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411"/>
  <workbookPr showInkAnnotation="0" autoCompressPictures="0"/>
  <mc:AlternateContent xmlns:mc="http://schemas.openxmlformats.org/markup-compatibility/2006">
    <mc:Choice Requires="x15">
      <x15ac:absPath xmlns:x15ac="http://schemas.microsoft.com/office/spreadsheetml/2010/11/ac" url="/Users/pontsoleil/Documents/GitHub/EIPA/データ検証/EIPA/xBRL/"/>
    </mc:Choice>
  </mc:AlternateContent>
  <xr:revisionPtr revIDLastSave="0" documentId="13_ncr:1_{994B13F4-EE06-AE43-9983-7C786E5EFDB2}" xr6:coauthVersionLast="46" xr6:coauthVersionMax="46" xr10:uidLastSave="{00000000-0000-0000-0000-000000000000}"/>
  <bookViews>
    <workbookView xWindow="880" yWindow="820" windowWidth="24640" windowHeight="15180" tabRatio="500" activeTab="6" xr2:uid="{00000000-000D-0000-FFFF-FFFF00000000}"/>
  </bookViews>
  <sheets>
    <sheet name="cor" sheetId="6" r:id="rId1"/>
    <sheet name="muc" sheetId="1" r:id="rId2"/>
    <sheet name="ehm" sheetId="2" r:id="rId3"/>
    <sheet name="bus" sheetId="3" r:id="rId4"/>
    <sheet name="taf" sheetId="4" r:id="rId5"/>
    <sheet name="usk" sheetId="5" r:id="rId6"/>
    <sheet name="plt" sheetId="7" r:id="rId7"/>
    <sheet name="datatype" sheetId="9" r:id="rId8"/>
    <sheet name="gl_content" sheetId="10" r:id="rId9"/>
    <sheet name="datatype (2)" sheetId="11" r:id="rId10"/>
    <sheet name="datatype(3)" sheetId="12" r:id="rId11"/>
    <sheet name="datatype(4)" sheetId="13" r:id="rId12"/>
    <sheet name="Datatype(5)" sheetId="14" r:id="rId13"/>
    <sheet name="Sheet1" sheetId="15" r:id="rId14"/>
  </sheets>
  <calcPr calcId="191029" calcOnSave="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D392" i="15" l="1"/>
  <c r="D391" i="15"/>
  <c r="D390" i="15"/>
  <c r="D389" i="15"/>
  <c r="D388" i="15"/>
  <c r="D387" i="15"/>
  <c r="D386" i="15"/>
  <c r="D385" i="15"/>
  <c r="D384" i="15"/>
  <c r="D383" i="15"/>
  <c r="D382" i="15"/>
  <c r="D381" i="15"/>
  <c r="D380" i="15"/>
  <c r="D379" i="15"/>
  <c r="D378" i="15"/>
  <c r="D377" i="15"/>
  <c r="D376" i="15"/>
  <c r="D375" i="15"/>
  <c r="D374" i="15"/>
  <c r="D373" i="15"/>
  <c r="D372" i="15"/>
  <c r="D371" i="15"/>
  <c r="D370" i="15"/>
  <c r="D369" i="15"/>
  <c r="D368" i="15"/>
  <c r="D367" i="15"/>
  <c r="D366" i="15"/>
  <c r="D365" i="15"/>
  <c r="D364" i="15"/>
  <c r="D363" i="15"/>
  <c r="D362" i="15"/>
  <c r="D361" i="15"/>
  <c r="D360" i="15"/>
  <c r="D359" i="15"/>
  <c r="D358" i="15"/>
  <c r="D357" i="15"/>
  <c r="D356" i="15"/>
  <c r="D355" i="15"/>
  <c r="D354" i="15"/>
  <c r="D353" i="15"/>
  <c r="D352" i="15"/>
  <c r="D351" i="15"/>
  <c r="D350" i="15"/>
  <c r="D349" i="15"/>
  <c r="D348" i="15"/>
  <c r="D347" i="15"/>
  <c r="D346" i="15"/>
  <c r="D345" i="15"/>
  <c r="D344" i="15"/>
  <c r="D343" i="15"/>
  <c r="D342" i="15"/>
  <c r="D341" i="15"/>
  <c r="D340" i="15"/>
  <c r="D339" i="15"/>
  <c r="D338" i="15"/>
  <c r="D337" i="15"/>
  <c r="D336" i="15"/>
  <c r="D335" i="15"/>
  <c r="D334" i="15"/>
  <c r="D333" i="15"/>
  <c r="D332" i="15"/>
  <c r="D331" i="15"/>
  <c r="D330" i="15"/>
  <c r="D329" i="15"/>
  <c r="D328" i="15"/>
  <c r="D327" i="15"/>
  <c r="D326" i="15"/>
  <c r="D325" i="15"/>
  <c r="D324" i="15"/>
  <c r="D323" i="15"/>
  <c r="D322" i="15"/>
  <c r="D321" i="15"/>
  <c r="D320" i="15"/>
  <c r="D319" i="15"/>
  <c r="D318" i="15"/>
  <c r="D317" i="15"/>
  <c r="D316" i="15"/>
  <c r="D315" i="15"/>
  <c r="D314" i="15"/>
  <c r="D313" i="15"/>
  <c r="D312" i="15"/>
  <c r="D311" i="15"/>
  <c r="D310" i="15"/>
  <c r="D309" i="15"/>
  <c r="D308" i="15"/>
  <c r="D307" i="15"/>
  <c r="D306" i="15"/>
  <c r="D305" i="15"/>
  <c r="D304" i="15"/>
  <c r="D303" i="15"/>
  <c r="D302" i="15"/>
  <c r="D301" i="15"/>
  <c r="D300" i="15"/>
  <c r="D299" i="15"/>
  <c r="D298" i="15"/>
  <c r="D297" i="15"/>
  <c r="D296" i="15"/>
  <c r="D295" i="15"/>
  <c r="D294" i="15"/>
  <c r="D293" i="15"/>
  <c r="D292" i="15"/>
  <c r="D291" i="15"/>
  <c r="D290" i="15"/>
  <c r="D289" i="15"/>
  <c r="D288" i="15"/>
  <c r="D287" i="15"/>
  <c r="D286" i="15"/>
  <c r="D285" i="15"/>
  <c r="D284" i="15"/>
  <c r="D283" i="15"/>
  <c r="D282" i="15"/>
  <c r="D281" i="15"/>
  <c r="D280" i="15"/>
  <c r="D279" i="15"/>
  <c r="D278" i="15"/>
  <c r="D277" i="15"/>
  <c r="D276" i="15"/>
  <c r="D275" i="15"/>
  <c r="D274" i="15"/>
  <c r="D273" i="15"/>
  <c r="D272" i="15"/>
  <c r="D271" i="15"/>
  <c r="D270" i="15"/>
  <c r="D269" i="15"/>
  <c r="D268" i="15"/>
  <c r="D267" i="15"/>
  <c r="D266" i="15"/>
  <c r="D265" i="15"/>
  <c r="D264" i="15"/>
  <c r="D263" i="15"/>
  <c r="D262" i="15"/>
  <c r="D261" i="15"/>
  <c r="D260" i="15"/>
  <c r="D259" i="15"/>
  <c r="D258" i="15"/>
  <c r="D257" i="15"/>
  <c r="D256" i="15"/>
  <c r="D255" i="15"/>
  <c r="D254" i="15"/>
  <c r="D253" i="15"/>
  <c r="D252" i="15"/>
  <c r="D251" i="15"/>
  <c r="D250" i="15"/>
  <c r="D249" i="15"/>
  <c r="D248" i="15"/>
  <c r="D247" i="15"/>
  <c r="D246" i="15"/>
  <c r="D245" i="15"/>
  <c r="D244" i="15"/>
  <c r="D243" i="15"/>
  <c r="D242" i="15"/>
  <c r="D241" i="15"/>
  <c r="D240" i="15"/>
  <c r="D239" i="15"/>
  <c r="D238" i="15"/>
  <c r="D237" i="15"/>
  <c r="D236" i="15"/>
  <c r="D235" i="15"/>
  <c r="D234" i="15"/>
  <c r="D233" i="15"/>
  <c r="D232" i="15"/>
  <c r="D231" i="15"/>
  <c r="D230" i="15"/>
  <c r="D229" i="15"/>
  <c r="D228" i="15"/>
  <c r="D227" i="15"/>
  <c r="D226" i="15"/>
  <c r="D225" i="15"/>
  <c r="D224" i="15"/>
  <c r="D223" i="15"/>
  <c r="D222" i="15"/>
  <c r="D221" i="15"/>
  <c r="D220" i="15"/>
  <c r="D219" i="15"/>
  <c r="D218" i="15"/>
  <c r="D217" i="15"/>
  <c r="D216" i="15"/>
  <c r="D215" i="15"/>
  <c r="D214" i="15"/>
  <c r="D213" i="15"/>
  <c r="D212" i="15"/>
  <c r="D211" i="15"/>
  <c r="D210" i="15"/>
  <c r="D209" i="15"/>
  <c r="D208" i="15"/>
  <c r="D207" i="15"/>
  <c r="D206" i="15"/>
  <c r="D205" i="15"/>
  <c r="D204" i="15"/>
  <c r="D203" i="15"/>
  <c r="D202" i="15"/>
  <c r="D201" i="15"/>
  <c r="D200" i="15"/>
  <c r="D199" i="15"/>
  <c r="D198" i="15"/>
  <c r="D197" i="15"/>
  <c r="D196" i="15"/>
  <c r="D195" i="15"/>
  <c r="D194" i="15"/>
  <c r="D193" i="15"/>
  <c r="D192" i="15"/>
  <c r="D191" i="15"/>
  <c r="D190" i="15"/>
  <c r="D189" i="15"/>
  <c r="D188" i="15"/>
  <c r="D187" i="15"/>
  <c r="D186" i="15"/>
  <c r="D185" i="15"/>
  <c r="D184" i="15"/>
  <c r="D183" i="15"/>
  <c r="D182" i="15"/>
  <c r="D181" i="15"/>
  <c r="D180" i="15"/>
  <c r="D179" i="15"/>
  <c r="D178" i="15"/>
  <c r="D177" i="15"/>
  <c r="D176" i="15"/>
  <c r="D175" i="15"/>
  <c r="D174" i="15"/>
  <c r="D173" i="15"/>
  <c r="D172" i="15"/>
  <c r="D171" i="15"/>
  <c r="D170" i="15"/>
  <c r="D169" i="15"/>
  <c r="D168" i="15"/>
  <c r="D167" i="15"/>
  <c r="D166" i="15"/>
  <c r="D165" i="15"/>
  <c r="D164" i="15"/>
  <c r="D163" i="15"/>
  <c r="D162" i="15"/>
  <c r="D161" i="15"/>
  <c r="D160" i="15"/>
  <c r="D159" i="15"/>
  <c r="D158" i="15"/>
  <c r="D157" i="15"/>
  <c r="D156" i="15"/>
  <c r="D155" i="15"/>
  <c r="D154" i="15"/>
  <c r="D153" i="15"/>
  <c r="D152" i="15"/>
  <c r="D151" i="15"/>
  <c r="D150" i="15"/>
  <c r="D149" i="15"/>
  <c r="D148" i="15"/>
  <c r="D147" i="15"/>
  <c r="D146" i="15"/>
  <c r="D145" i="15"/>
  <c r="D144" i="15"/>
  <c r="D143" i="15"/>
  <c r="D142" i="15"/>
  <c r="D141" i="15"/>
  <c r="D140" i="15"/>
  <c r="D139" i="15"/>
  <c r="D138" i="15"/>
  <c r="D137" i="15"/>
  <c r="D136" i="15"/>
  <c r="D135" i="15"/>
  <c r="D134" i="15"/>
  <c r="D133" i="15"/>
  <c r="D132" i="15"/>
  <c r="D131" i="15"/>
  <c r="D130" i="15"/>
  <c r="D129" i="15"/>
  <c r="D128" i="15"/>
  <c r="D127" i="15"/>
  <c r="D126" i="15"/>
  <c r="D125" i="15"/>
  <c r="D124" i="15"/>
  <c r="D123" i="15"/>
  <c r="D122" i="15"/>
  <c r="D121" i="15"/>
  <c r="D120" i="15"/>
  <c r="D119" i="15"/>
  <c r="D118" i="15"/>
  <c r="D117" i="15"/>
  <c r="D116" i="15"/>
  <c r="D115" i="15"/>
  <c r="D114" i="15"/>
  <c r="D113" i="15"/>
  <c r="D112" i="15"/>
  <c r="D111" i="15"/>
  <c r="D110" i="15"/>
  <c r="D109" i="15"/>
  <c r="D108" i="15"/>
  <c r="D107" i="15"/>
  <c r="D106" i="15"/>
  <c r="D105" i="15"/>
  <c r="D104" i="15"/>
  <c r="D103" i="15"/>
  <c r="D102" i="15"/>
  <c r="D101" i="15"/>
  <c r="D100" i="15"/>
  <c r="D99" i="15"/>
  <c r="D98" i="15"/>
  <c r="D97" i="15"/>
  <c r="D96" i="15"/>
  <c r="D95" i="15"/>
  <c r="D94" i="15"/>
  <c r="D93" i="15"/>
  <c r="D92" i="15"/>
  <c r="D91" i="15"/>
  <c r="D90" i="15"/>
  <c r="D89" i="15"/>
  <c r="D88" i="15"/>
  <c r="D87" i="15"/>
  <c r="D86" i="15"/>
  <c r="D85" i="15"/>
  <c r="D84" i="15"/>
  <c r="D83" i="15"/>
  <c r="D82" i="15"/>
  <c r="D81" i="15"/>
  <c r="D80" i="15"/>
  <c r="D79" i="15"/>
  <c r="D78" i="15"/>
  <c r="D77" i="15"/>
  <c r="D76" i="15"/>
  <c r="D75" i="15"/>
  <c r="D74" i="15"/>
  <c r="D73" i="15"/>
  <c r="D72" i="15"/>
  <c r="D71" i="15"/>
  <c r="D70" i="15"/>
  <c r="D69" i="15"/>
  <c r="D68" i="15"/>
  <c r="D67" i="15"/>
  <c r="D66" i="15"/>
  <c r="D65" i="15"/>
  <c r="D64" i="15"/>
  <c r="D63" i="15"/>
  <c r="D62" i="15"/>
  <c r="D61" i="15"/>
  <c r="D60" i="15"/>
  <c r="D59" i="15"/>
  <c r="D58" i="15"/>
  <c r="D57" i="15"/>
  <c r="D56" i="15"/>
  <c r="D55" i="15"/>
  <c r="D54" i="15"/>
  <c r="D53" i="15"/>
  <c r="D52" i="15"/>
  <c r="D51" i="15"/>
  <c r="D50" i="15"/>
  <c r="D49" i="15"/>
  <c r="D48" i="15"/>
  <c r="D47" i="15"/>
  <c r="D46" i="15"/>
  <c r="D45" i="15"/>
  <c r="D44" i="15"/>
  <c r="D43" i="15"/>
  <c r="D42" i="15"/>
  <c r="D41" i="15"/>
  <c r="D40" i="15"/>
  <c r="D39" i="15"/>
  <c r="D38" i="15"/>
  <c r="D37" i="15"/>
  <c r="D36" i="15"/>
  <c r="D35" i="15"/>
  <c r="D34" i="15"/>
  <c r="D33" i="15"/>
  <c r="D32" i="15"/>
  <c r="D31" i="15"/>
  <c r="D30" i="15"/>
  <c r="D29" i="15"/>
  <c r="D28" i="15"/>
  <c r="D27" i="15"/>
  <c r="D26" i="15"/>
  <c r="D25" i="15"/>
  <c r="D24" i="15"/>
  <c r="D23" i="15"/>
  <c r="D22" i="15"/>
  <c r="D21" i="15"/>
  <c r="D20" i="15"/>
  <c r="D19" i="15"/>
  <c r="D18" i="15"/>
  <c r="D17" i="15"/>
  <c r="D16" i="15"/>
  <c r="D15" i="15"/>
  <c r="D14" i="15"/>
  <c r="D13" i="15"/>
  <c r="D12" i="15"/>
  <c r="D11" i="15"/>
  <c r="D10" i="15"/>
  <c r="D3" i="15"/>
  <c r="D4" i="15"/>
  <c r="D5" i="15"/>
  <c r="D6" i="15"/>
  <c r="D7" i="15"/>
  <c r="D8" i="15"/>
  <c r="D9" i="15"/>
  <c r="D2" i="15"/>
  <c r="N391" i="14"/>
  <c r="O391" i="14" s="1"/>
  <c r="N390" i="14"/>
  <c r="O390" i="14" s="1"/>
  <c r="N389" i="14"/>
  <c r="O389" i="14" s="1"/>
  <c r="N388" i="14"/>
  <c r="O388" i="14"/>
  <c r="N387" i="14"/>
  <c r="O387" i="14" s="1"/>
  <c r="N386" i="14"/>
  <c r="O386" i="14" s="1"/>
  <c r="N385" i="14"/>
  <c r="O385" i="14" s="1"/>
  <c r="N384" i="14"/>
  <c r="O384" i="14" s="1"/>
  <c r="N383" i="14"/>
  <c r="O383" i="14" s="1"/>
  <c r="N382" i="14"/>
  <c r="O382" i="14" s="1"/>
  <c r="N381" i="14"/>
  <c r="O381" i="14" s="1"/>
  <c r="N380" i="14"/>
  <c r="O380" i="14"/>
  <c r="N379" i="14"/>
  <c r="O379" i="14" s="1"/>
  <c r="N378" i="14"/>
  <c r="O378" i="14" s="1"/>
  <c r="N377" i="14"/>
  <c r="O377" i="14" s="1"/>
  <c r="N376" i="14"/>
  <c r="O376" i="14" s="1"/>
  <c r="N375" i="14"/>
  <c r="O375" i="14" s="1"/>
  <c r="N374" i="14"/>
  <c r="O374" i="14"/>
  <c r="N373" i="14"/>
  <c r="O373" i="14" s="1"/>
  <c r="N372" i="14"/>
  <c r="O372" i="14"/>
  <c r="N371" i="14"/>
  <c r="O371" i="14" s="1"/>
  <c r="N370" i="14"/>
  <c r="O370" i="14" s="1"/>
  <c r="N369" i="14"/>
  <c r="O369" i="14" s="1"/>
  <c r="N368" i="14"/>
  <c r="O368" i="14" s="1"/>
  <c r="N367" i="14"/>
  <c r="O367" i="14" s="1"/>
  <c r="N366" i="14"/>
  <c r="O366" i="14"/>
  <c r="N365" i="14"/>
  <c r="O365" i="14" s="1"/>
  <c r="N364" i="14"/>
  <c r="O364" i="14"/>
  <c r="N363" i="14"/>
  <c r="O363" i="14" s="1"/>
  <c r="N362" i="14"/>
  <c r="O362" i="14" s="1"/>
  <c r="N361" i="14"/>
  <c r="O361" i="14" s="1"/>
  <c r="N360" i="14"/>
  <c r="O360" i="14" s="1"/>
  <c r="N359" i="14"/>
  <c r="O359" i="14" s="1"/>
  <c r="N358" i="14"/>
  <c r="O358" i="14" s="1"/>
  <c r="N357" i="14"/>
  <c r="O357" i="14" s="1"/>
  <c r="N356" i="14"/>
  <c r="O356" i="14" s="1"/>
  <c r="N355" i="14"/>
  <c r="O355" i="14" s="1"/>
  <c r="N354" i="14"/>
  <c r="O354" i="14" s="1"/>
  <c r="N353" i="14"/>
  <c r="O353" i="14" s="1"/>
  <c r="N352" i="14"/>
  <c r="O352" i="14"/>
  <c r="N351" i="14"/>
  <c r="O351" i="14" s="1"/>
  <c r="N350" i="14"/>
  <c r="O350" i="14" s="1"/>
  <c r="N349" i="14"/>
  <c r="O349" i="14" s="1"/>
  <c r="N348" i="14"/>
  <c r="O348" i="14" s="1"/>
  <c r="N347" i="14"/>
  <c r="O347" i="14" s="1"/>
  <c r="N346" i="14"/>
  <c r="O346" i="14"/>
  <c r="N345" i="14"/>
  <c r="O345" i="14" s="1"/>
  <c r="N344" i="14"/>
  <c r="O344" i="14"/>
  <c r="N343" i="14"/>
  <c r="O343" i="14" s="1"/>
  <c r="N342" i="14"/>
  <c r="O342" i="14" s="1"/>
  <c r="N341" i="14"/>
  <c r="O341" i="14" s="1"/>
  <c r="N340" i="14"/>
  <c r="O340" i="14"/>
  <c r="N339" i="14"/>
  <c r="O339" i="14" s="1"/>
  <c r="N338" i="14"/>
  <c r="O338" i="14"/>
  <c r="N337" i="14"/>
  <c r="O337" i="14" s="1"/>
  <c r="N336" i="14"/>
  <c r="O336" i="14" s="1"/>
  <c r="N335" i="14"/>
  <c r="O335" i="14" s="1"/>
  <c r="N334" i="14"/>
  <c r="O334" i="14" s="1"/>
  <c r="N333" i="14"/>
  <c r="O333" i="14" s="1"/>
  <c r="N332" i="14"/>
  <c r="O332" i="14"/>
  <c r="N331" i="14"/>
  <c r="O331" i="14" s="1"/>
  <c r="N330" i="14"/>
  <c r="O330" i="14" s="1"/>
  <c r="N329" i="14"/>
  <c r="O329" i="14" s="1"/>
  <c r="N328" i="14"/>
  <c r="O328" i="14" s="1"/>
  <c r="N327" i="14"/>
  <c r="O327" i="14" s="1"/>
  <c r="N326" i="14"/>
  <c r="O326" i="14" s="1"/>
  <c r="N325" i="14"/>
  <c r="O325" i="14" s="1"/>
  <c r="N324" i="14"/>
  <c r="O324" i="14" s="1"/>
  <c r="N323" i="14"/>
  <c r="O323" i="14" s="1"/>
  <c r="N322" i="14"/>
  <c r="O322" i="14" s="1"/>
  <c r="N321" i="14"/>
  <c r="O321" i="14" s="1"/>
  <c r="N320" i="14"/>
  <c r="O320" i="14"/>
  <c r="N319" i="14"/>
  <c r="O319" i="14" s="1"/>
  <c r="N318" i="14"/>
  <c r="O318" i="14" s="1"/>
  <c r="N317" i="14"/>
  <c r="O317" i="14" s="1"/>
  <c r="N316" i="14"/>
  <c r="O316" i="14" s="1"/>
  <c r="N315" i="14"/>
  <c r="O315" i="14" s="1"/>
  <c r="N314" i="14"/>
  <c r="O314" i="14"/>
  <c r="N313" i="14"/>
  <c r="O313" i="14" s="1"/>
  <c r="N312" i="14"/>
  <c r="O312" i="14"/>
  <c r="N311" i="14"/>
  <c r="O311" i="14" s="1"/>
  <c r="N310" i="14"/>
  <c r="O310" i="14" s="1"/>
  <c r="N309" i="14"/>
  <c r="O309" i="14" s="1"/>
  <c r="N308" i="14"/>
  <c r="O308" i="14"/>
  <c r="N307" i="14"/>
  <c r="O307" i="14" s="1"/>
  <c r="N306" i="14"/>
  <c r="O306" i="14"/>
  <c r="N305" i="14"/>
  <c r="O305" i="14" s="1"/>
  <c r="N304" i="14"/>
  <c r="O304" i="14" s="1"/>
  <c r="N303" i="14"/>
  <c r="O303" i="14" s="1"/>
  <c r="N302" i="14"/>
  <c r="O302" i="14" s="1"/>
  <c r="N301" i="14"/>
  <c r="O301" i="14" s="1"/>
  <c r="N300" i="14"/>
  <c r="O300" i="14"/>
  <c r="N299" i="14"/>
  <c r="O299" i="14" s="1"/>
  <c r="N298" i="14"/>
  <c r="O298" i="14" s="1"/>
  <c r="N297" i="14"/>
  <c r="O297" i="14" s="1"/>
  <c r="N296" i="14"/>
  <c r="O296" i="14" s="1"/>
  <c r="N295" i="14"/>
  <c r="O295" i="14" s="1"/>
  <c r="N294" i="14"/>
  <c r="O294" i="14" s="1"/>
  <c r="N293" i="14"/>
  <c r="O293" i="14" s="1"/>
  <c r="N292" i="14"/>
  <c r="O292" i="14" s="1"/>
  <c r="N291" i="14"/>
  <c r="O291" i="14" s="1"/>
  <c r="N290" i="14"/>
  <c r="O290" i="14" s="1"/>
  <c r="N289" i="14"/>
  <c r="O289" i="14" s="1"/>
  <c r="N288" i="14"/>
  <c r="O288" i="14"/>
  <c r="N287" i="14"/>
  <c r="O287" i="14" s="1"/>
  <c r="N286" i="14"/>
  <c r="O286" i="14" s="1"/>
  <c r="N285" i="14"/>
  <c r="O285" i="14" s="1"/>
  <c r="N284" i="14"/>
  <c r="O284" i="14" s="1"/>
  <c r="N283" i="14"/>
  <c r="O283" i="14" s="1"/>
  <c r="N282" i="14"/>
  <c r="O282" i="14"/>
  <c r="N281" i="14"/>
  <c r="O281" i="14" s="1"/>
  <c r="N280" i="14"/>
  <c r="O280" i="14"/>
  <c r="N279" i="14"/>
  <c r="O279" i="14" s="1"/>
  <c r="N278" i="14"/>
  <c r="O278" i="14" s="1"/>
  <c r="N277" i="14"/>
  <c r="O277" i="14" s="1"/>
  <c r="N276" i="14"/>
  <c r="O276" i="14"/>
  <c r="N275" i="14"/>
  <c r="O275" i="14" s="1"/>
  <c r="N274" i="14"/>
  <c r="O274" i="14"/>
  <c r="N273" i="14"/>
  <c r="O273" i="14" s="1"/>
  <c r="N272" i="14"/>
  <c r="O272" i="14" s="1"/>
  <c r="N271" i="14"/>
  <c r="O271" i="14" s="1"/>
  <c r="N270" i="14"/>
  <c r="O270" i="14" s="1"/>
  <c r="N269" i="14"/>
  <c r="O269" i="14" s="1"/>
  <c r="N268" i="14"/>
  <c r="O268" i="14"/>
  <c r="N267" i="14"/>
  <c r="O267" i="14" s="1"/>
  <c r="N266" i="14"/>
  <c r="O266" i="14" s="1"/>
  <c r="N265" i="14"/>
  <c r="O265" i="14" s="1"/>
  <c r="N264" i="14"/>
  <c r="O264" i="14" s="1"/>
  <c r="N263" i="14"/>
  <c r="O263" i="14" s="1"/>
  <c r="N262" i="14"/>
  <c r="O262" i="14" s="1"/>
  <c r="N261" i="14"/>
  <c r="O261" i="14" s="1"/>
  <c r="N260" i="14"/>
  <c r="O260" i="14" s="1"/>
  <c r="N259" i="14"/>
  <c r="O259" i="14" s="1"/>
  <c r="N258" i="14"/>
  <c r="O258" i="14" s="1"/>
  <c r="N257" i="14"/>
  <c r="O257" i="14" s="1"/>
  <c r="N256" i="14"/>
  <c r="O256" i="14"/>
  <c r="N255" i="14"/>
  <c r="O255" i="14" s="1"/>
  <c r="N254" i="14"/>
  <c r="O254" i="14" s="1"/>
  <c r="N253" i="14"/>
  <c r="O253" i="14" s="1"/>
  <c r="N252" i="14"/>
  <c r="O252" i="14" s="1"/>
  <c r="N251" i="14"/>
  <c r="O251" i="14" s="1"/>
  <c r="N250" i="14"/>
  <c r="O250" i="14"/>
  <c r="N249" i="14"/>
  <c r="O249" i="14" s="1"/>
  <c r="N248" i="14"/>
  <c r="O248" i="14"/>
  <c r="N247" i="14"/>
  <c r="O247" i="14" s="1"/>
  <c r="N246" i="14"/>
  <c r="O246" i="14" s="1"/>
  <c r="N245" i="14"/>
  <c r="O245" i="14" s="1"/>
  <c r="N244" i="14"/>
  <c r="O244" i="14"/>
  <c r="N243" i="14"/>
  <c r="O243" i="14" s="1"/>
  <c r="N242" i="14"/>
  <c r="O242" i="14"/>
  <c r="N241" i="14"/>
  <c r="O241" i="14" s="1"/>
  <c r="N240" i="14"/>
  <c r="O240" i="14" s="1"/>
  <c r="N239" i="14"/>
  <c r="O239" i="14" s="1"/>
  <c r="N238" i="14"/>
  <c r="O238" i="14" s="1"/>
  <c r="N237" i="14"/>
  <c r="O237" i="14" s="1"/>
  <c r="N236" i="14"/>
  <c r="O236" i="14"/>
  <c r="N235" i="14"/>
  <c r="O235" i="14" s="1"/>
  <c r="N234" i="14"/>
  <c r="O234" i="14" s="1"/>
  <c r="N233" i="14"/>
  <c r="O233" i="14" s="1"/>
  <c r="N232" i="14"/>
  <c r="O232" i="14" s="1"/>
  <c r="N231" i="14"/>
  <c r="O231" i="14" s="1"/>
  <c r="N230" i="14"/>
  <c r="O230" i="14" s="1"/>
  <c r="N229" i="14"/>
  <c r="O229" i="14" s="1"/>
  <c r="N228" i="14"/>
  <c r="O228" i="14" s="1"/>
  <c r="N227" i="14"/>
  <c r="O227" i="14" s="1"/>
  <c r="N226" i="14"/>
  <c r="O226" i="14" s="1"/>
  <c r="N225" i="14"/>
  <c r="O225" i="14" s="1"/>
  <c r="N224" i="14"/>
  <c r="O224" i="14"/>
  <c r="N223" i="14"/>
  <c r="O223" i="14" s="1"/>
  <c r="N222" i="14"/>
  <c r="O222" i="14" s="1"/>
  <c r="N221" i="14"/>
  <c r="O221" i="14"/>
  <c r="N220" i="14"/>
  <c r="O220" i="14" s="1"/>
  <c r="N219" i="14"/>
  <c r="O219" i="14"/>
  <c r="N218" i="14"/>
  <c r="O218" i="14" s="1"/>
  <c r="N217" i="14"/>
  <c r="O217" i="14" s="1"/>
  <c r="N216" i="14"/>
  <c r="O216" i="14" s="1"/>
  <c r="N215" i="14"/>
  <c r="O215" i="14" s="1"/>
  <c r="N214" i="14"/>
  <c r="O214" i="14" s="1"/>
  <c r="N213" i="14"/>
  <c r="O213" i="14"/>
  <c r="N212" i="14"/>
  <c r="O212" i="14" s="1"/>
  <c r="N211" i="14"/>
  <c r="O211" i="14"/>
  <c r="N210" i="14"/>
  <c r="O210" i="14" s="1"/>
  <c r="N209" i="14"/>
  <c r="O209" i="14" s="1"/>
  <c r="N208" i="14"/>
  <c r="O208" i="14" s="1"/>
  <c r="N207" i="14"/>
  <c r="O207" i="14" s="1"/>
  <c r="N206" i="14"/>
  <c r="O206" i="14" s="1"/>
  <c r="N205" i="14"/>
  <c r="O205" i="14"/>
  <c r="N204" i="14"/>
  <c r="O204" i="14" s="1"/>
  <c r="N203" i="14"/>
  <c r="O203" i="14"/>
  <c r="N202" i="14"/>
  <c r="O202" i="14" s="1"/>
  <c r="N201" i="14"/>
  <c r="O201" i="14" s="1"/>
  <c r="N200" i="14"/>
  <c r="O200" i="14" s="1"/>
  <c r="N199" i="14"/>
  <c r="O199" i="14" s="1"/>
  <c r="N198" i="14"/>
  <c r="O198" i="14" s="1"/>
  <c r="N197" i="14"/>
  <c r="O197" i="14"/>
  <c r="N196" i="14"/>
  <c r="O196" i="14" s="1"/>
  <c r="N195" i="14"/>
  <c r="O195" i="14"/>
  <c r="N194" i="14"/>
  <c r="O194" i="14" s="1"/>
  <c r="N193" i="14"/>
  <c r="O193" i="14" s="1"/>
  <c r="N192" i="14"/>
  <c r="O192" i="14" s="1"/>
  <c r="N191" i="14"/>
  <c r="O191" i="14" s="1"/>
  <c r="N190" i="14"/>
  <c r="O190" i="14" s="1"/>
  <c r="N189" i="14"/>
  <c r="O189" i="14"/>
  <c r="N188" i="14"/>
  <c r="O188" i="14" s="1"/>
  <c r="N187" i="14"/>
  <c r="O187" i="14"/>
  <c r="N186" i="14"/>
  <c r="O186" i="14" s="1"/>
  <c r="N185" i="14"/>
  <c r="O185" i="14" s="1"/>
  <c r="N184" i="14"/>
  <c r="O184" i="14" s="1"/>
  <c r="N183" i="14"/>
  <c r="O183" i="14" s="1"/>
  <c r="N182" i="14"/>
  <c r="O182" i="14" s="1"/>
  <c r="N181" i="14"/>
  <c r="O181" i="14"/>
  <c r="N180" i="14"/>
  <c r="O180" i="14" s="1"/>
  <c r="N179" i="14"/>
  <c r="O179" i="14"/>
  <c r="N178" i="14"/>
  <c r="O178" i="14" s="1"/>
  <c r="N177" i="14"/>
  <c r="O177" i="14" s="1"/>
  <c r="N176" i="14"/>
  <c r="O176" i="14" s="1"/>
  <c r="N175" i="14"/>
  <c r="O175" i="14" s="1"/>
  <c r="N174" i="14"/>
  <c r="O174" i="14" s="1"/>
  <c r="N173" i="14"/>
  <c r="O173" i="14"/>
  <c r="N172" i="14"/>
  <c r="O172" i="14" s="1"/>
  <c r="N171" i="14"/>
  <c r="O171" i="14"/>
  <c r="N170" i="14"/>
  <c r="O170" i="14" s="1"/>
  <c r="N169" i="14"/>
  <c r="O169" i="14" s="1"/>
  <c r="N168" i="14"/>
  <c r="O168" i="14" s="1"/>
  <c r="N167" i="14"/>
  <c r="O167" i="14" s="1"/>
  <c r="N166" i="14"/>
  <c r="O166" i="14" s="1"/>
  <c r="N165" i="14"/>
  <c r="O165" i="14"/>
  <c r="N164" i="14"/>
  <c r="O164" i="14" s="1"/>
  <c r="N163" i="14"/>
  <c r="O163" i="14"/>
  <c r="N162" i="14"/>
  <c r="O162" i="14" s="1"/>
  <c r="N161" i="14"/>
  <c r="O161" i="14"/>
  <c r="N160" i="14"/>
  <c r="O160" i="14" s="1"/>
  <c r="N159" i="14"/>
  <c r="O159" i="14" s="1"/>
  <c r="N158" i="14"/>
  <c r="O158" i="14" s="1"/>
  <c r="N157" i="14"/>
  <c r="O157" i="14"/>
  <c r="N156" i="14"/>
  <c r="O156" i="14" s="1"/>
  <c r="N155" i="14"/>
  <c r="O155" i="14"/>
  <c r="N154" i="14"/>
  <c r="O154" i="14" s="1"/>
  <c r="N153" i="14"/>
  <c r="O153" i="14"/>
  <c r="N152" i="14"/>
  <c r="O152" i="14" s="1"/>
  <c r="N151" i="14"/>
  <c r="O151" i="14" s="1"/>
  <c r="N150" i="14"/>
  <c r="O150" i="14" s="1"/>
  <c r="N149" i="14"/>
  <c r="O149" i="14"/>
  <c r="N148" i="14"/>
  <c r="O148" i="14" s="1"/>
  <c r="N147" i="14"/>
  <c r="O147" i="14"/>
  <c r="N146" i="14"/>
  <c r="O146" i="14" s="1"/>
  <c r="N145" i="14"/>
  <c r="O145" i="14"/>
  <c r="N144" i="14"/>
  <c r="O144" i="14" s="1"/>
  <c r="N143" i="14"/>
  <c r="O143" i="14" s="1"/>
  <c r="N142" i="14"/>
  <c r="O142" i="14" s="1"/>
  <c r="N141" i="14"/>
  <c r="O141" i="14"/>
  <c r="N140" i="14"/>
  <c r="O140" i="14" s="1"/>
  <c r="N139" i="14"/>
  <c r="O139" i="14"/>
  <c r="N138" i="14"/>
  <c r="O138" i="14" s="1"/>
  <c r="N137" i="14"/>
  <c r="O137" i="14"/>
  <c r="N136" i="14"/>
  <c r="O136" i="14" s="1"/>
  <c r="N135" i="14"/>
  <c r="O135" i="14" s="1"/>
  <c r="N134" i="14"/>
  <c r="O134" i="14" s="1"/>
  <c r="N133" i="14"/>
  <c r="O133" i="14"/>
  <c r="N132" i="14"/>
  <c r="O132" i="14" s="1"/>
  <c r="N131" i="14"/>
  <c r="O131" i="14"/>
  <c r="N130" i="14"/>
  <c r="O130" i="14" s="1"/>
  <c r="N129" i="14"/>
  <c r="O129" i="14"/>
  <c r="N128" i="14"/>
  <c r="O128" i="14" s="1"/>
  <c r="N127" i="14"/>
  <c r="O127" i="14" s="1"/>
  <c r="N126" i="14"/>
  <c r="O126" i="14" s="1"/>
  <c r="N125" i="14"/>
  <c r="O125" i="14"/>
  <c r="N124" i="14"/>
  <c r="O124" i="14" s="1"/>
  <c r="N123" i="14"/>
  <c r="O123" i="14"/>
  <c r="N122" i="14"/>
  <c r="O122" i="14" s="1"/>
  <c r="N121" i="14"/>
  <c r="O121" i="14"/>
  <c r="N120" i="14"/>
  <c r="O120" i="14" s="1"/>
  <c r="N119" i="14"/>
  <c r="O119" i="14" s="1"/>
  <c r="N118" i="14"/>
  <c r="O118" i="14" s="1"/>
  <c r="N117" i="14"/>
  <c r="O117" i="14"/>
  <c r="N116" i="14"/>
  <c r="O116" i="14" s="1"/>
  <c r="N115" i="14"/>
  <c r="O115" i="14"/>
  <c r="N114" i="14"/>
  <c r="O114" i="14" s="1"/>
  <c r="N113" i="14"/>
  <c r="O113" i="14"/>
  <c r="N112" i="14"/>
  <c r="O112" i="14" s="1"/>
  <c r="N111" i="14"/>
  <c r="O111" i="14" s="1"/>
  <c r="N110" i="14"/>
  <c r="O110" i="14" s="1"/>
  <c r="N109" i="14"/>
  <c r="O109" i="14"/>
  <c r="N108" i="14"/>
  <c r="O108" i="14" s="1"/>
  <c r="N107" i="14"/>
  <c r="O107" i="14"/>
  <c r="N106" i="14"/>
  <c r="O106" i="14" s="1"/>
  <c r="N105" i="14"/>
  <c r="O105" i="14"/>
  <c r="N104" i="14"/>
  <c r="O104" i="14" s="1"/>
  <c r="N103" i="14"/>
  <c r="O103" i="14" s="1"/>
  <c r="N102" i="14"/>
  <c r="O102" i="14" s="1"/>
  <c r="N101" i="14"/>
  <c r="O101" i="14"/>
  <c r="N100" i="14"/>
  <c r="O100" i="14" s="1"/>
  <c r="N99" i="14"/>
  <c r="O99" i="14"/>
  <c r="N98" i="14"/>
  <c r="O98" i="14" s="1"/>
  <c r="N97" i="14"/>
  <c r="O97" i="14"/>
  <c r="N96" i="14"/>
  <c r="O96" i="14" s="1"/>
  <c r="N95" i="14"/>
  <c r="O95" i="14" s="1"/>
  <c r="N94" i="14"/>
  <c r="O94" i="14" s="1"/>
  <c r="N93" i="14"/>
  <c r="O93" i="14"/>
  <c r="N92" i="14"/>
  <c r="O92" i="14" s="1"/>
  <c r="N91" i="14"/>
  <c r="O91" i="14"/>
  <c r="N90" i="14"/>
  <c r="O90" i="14" s="1"/>
  <c r="N89" i="14"/>
  <c r="O89" i="14"/>
  <c r="N88" i="14"/>
  <c r="O88" i="14" s="1"/>
  <c r="N87" i="14"/>
  <c r="O87" i="14" s="1"/>
  <c r="N86" i="14"/>
  <c r="O86" i="14" s="1"/>
  <c r="N85" i="14"/>
  <c r="O85" i="14"/>
  <c r="N84" i="14"/>
  <c r="O84" i="14" s="1"/>
  <c r="N83" i="14"/>
  <c r="O83" i="14"/>
  <c r="N82" i="14"/>
  <c r="O82" i="14" s="1"/>
  <c r="N81" i="14"/>
  <c r="O81" i="14"/>
  <c r="N80" i="14"/>
  <c r="O80" i="14" s="1"/>
  <c r="N79" i="14"/>
  <c r="O79" i="14" s="1"/>
  <c r="N78" i="14"/>
  <c r="O78" i="14" s="1"/>
  <c r="N77" i="14"/>
  <c r="O77" i="14"/>
  <c r="N76" i="14"/>
  <c r="O76" i="14" s="1"/>
  <c r="N75" i="14"/>
  <c r="O75" i="14"/>
  <c r="N74" i="14"/>
  <c r="O74" i="14" s="1"/>
  <c r="N73" i="14"/>
  <c r="O73" i="14"/>
  <c r="N72" i="14"/>
  <c r="O72" i="14" s="1"/>
  <c r="N71" i="14"/>
  <c r="O71" i="14" s="1"/>
  <c r="N70" i="14"/>
  <c r="O70" i="14" s="1"/>
  <c r="N69" i="14"/>
  <c r="O69" i="14"/>
  <c r="N68" i="14"/>
  <c r="O68" i="14" s="1"/>
  <c r="N67" i="14"/>
  <c r="O67" i="14"/>
  <c r="N66" i="14"/>
  <c r="O66" i="14" s="1"/>
  <c r="N65" i="14"/>
  <c r="O65" i="14"/>
  <c r="N64" i="14"/>
  <c r="O64" i="14" s="1"/>
  <c r="N63" i="14"/>
  <c r="O63" i="14" s="1"/>
  <c r="N62" i="14"/>
  <c r="O62" i="14" s="1"/>
  <c r="N61" i="14"/>
  <c r="O61" i="14"/>
  <c r="N60" i="14"/>
  <c r="O60" i="14" s="1"/>
  <c r="N59" i="14"/>
  <c r="O59" i="14"/>
  <c r="N58" i="14"/>
  <c r="O58" i="14" s="1"/>
  <c r="N57" i="14"/>
  <c r="O57" i="14"/>
  <c r="N56" i="14"/>
  <c r="O56" i="14" s="1"/>
  <c r="N55" i="14"/>
  <c r="O55" i="14" s="1"/>
  <c r="N54" i="14"/>
  <c r="O54" i="14" s="1"/>
  <c r="N30" i="14"/>
  <c r="O30" i="14"/>
  <c r="N31" i="14"/>
  <c r="O31" i="14" s="1"/>
  <c r="N32" i="14"/>
  <c r="O32" i="14"/>
  <c r="N33" i="14"/>
  <c r="O33" i="14" s="1"/>
  <c r="N34" i="14"/>
  <c r="O34" i="14"/>
  <c r="N35" i="14"/>
  <c r="O35" i="14" s="1"/>
  <c r="N36" i="14"/>
  <c r="O36" i="14" s="1"/>
  <c r="N37" i="14"/>
  <c r="O37" i="14" s="1"/>
  <c r="N38" i="14"/>
  <c r="O38" i="14"/>
  <c r="N39" i="14"/>
  <c r="O39" i="14" s="1"/>
  <c r="N40" i="14"/>
  <c r="O40" i="14"/>
  <c r="N41" i="14"/>
  <c r="O41" i="14" s="1"/>
  <c r="N42" i="14"/>
  <c r="O42" i="14"/>
  <c r="N43" i="14"/>
  <c r="O43" i="14" s="1"/>
  <c r="N44" i="14"/>
  <c r="O44" i="14" s="1"/>
  <c r="N45" i="14"/>
  <c r="O45" i="14" s="1"/>
  <c r="N46" i="14"/>
  <c r="O46" i="14"/>
  <c r="N47" i="14"/>
  <c r="O47" i="14" s="1"/>
  <c r="N48" i="14"/>
  <c r="O48" i="14"/>
  <c r="N49" i="14"/>
  <c r="O49" i="14" s="1"/>
  <c r="N50" i="14"/>
  <c r="O50" i="14"/>
  <c r="N51" i="14"/>
  <c r="O51" i="14" s="1"/>
  <c r="N52" i="14"/>
  <c r="O52" i="14" s="1"/>
  <c r="N53" i="14"/>
  <c r="O53" i="14" s="1"/>
  <c r="N3" i="14"/>
  <c r="O3" i="14"/>
  <c r="N4" i="14"/>
  <c r="O4" i="14" s="1"/>
  <c r="N5" i="14"/>
  <c r="O5" i="14"/>
  <c r="N6" i="14"/>
  <c r="O6" i="14" s="1"/>
  <c r="N7" i="14"/>
  <c r="O7" i="14"/>
  <c r="N8" i="14"/>
  <c r="O8" i="14" s="1"/>
  <c r="N9" i="14"/>
  <c r="O9" i="14" s="1"/>
  <c r="N10" i="14"/>
  <c r="O10" i="14" s="1"/>
  <c r="N11" i="14"/>
  <c r="O11" i="14"/>
  <c r="N12" i="14"/>
  <c r="O12" i="14" s="1"/>
  <c r="N13" i="14"/>
  <c r="O13" i="14"/>
  <c r="N14" i="14"/>
  <c r="O14" i="14" s="1"/>
  <c r="N15" i="14"/>
  <c r="O15" i="14"/>
  <c r="N16" i="14"/>
  <c r="O16" i="14" s="1"/>
  <c r="N17" i="14"/>
  <c r="O17" i="14" s="1"/>
  <c r="N18" i="14"/>
  <c r="O18" i="14" s="1"/>
  <c r="N19" i="14"/>
  <c r="O19" i="14"/>
  <c r="N20" i="14"/>
  <c r="O20" i="14" s="1"/>
  <c r="N21" i="14"/>
  <c r="O21" i="14"/>
  <c r="N22" i="14"/>
  <c r="O22" i="14" s="1"/>
  <c r="N23" i="14"/>
  <c r="O23" i="14"/>
  <c r="N24" i="14"/>
  <c r="O24" i="14" s="1"/>
  <c r="N25" i="14"/>
  <c r="O25" i="14" s="1"/>
  <c r="N26" i="14"/>
  <c r="O26" i="14" s="1"/>
  <c r="N27" i="14"/>
  <c r="O27" i="14"/>
  <c r="N28" i="14"/>
  <c r="O28" i="14" s="1"/>
  <c r="N29" i="14"/>
  <c r="O29" i="14"/>
  <c r="N2" i="14"/>
  <c r="O2" i="14" s="1"/>
  <c r="J10" i="13"/>
  <c r="J11" i="13"/>
  <c r="J18" i="13"/>
  <c r="J19" i="13"/>
  <c r="J24" i="13"/>
  <c r="J25" i="13"/>
  <c r="J32" i="13"/>
  <c r="J33" i="13"/>
  <c r="J40" i="13"/>
  <c r="J41" i="13"/>
  <c r="J48" i="13"/>
  <c r="J49" i="13"/>
  <c r="J56" i="13"/>
  <c r="I64" i="13"/>
  <c r="J64" i="13" s="1"/>
  <c r="I65" i="13"/>
  <c r="J65" i="13" s="1"/>
  <c r="I66" i="13"/>
  <c r="J66" i="13" s="1"/>
  <c r="I67" i="13"/>
  <c r="J67" i="13" s="1"/>
  <c r="I68" i="13"/>
  <c r="J68" i="13" s="1"/>
  <c r="I69" i="13"/>
  <c r="J69" i="13" s="1"/>
  <c r="I70" i="13"/>
  <c r="J70" i="13" s="1"/>
  <c r="I71" i="13"/>
  <c r="J71" i="13" s="1"/>
  <c r="I72" i="13"/>
  <c r="J72" i="13" s="1"/>
  <c r="I73" i="13"/>
  <c r="J73" i="13" s="1"/>
  <c r="I74" i="13"/>
  <c r="J74" i="13" s="1"/>
  <c r="I75" i="13"/>
  <c r="J75" i="13" s="1"/>
  <c r="I76" i="13"/>
  <c r="J76" i="13" s="1"/>
  <c r="I77" i="13"/>
  <c r="J77" i="13" s="1"/>
  <c r="I78" i="13"/>
  <c r="J78" i="13" s="1"/>
  <c r="J2" i="13"/>
  <c r="I25" i="13"/>
  <c r="I26" i="13"/>
  <c r="J26" i="13" s="1"/>
  <c r="I27" i="13"/>
  <c r="J27" i="13" s="1"/>
  <c r="I28" i="13"/>
  <c r="J28" i="13" s="1"/>
  <c r="I29" i="13"/>
  <c r="J29" i="13" s="1"/>
  <c r="I30" i="13"/>
  <c r="J30" i="13" s="1"/>
  <c r="I31" i="13"/>
  <c r="J31" i="13" s="1"/>
  <c r="I32" i="13"/>
  <c r="I33" i="13"/>
  <c r="I34" i="13"/>
  <c r="J34" i="13" s="1"/>
  <c r="I35" i="13"/>
  <c r="J35" i="13" s="1"/>
  <c r="I36" i="13"/>
  <c r="J36" i="13" s="1"/>
  <c r="I37" i="13"/>
  <c r="J37" i="13" s="1"/>
  <c r="I38" i="13"/>
  <c r="J38" i="13" s="1"/>
  <c r="I39" i="13"/>
  <c r="J39" i="13" s="1"/>
  <c r="I40" i="13"/>
  <c r="I41" i="13"/>
  <c r="I42" i="13"/>
  <c r="J42" i="13" s="1"/>
  <c r="I43" i="13"/>
  <c r="J43" i="13" s="1"/>
  <c r="I44" i="13"/>
  <c r="J44" i="13" s="1"/>
  <c r="I45" i="13"/>
  <c r="J45" i="13" s="1"/>
  <c r="I46" i="13"/>
  <c r="J46" i="13" s="1"/>
  <c r="I47" i="13"/>
  <c r="J47" i="13" s="1"/>
  <c r="I48" i="13"/>
  <c r="I49" i="13"/>
  <c r="I50" i="13"/>
  <c r="J50" i="13" s="1"/>
  <c r="I51" i="13"/>
  <c r="J51" i="13" s="1"/>
  <c r="I52" i="13"/>
  <c r="J52" i="13" s="1"/>
  <c r="I53" i="13"/>
  <c r="J53" i="13" s="1"/>
  <c r="I54" i="13"/>
  <c r="J54" i="13" s="1"/>
  <c r="I55" i="13"/>
  <c r="J55" i="13" s="1"/>
  <c r="I56" i="13"/>
  <c r="I57" i="13"/>
  <c r="J57" i="13" s="1"/>
  <c r="I58" i="13"/>
  <c r="J58" i="13" s="1"/>
  <c r="I59" i="13"/>
  <c r="J59" i="13" s="1"/>
  <c r="I60" i="13"/>
  <c r="J60" i="13" s="1"/>
  <c r="I61" i="13"/>
  <c r="J61" i="13" s="1"/>
  <c r="I62" i="13"/>
  <c r="J62" i="13" s="1"/>
  <c r="I63" i="13"/>
  <c r="J63" i="13" s="1"/>
  <c r="I20" i="13"/>
  <c r="J20" i="13" s="1"/>
  <c r="I21" i="13"/>
  <c r="J21" i="13" s="1"/>
  <c r="I22" i="13"/>
  <c r="J22" i="13" s="1"/>
  <c r="I23" i="13"/>
  <c r="J23" i="13" s="1"/>
  <c r="I24" i="13"/>
  <c r="I4" i="13"/>
  <c r="J4" i="13" s="1"/>
  <c r="I5" i="13"/>
  <c r="J5" i="13" s="1"/>
  <c r="I6" i="13"/>
  <c r="J6" i="13" s="1"/>
  <c r="I7" i="13"/>
  <c r="J7" i="13" s="1"/>
  <c r="I8" i="13"/>
  <c r="J8" i="13" s="1"/>
  <c r="I9" i="13"/>
  <c r="J9" i="13" s="1"/>
  <c r="I10" i="13"/>
  <c r="I11" i="13"/>
  <c r="I12" i="13"/>
  <c r="J12" i="13" s="1"/>
  <c r="I13" i="13"/>
  <c r="J13" i="13" s="1"/>
  <c r="I14" i="13"/>
  <c r="J14" i="13" s="1"/>
  <c r="I15" i="13"/>
  <c r="J15" i="13" s="1"/>
  <c r="I16" i="13"/>
  <c r="J16" i="13" s="1"/>
  <c r="I17" i="13"/>
  <c r="J17" i="13" s="1"/>
  <c r="I18" i="13"/>
  <c r="I19" i="13"/>
  <c r="I3" i="13"/>
  <c r="J3" i="13" s="1"/>
  <c r="I410" i="11"/>
  <c r="I409" i="11"/>
  <c r="I408" i="11"/>
  <c r="I407" i="11"/>
  <c r="I406" i="11"/>
  <c r="I405" i="11"/>
  <c r="I404" i="11"/>
  <c r="I403" i="11"/>
  <c r="I402" i="11"/>
  <c r="I401" i="11"/>
  <c r="I400" i="11"/>
  <c r="I399" i="11"/>
  <c r="I398" i="11"/>
  <c r="I397" i="11"/>
  <c r="I396" i="11"/>
  <c r="I395" i="11"/>
  <c r="I394" i="11"/>
  <c r="I393" i="11"/>
  <c r="I392" i="11"/>
  <c r="I391" i="11"/>
  <c r="I390" i="11"/>
  <c r="I389" i="11"/>
  <c r="I388" i="11"/>
  <c r="I387" i="11"/>
  <c r="I386" i="11"/>
  <c r="I385" i="11"/>
  <c r="I384" i="11"/>
  <c r="I383" i="11"/>
  <c r="I382" i="11"/>
  <c r="I381" i="11"/>
  <c r="I380" i="11"/>
  <c r="I379" i="11"/>
  <c r="I378" i="11"/>
  <c r="I377" i="11"/>
  <c r="I376" i="11"/>
  <c r="I375" i="11"/>
  <c r="I374" i="11"/>
  <c r="I373" i="11"/>
  <c r="I372" i="11"/>
  <c r="I371" i="11"/>
  <c r="I370" i="11"/>
  <c r="I369" i="11"/>
  <c r="I368" i="11"/>
  <c r="I367" i="11"/>
  <c r="I366" i="11"/>
  <c r="I365" i="11"/>
  <c r="I364" i="11"/>
  <c r="I363" i="11"/>
  <c r="I362" i="11"/>
  <c r="I361" i="11"/>
  <c r="I360" i="11"/>
  <c r="I359" i="11"/>
  <c r="I358" i="11"/>
  <c r="I357" i="11"/>
  <c r="I356" i="11"/>
  <c r="I355" i="11"/>
  <c r="I354" i="11"/>
  <c r="I353" i="11"/>
  <c r="I352" i="11"/>
  <c r="I351" i="11"/>
  <c r="I350" i="11"/>
  <c r="I349" i="11"/>
  <c r="I348" i="11"/>
  <c r="I347" i="11"/>
  <c r="I346" i="11"/>
  <c r="I345" i="11"/>
  <c r="I344" i="11"/>
  <c r="I343" i="11"/>
  <c r="I342" i="11"/>
  <c r="I341" i="11"/>
  <c r="I340" i="11"/>
  <c r="I339" i="11"/>
  <c r="I338" i="11"/>
  <c r="I337" i="11"/>
  <c r="I336" i="11"/>
  <c r="I335" i="11"/>
  <c r="I334" i="11"/>
  <c r="I333" i="11"/>
  <c r="I332" i="11"/>
  <c r="I331" i="11"/>
  <c r="I330" i="11"/>
  <c r="I329" i="11"/>
  <c r="I328" i="11"/>
  <c r="I327" i="11"/>
  <c r="I326" i="11"/>
  <c r="I325" i="11"/>
  <c r="I324" i="11"/>
  <c r="I323" i="11"/>
  <c r="I322" i="11"/>
  <c r="I321" i="11"/>
  <c r="I320" i="11"/>
  <c r="I319" i="11"/>
  <c r="I318" i="11"/>
  <c r="I317" i="11"/>
  <c r="I316" i="11"/>
  <c r="I315" i="11"/>
  <c r="I314" i="11"/>
  <c r="I313" i="11"/>
  <c r="I312" i="11"/>
  <c r="I311" i="11"/>
  <c r="I310" i="11"/>
  <c r="I309" i="11"/>
  <c r="I308" i="11"/>
  <c r="I307" i="11"/>
  <c r="I306" i="11"/>
  <c r="I305" i="11"/>
  <c r="I304" i="11"/>
  <c r="I303" i="11"/>
  <c r="I302" i="11"/>
  <c r="I301" i="11"/>
  <c r="I300" i="11"/>
  <c r="I299" i="11"/>
  <c r="I298" i="11"/>
  <c r="I297" i="11"/>
  <c r="I296" i="11"/>
  <c r="I295" i="11"/>
  <c r="I294" i="11"/>
  <c r="I293" i="11"/>
  <c r="I292" i="11"/>
  <c r="I291" i="11"/>
  <c r="I290" i="11"/>
  <c r="I289" i="11"/>
  <c r="I288" i="11"/>
  <c r="I287" i="11"/>
  <c r="I286" i="11"/>
  <c r="I285" i="11"/>
  <c r="I284" i="11"/>
  <c r="I283" i="11"/>
  <c r="I282" i="11"/>
  <c r="I281" i="11"/>
  <c r="I280" i="11"/>
  <c r="I279" i="11"/>
  <c r="I278" i="11"/>
  <c r="I277" i="11"/>
  <c r="I276" i="11"/>
  <c r="I275" i="11"/>
  <c r="I274" i="11"/>
  <c r="I273" i="11"/>
  <c r="I272" i="11"/>
  <c r="I271" i="11"/>
  <c r="I270" i="11"/>
  <c r="I269" i="11"/>
  <c r="I268" i="11"/>
  <c r="I267" i="11"/>
  <c r="I266" i="11"/>
  <c r="I265" i="11"/>
  <c r="I264" i="11"/>
  <c r="I263" i="11"/>
  <c r="I262" i="11"/>
  <c r="I261" i="11"/>
  <c r="I260" i="11"/>
  <c r="I259" i="11"/>
  <c r="I258" i="11"/>
  <c r="I257" i="11"/>
  <c r="I256" i="11"/>
  <c r="I255" i="11"/>
  <c r="I254" i="11"/>
  <c r="I253" i="11"/>
  <c r="I252" i="11"/>
  <c r="I251" i="11"/>
  <c r="I250" i="11"/>
  <c r="I249" i="11"/>
  <c r="I248" i="11"/>
  <c r="I247" i="11"/>
  <c r="I246" i="11"/>
  <c r="I245" i="11"/>
  <c r="I244" i="11"/>
  <c r="I243" i="11"/>
  <c r="I242" i="11"/>
  <c r="I241" i="11"/>
  <c r="I240" i="11"/>
  <c r="I239" i="11"/>
  <c r="I238" i="11"/>
  <c r="I237" i="11"/>
  <c r="I236" i="11"/>
  <c r="I235" i="11"/>
  <c r="I234" i="11"/>
  <c r="I233" i="11"/>
  <c r="I232" i="11"/>
  <c r="I231" i="11"/>
  <c r="I230" i="11"/>
  <c r="I229" i="11"/>
  <c r="I228" i="11"/>
  <c r="I227" i="11"/>
  <c r="I226" i="11"/>
  <c r="I225" i="11"/>
  <c r="I224" i="11"/>
  <c r="I223" i="11"/>
  <c r="I222" i="11"/>
  <c r="I221" i="11"/>
  <c r="I220" i="11"/>
  <c r="I219" i="11"/>
  <c r="I218" i="11"/>
  <c r="I217" i="11"/>
  <c r="I216" i="11"/>
  <c r="I215" i="11"/>
  <c r="I214" i="11"/>
  <c r="I213" i="11"/>
  <c r="I212" i="11"/>
  <c r="I211" i="11"/>
  <c r="I210" i="11"/>
  <c r="I209" i="11"/>
  <c r="I208" i="11"/>
  <c r="I207" i="11"/>
  <c r="I206" i="11"/>
  <c r="I205" i="11"/>
  <c r="I204" i="11"/>
  <c r="I203" i="11"/>
  <c r="I202" i="11"/>
  <c r="I201" i="11"/>
  <c r="I200" i="11"/>
  <c r="I199" i="11"/>
  <c r="I198" i="11"/>
  <c r="I197" i="11"/>
  <c r="I196" i="11"/>
  <c r="I195" i="11"/>
  <c r="I194" i="11"/>
  <c r="I193" i="11"/>
  <c r="I192" i="11"/>
  <c r="I191" i="11"/>
  <c r="I190" i="11"/>
  <c r="I189" i="11"/>
  <c r="I188" i="11"/>
  <c r="I187" i="11"/>
  <c r="I186" i="11"/>
  <c r="I185" i="11"/>
  <c r="I184" i="11"/>
  <c r="I183" i="11"/>
  <c r="I182" i="11"/>
  <c r="I181" i="11"/>
  <c r="I180" i="11"/>
  <c r="I179" i="11"/>
  <c r="I178" i="11"/>
  <c r="I177" i="11"/>
  <c r="I176" i="11"/>
  <c r="I175" i="11"/>
  <c r="I174" i="11"/>
  <c r="I173" i="11"/>
  <c r="I172" i="11"/>
  <c r="I171" i="11"/>
  <c r="I170" i="11"/>
  <c r="I169" i="11"/>
  <c r="I168" i="11"/>
  <c r="I167" i="11"/>
  <c r="I166" i="11"/>
  <c r="I165" i="11"/>
  <c r="I164" i="11"/>
  <c r="I163" i="11"/>
  <c r="I162" i="11"/>
  <c r="I161" i="11"/>
  <c r="I160" i="11"/>
  <c r="I159" i="11"/>
  <c r="I158" i="11"/>
  <c r="I157" i="11"/>
  <c r="I156" i="11"/>
  <c r="I155" i="11"/>
  <c r="I154" i="11"/>
  <c r="I153" i="11"/>
  <c r="I152" i="11"/>
  <c r="I151" i="11"/>
  <c r="I150" i="11"/>
  <c r="I149" i="11"/>
  <c r="I148" i="11"/>
  <c r="I147" i="11"/>
  <c r="I146" i="11"/>
  <c r="I145" i="11"/>
  <c r="I144" i="11"/>
  <c r="I143" i="11"/>
  <c r="I142" i="11"/>
  <c r="I141" i="11"/>
  <c r="I140" i="11"/>
  <c r="I139" i="11"/>
  <c r="I138" i="11"/>
  <c r="I137" i="11"/>
  <c r="I136" i="11"/>
  <c r="I135" i="11"/>
  <c r="I134" i="11"/>
  <c r="I133" i="11"/>
  <c r="I132" i="11"/>
  <c r="I131" i="11"/>
  <c r="I130" i="11"/>
  <c r="I129" i="11"/>
  <c r="I128" i="11"/>
  <c r="I127" i="11"/>
  <c r="I126" i="11"/>
  <c r="I125" i="11"/>
  <c r="I124" i="11"/>
  <c r="I123" i="11"/>
  <c r="I122" i="11"/>
  <c r="I121" i="11"/>
  <c r="I120" i="11"/>
  <c r="I119" i="11"/>
  <c r="I118" i="11"/>
  <c r="I117" i="11"/>
  <c r="I116" i="11"/>
  <c r="I115" i="11"/>
  <c r="I114" i="11"/>
  <c r="I113" i="11"/>
  <c r="I112" i="11"/>
  <c r="I111" i="11"/>
  <c r="I110" i="11"/>
  <c r="I109" i="11"/>
  <c r="I108" i="11"/>
  <c r="I107" i="11"/>
  <c r="I106" i="11"/>
  <c r="I105" i="11"/>
  <c r="I104" i="11"/>
  <c r="I103" i="11"/>
  <c r="I102" i="11"/>
  <c r="I101" i="11"/>
  <c r="I100" i="11"/>
  <c r="I99" i="11"/>
  <c r="I98" i="11"/>
  <c r="I97" i="11"/>
  <c r="I96" i="11"/>
  <c r="I95" i="11"/>
  <c r="I94" i="11"/>
  <c r="I93" i="11"/>
  <c r="I92" i="11"/>
  <c r="I91" i="11"/>
  <c r="I90" i="11"/>
  <c r="I89" i="11"/>
  <c r="I88" i="11"/>
  <c r="I87" i="11"/>
  <c r="I86" i="11"/>
  <c r="I85" i="11"/>
  <c r="I84" i="11"/>
  <c r="I83" i="11"/>
  <c r="I82" i="11"/>
  <c r="I81" i="11"/>
  <c r="I80" i="11"/>
  <c r="I79" i="11"/>
  <c r="I78" i="11"/>
  <c r="I77" i="11"/>
  <c r="I76" i="11"/>
  <c r="I75" i="11"/>
  <c r="I74" i="11"/>
  <c r="I73" i="11"/>
  <c r="I72" i="11"/>
  <c r="I71" i="11"/>
  <c r="I70" i="11"/>
  <c r="I69" i="11"/>
  <c r="I68" i="11"/>
  <c r="I67" i="11"/>
  <c r="I66" i="11"/>
  <c r="I65" i="11"/>
  <c r="I64" i="11"/>
  <c r="I63" i="11"/>
  <c r="I62" i="11"/>
  <c r="I61" i="11"/>
  <c r="I60" i="11"/>
  <c r="I59" i="11"/>
  <c r="I58" i="11"/>
  <c r="I57" i="11"/>
  <c r="I56" i="11"/>
  <c r="I55" i="11"/>
  <c r="I54" i="11"/>
  <c r="I53" i="11"/>
  <c r="I52" i="11"/>
  <c r="I51" i="11"/>
  <c r="I50" i="11"/>
  <c r="I49" i="11"/>
  <c r="I48" i="11"/>
  <c r="I47" i="11"/>
  <c r="I46" i="11"/>
  <c r="I45" i="11"/>
  <c r="I44" i="11"/>
  <c r="I43" i="11"/>
  <c r="I42" i="11"/>
  <c r="I41" i="11"/>
  <c r="I40" i="11"/>
  <c r="I39" i="11"/>
  <c r="I38" i="11"/>
  <c r="I37" i="11"/>
  <c r="I36" i="11"/>
  <c r="I35" i="11"/>
  <c r="I34" i="11"/>
  <c r="I33" i="11"/>
  <c r="I32" i="11"/>
  <c r="I31" i="11"/>
  <c r="I30" i="11"/>
  <c r="I29" i="11"/>
  <c r="I28" i="11"/>
  <c r="I27" i="11"/>
  <c r="I26" i="11"/>
  <c r="I25" i="11"/>
  <c r="I24" i="11"/>
  <c r="I23" i="11"/>
  <c r="I22" i="11"/>
  <c r="I21" i="11"/>
  <c r="I20" i="11"/>
  <c r="I19" i="11"/>
  <c r="I18" i="11"/>
  <c r="I17" i="11"/>
  <c r="I16" i="11"/>
  <c r="I15" i="11"/>
  <c r="I14" i="11"/>
  <c r="I13" i="11"/>
  <c r="I12" i="11"/>
  <c r="I11" i="11"/>
  <c r="I10" i="11"/>
  <c r="I9" i="11"/>
  <c r="I8" i="11"/>
  <c r="I7" i="11"/>
  <c r="I6" i="11"/>
  <c r="I5" i="11"/>
  <c r="I4" i="11"/>
  <c r="I3" i="11"/>
  <c r="I2" i="11"/>
  <c r="I1" i="11"/>
  <c r="I411" i="11"/>
  <c r="L411" i="11"/>
  <c r="L410" i="11"/>
  <c r="L409" i="11"/>
  <c r="L408" i="11"/>
  <c r="L407" i="11"/>
  <c r="L406" i="11"/>
  <c r="L404" i="11"/>
  <c r="L403" i="11"/>
  <c r="L402" i="11"/>
  <c r="L401" i="11"/>
  <c r="L400" i="11"/>
  <c r="L399" i="11"/>
  <c r="L397" i="11"/>
  <c r="L396" i="11"/>
  <c r="L395" i="11"/>
  <c r="L393" i="11"/>
  <c r="L392" i="11"/>
  <c r="L390" i="11"/>
  <c r="L389" i="11"/>
  <c r="L388" i="11"/>
  <c r="L387" i="11"/>
  <c r="L386" i="11"/>
  <c r="L384" i="11"/>
  <c r="L383" i="11"/>
  <c r="L381" i="11"/>
  <c r="L380" i="11"/>
  <c r="L379" i="11"/>
  <c r="L378" i="11"/>
  <c r="L377" i="11"/>
  <c r="L376" i="11"/>
  <c r="L375" i="11"/>
  <c r="L374" i="11"/>
  <c r="L372" i="11"/>
  <c r="L371" i="11"/>
  <c r="L370" i="11"/>
  <c r="L369" i="11"/>
  <c r="L368" i="11"/>
  <c r="L367" i="11"/>
  <c r="L366" i="11"/>
  <c r="L364" i="11"/>
  <c r="L363" i="11"/>
  <c r="L362" i="11"/>
  <c r="L361" i="11"/>
  <c r="L360" i="11"/>
  <c r="L359" i="11"/>
  <c r="L358" i="11"/>
  <c r="L357" i="11"/>
  <c r="L356" i="11"/>
  <c r="L355" i="11"/>
  <c r="L354" i="11"/>
  <c r="L352" i="11"/>
  <c r="L351" i="11"/>
  <c r="L350" i="11"/>
  <c r="L349" i="11"/>
  <c r="L348" i="11"/>
  <c r="L347" i="11"/>
  <c r="L346" i="11"/>
  <c r="L345" i="11"/>
  <c r="L344" i="11"/>
  <c r="L343" i="11"/>
  <c r="L342" i="11"/>
  <c r="L341" i="11"/>
  <c r="L339" i="11"/>
  <c r="L338" i="11"/>
  <c r="L337" i="11"/>
  <c r="L336" i="11"/>
  <c r="L335" i="11"/>
  <c r="L333" i="11"/>
  <c r="L332" i="11"/>
  <c r="L331" i="11"/>
  <c r="L330" i="11"/>
  <c r="L329" i="11"/>
  <c r="L328" i="11"/>
  <c r="L327" i="11"/>
  <c r="L326" i="11"/>
  <c r="L325" i="11"/>
  <c r="L324" i="11"/>
  <c r="L323" i="11"/>
  <c r="L322" i="11"/>
  <c r="L321" i="11"/>
  <c r="L320" i="11"/>
  <c r="L319" i="11"/>
  <c r="L317" i="11"/>
  <c r="L316" i="11"/>
  <c r="L315" i="11"/>
  <c r="L314" i="11"/>
  <c r="L313" i="11"/>
  <c r="L312" i="11"/>
  <c r="L311" i="11"/>
  <c r="L310" i="11"/>
  <c r="L309" i="11"/>
  <c r="L308" i="11"/>
  <c r="L307" i="11"/>
  <c r="L306" i="11"/>
  <c r="L305" i="11"/>
  <c r="L304" i="11"/>
  <c r="L303" i="11"/>
  <c r="L302" i="11"/>
  <c r="L301" i="11"/>
  <c r="L299" i="11"/>
  <c r="L298" i="11"/>
  <c r="L297" i="11"/>
  <c r="L296" i="11"/>
  <c r="L295" i="11"/>
  <c r="L294" i="11"/>
  <c r="L293" i="11"/>
  <c r="L292" i="11"/>
  <c r="L290" i="11"/>
  <c r="L289" i="11"/>
  <c r="L287" i="11"/>
  <c r="L286" i="11"/>
  <c r="L284" i="11"/>
  <c r="L283" i="11"/>
  <c r="L282" i="11"/>
  <c r="L281" i="11"/>
  <c r="L280" i="11"/>
  <c r="L279" i="11"/>
  <c r="L277" i="11"/>
  <c r="L276" i="11"/>
  <c r="L275" i="11"/>
  <c r="L274" i="11"/>
  <c r="L273" i="11"/>
  <c r="L272" i="11"/>
  <c r="L271" i="11"/>
  <c r="L270" i="11"/>
  <c r="L269" i="11"/>
  <c r="L268" i="11"/>
  <c r="L266" i="11"/>
  <c r="L265" i="11"/>
  <c r="L264" i="11"/>
  <c r="L262" i="11"/>
  <c r="L261" i="11"/>
  <c r="L259" i="11"/>
  <c r="L258" i="11"/>
  <c r="L256" i="11"/>
  <c r="L255" i="11"/>
  <c r="L254" i="11"/>
  <c r="L253" i="11"/>
  <c r="L252" i="11"/>
  <c r="L251" i="11"/>
  <c r="L250" i="11"/>
  <c r="L249" i="11"/>
  <c r="L247" i="11"/>
  <c r="L245" i="11"/>
  <c r="L244" i="11"/>
  <c r="L243" i="11"/>
  <c r="L242" i="11"/>
  <c r="L240" i="11"/>
  <c r="L239" i="11"/>
  <c r="L238" i="11"/>
  <c r="L236" i="11"/>
  <c r="L235" i="11"/>
  <c r="L233" i="11"/>
  <c r="L232" i="11"/>
  <c r="L231" i="11"/>
  <c r="L229" i="11"/>
  <c r="L228" i="11"/>
  <c r="L226" i="11"/>
  <c r="L224" i="11"/>
  <c r="L223" i="11"/>
  <c r="L222" i="11"/>
  <c r="L221" i="11"/>
  <c r="L220" i="11"/>
  <c r="L219" i="11"/>
  <c r="L218" i="11"/>
  <c r="L217" i="11"/>
  <c r="L215" i="11"/>
  <c r="L214" i="11"/>
  <c r="L213" i="11"/>
  <c r="L211" i="11"/>
  <c r="L210" i="11"/>
  <c r="L208" i="11"/>
  <c r="L207" i="11"/>
  <c r="L206" i="11"/>
  <c r="L205" i="11"/>
  <c r="L203" i="11"/>
  <c r="L202" i="11"/>
  <c r="L200" i="11"/>
  <c r="L199" i="11"/>
  <c r="L197" i="11"/>
  <c r="L196" i="11"/>
  <c r="L195" i="11"/>
  <c r="L194" i="11"/>
  <c r="L193" i="11"/>
  <c r="L191" i="11"/>
  <c r="L190" i="11"/>
  <c r="L189" i="11"/>
  <c r="L187" i="11"/>
  <c r="L186" i="11"/>
  <c r="L185" i="11"/>
  <c r="L184" i="11"/>
  <c r="L183" i="11"/>
  <c r="L182" i="11"/>
  <c r="L181" i="11"/>
  <c r="L180" i="11"/>
  <c r="L179" i="11"/>
  <c r="L178" i="11"/>
  <c r="L177" i="11"/>
  <c r="L176" i="11"/>
  <c r="L175" i="11"/>
  <c r="L173" i="11"/>
  <c r="L172" i="11"/>
  <c r="L170" i="11"/>
  <c r="L169" i="11"/>
  <c r="L168" i="11"/>
  <c r="L167" i="11"/>
  <c r="L166" i="11"/>
  <c r="L165" i="11"/>
  <c r="L164" i="11"/>
  <c r="L163" i="11"/>
  <c r="L162" i="11"/>
  <c r="L161" i="11"/>
  <c r="L160" i="11"/>
  <c r="L159" i="11"/>
  <c r="L158" i="11"/>
  <c r="L157" i="11"/>
  <c r="L156" i="11"/>
  <c r="L155" i="11"/>
  <c r="L153" i="11"/>
  <c r="L152" i="11"/>
  <c r="L151" i="11"/>
  <c r="L150" i="11"/>
  <c r="L149" i="11"/>
  <c r="L148" i="11"/>
  <c r="L147" i="11"/>
  <c r="L146" i="11"/>
  <c r="L145" i="11"/>
  <c r="L144" i="11"/>
  <c r="L143" i="11"/>
  <c r="L142" i="11"/>
  <c r="L141" i="11"/>
  <c r="L140" i="11"/>
  <c r="L139" i="11"/>
  <c r="L138" i="11"/>
  <c r="L137" i="11"/>
  <c r="L136" i="11"/>
  <c r="L135" i="11"/>
  <c r="L134" i="11"/>
  <c r="L133" i="11"/>
  <c r="L131" i="11"/>
  <c r="L130" i="11"/>
  <c r="L129" i="11"/>
  <c r="L128" i="11"/>
  <c r="L127" i="11"/>
  <c r="L125" i="11"/>
  <c r="L124" i="11"/>
  <c r="L123" i="11"/>
  <c r="L122" i="11"/>
  <c r="L121" i="11"/>
  <c r="L120" i="11"/>
  <c r="L119" i="11"/>
  <c r="L118" i="11"/>
  <c r="L116" i="11"/>
  <c r="L115" i="11"/>
  <c r="L114" i="11"/>
  <c r="L113" i="11"/>
  <c r="L112" i="11"/>
  <c r="L110" i="11"/>
  <c r="L109" i="11"/>
  <c r="L107" i="11"/>
  <c r="L106" i="11"/>
  <c r="L104" i="11"/>
  <c r="L103" i="11"/>
  <c r="L102" i="11"/>
  <c r="L101" i="11"/>
  <c r="L100" i="11"/>
  <c r="L99" i="11"/>
  <c r="L97" i="11"/>
  <c r="L96" i="11"/>
  <c r="L95" i="11"/>
  <c r="L94" i="11"/>
  <c r="L93" i="11"/>
  <c r="L92" i="11"/>
  <c r="L91" i="11"/>
  <c r="L90" i="11"/>
  <c r="L89" i="11"/>
  <c r="L88" i="11"/>
  <c r="L87" i="11"/>
  <c r="L86" i="11"/>
  <c r="L85" i="11"/>
  <c r="L84" i="11"/>
  <c r="L82" i="11"/>
  <c r="L80" i="11"/>
  <c r="L79" i="11"/>
  <c r="L78" i="11"/>
  <c r="L77" i="11"/>
  <c r="L76" i="11"/>
  <c r="L75" i="11"/>
  <c r="L73" i="11"/>
  <c r="L72" i="11"/>
  <c r="L71" i="11"/>
  <c r="L70" i="11"/>
  <c r="L69" i="11"/>
  <c r="L68" i="11"/>
  <c r="L67" i="11"/>
  <c r="L66" i="11"/>
  <c r="L64" i="11"/>
  <c r="L63" i="11"/>
  <c r="L61" i="11"/>
  <c r="L60" i="11"/>
  <c r="L58" i="11"/>
  <c r="L57" i="11"/>
  <c r="L56" i="11"/>
  <c r="L55" i="11"/>
  <c r="L54" i="11"/>
  <c r="L53" i="11"/>
  <c r="L51" i="11"/>
  <c r="L50" i="11"/>
  <c r="L48" i="11"/>
  <c r="L47" i="11"/>
  <c r="L46" i="11"/>
  <c r="L45" i="11"/>
  <c r="L44" i="11"/>
  <c r="L43" i="11"/>
  <c r="L42" i="11"/>
  <c r="L41" i="11"/>
  <c r="L40" i="11"/>
  <c r="L39" i="11"/>
  <c r="L38" i="11"/>
  <c r="L37" i="11"/>
  <c r="L35" i="11"/>
  <c r="L34" i="11"/>
  <c r="L32" i="11"/>
  <c r="L31" i="11"/>
  <c r="L30" i="11"/>
  <c r="L29" i="11"/>
  <c r="L27" i="11"/>
  <c r="L26" i="11"/>
  <c r="L24" i="11"/>
  <c r="L23" i="11"/>
  <c r="L19" i="11"/>
  <c r="L18" i="11"/>
  <c r="L17" i="11"/>
  <c r="L16" i="11"/>
  <c r="L15" i="11"/>
  <c r="L14" i="11"/>
  <c r="L13" i="11"/>
  <c r="L12" i="11"/>
  <c r="L11" i="11"/>
  <c r="L10" i="11"/>
  <c r="L9" i="11"/>
  <c r="L8" i="11"/>
  <c r="L7" i="11"/>
  <c r="L6" i="11"/>
  <c r="L5" i="11"/>
  <c r="L4" i="11"/>
  <c r="L201" i="9"/>
  <c r="L203" i="9"/>
  <c r="L204" i="9"/>
  <c r="L205" i="9"/>
  <c r="L206" i="9"/>
  <c r="L207" i="9"/>
  <c r="L208" i="9"/>
  <c r="L209" i="9"/>
  <c r="L210" i="9"/>
  <c r="L211" i="9"/>
  <c r="L212" i="9"/>
  <c r="L213" i="9"/>
  <c r="L214" i="9"/>
  <c r="L215" i="9"/>
  <c r="L216" i="9"/>
  <c r="L217" i="9"/>
  <c r="L218" i="9"/>
  <c r="L219" i="9"/>
  <c r="L220" i="9"/>
  <c r="L221" i="9"/>
  <c r="L222" i="9"/>
  <c r="L223" i="9"/>
  <c r="L224" i="9"/>
  <c r="L225" i="9"/>
  <c r="L226" i="9"/>
  <c r="L227" i="9"/>
  <c r="L228" i="9"/>
  <c r="L229" i="9"/>
  <c r="L230" i="9"/>
  <c r="L231" i="9"/>
  <c r="L232" i="9"/>
  <c r="L233" i="9"/>
  <c r="L234" i="9"/>
  <c r="L235" i="9"/>
  <c r="L236" i="9"/>
  <c r="L237" i="9"/>
  <c r="L238" i="9"/>
  <c r="L239" i="9"/>
  <c r="L240" i="9"/>
  <c r="L241" i="9"/>
  <c r="L242" i="9"/>
  <c r="L243" i="9"/>
  <c r="L244" i="9"/>
  <c r="L245" i="9"/>
  <c r="L246" i="9"/>
  <c r="L247" i="9"/>
  <c r="L248" i="9"/>
  <c r="L249" i="9"/>
  <c r="L250" i="9"/>
  <c r="L251" i="9"/>
  <c r="L252" i="9"/>
  <c r="L253" i="9"/>
  <c r="L254" i="9"/>
  <c r="L255" i="9"/>
  <c r="L256" i="9"/>
  <c r="L257" i="9"/>
  <c r="L258" i="9"/>
  <c r="L259" i="9"/>
  <c r="L260" i="9"/>
  <c r="L261" i="9"/>
  <c r="L262" i="9"/>
  <c r="L263" i="9"/>
  <c r="L264" i="9"/>
  <c r="L265" i="9"/>
  <c r="L266" i="9"/>
  <c r="L267" i="9"/>
  <c r="L268" i="9"/>
  <c r="L269" i="9"/>
  <c r="L270" i="9"/>
  <c r="L271" i="9"/>
  <c r="L272" i="9"/>
  <c r="L273" i="9"/>
  <c r="L274" i="9"/>
  <c r="L275" i="9"/>
  <c r="L276" i="9"/>
  <c r="L277" i="9"/>
  <c r="L278" i="9"/>
  <c r="L279" i="9"/>
  <c r="L280" i="9"/>
  <c r="L281" i="9"/>
  <c r="L282" i="9"/>
  <c r="L283" i="9"/>
  <c r="L284" i="9"/>
  <c r="L285" i="9"/>
  <c r="L286" i="9"/>
  <c r="L287" i="9"/>
  <c r="L288" i="9"/>
  <c r="L289" i="9"/>
  <c r="L290" i="9"/>
  <c r="L291" i="9"/>
  <c r="L292" i="9"/>
  <c r="L293" i="9"/>
  <c r="L294" i="9"/>
  <c r="L295" i="9"/>
  <c r="L296" i="9"/>
  <c r="L297" i="9"/>
  <c r="L298" i="9"/>
  <c r="L299" i="9"/>
  <c r="L300" i="9"/>
  <c r="L301" i="9"/>
  <c r="L302" i="9"/>
  <c r="L303" i="9"/>
  <c r="L304" i="9"/>
  <c r="L305" i="9"/>
  <c r="L306" i="9"/>
  <c r="L307" i="9"/>
  <c r="L308" i="9"/>
  <c r="L309" i="9"/>
  <c r="L310" i="9"/>
  <c r="L311" i="9"/>
  <c r="L312" i="9"/>
  <c r="L313" i="9"/>
  <c r="L314" i="9"/>
  <c r="L315" i="9"/>
  <c r="L316" i="9"/>
  <c r="L317" i="9"/>
  <c r="L318" i="9"/>
  <c r="L319" i="9"/>
  <c r="L320" i="9"/>
  <c r="L321" i="9"/>
  <c r="L322" i="9"/>
  <c r="L323" i="9"/>
  <c r="L324" i="9"/>
  <c r="L325" i="9"/>
  <c r="L326" i="9"/>
  <c r="L327" i="9"/>
  <c r="L328" i="9"/>
  <c r="L329" i="9"/>
  <c r="L330" i="9"/>
  <c r="L331" i="9"/>
  <c r="L332" i="9"/>
  <c r="L333" i="9"/>
  <c r="L334" i="9"/>
  <c r="L335" i="9"/>
  <c r="L336" i="9"/>
  <c r="L337" i="9"/>
  <c r="L338" i="9"/>
  <c r="L339" i="9"/>
  <c r="L340" i="9"/>
  <c r="L341" i="9"/>
  <c r="L342" i="9"/>
  <c r="L343" i="9"/>
  <c r="L344" i="9"/>
  <c r="L345" i="9"/>
  <c r="L346" i="9"/>
  <c r="L347" i="9"/>
  <c r="L348" i="9"/>
  <c r="L349" i="9"/>
  <c r="L350" i="9"/>
  <c r="L351" i="9"/>
  <c r="L352" i="9"/>
  <c r="L353" i="9"/>
  <c r="L354" i="9"/>
  <c r="L355" i="9"/>
  <c r="L356" i="9"/>
  <c r="L357" i="9"/>
  <c r="L358" i="9"/>
  <c r="L359" i="9"/>
  <c r="L360" i="9"/>
  <c r="L361" i="9"/>
  <c r="L362" i="9"/>
  <c r="L363" i="9"/>
  <c r="L364" i="9"/>
  <c r="L365" i="9"/>
  <c r="L366" i="9"/>
  <c r="L367" i="9"/>
  <c r="L368" i="9"/>
  <c r="L369" i="9"/>
  <c r="L370" i="9"/>
  <c r="L371" i="9"/>
  <c r="L372" i="9"/>
  <c r="L373" i="9"/>
  <c r="L374" i="9"/>
  <c r="L375" i="9"/>
  <c r="L376" i="9"/>
  <c r="L377" i="9"/>
  <c r="L378" i="9"/>
  <c r="L379" i="9"/>
  <c r="L380" i="9"/>
  <c r="L381" i="9"/>
  <c r="L382" i="9"/>
  <c r="L383" i="9"/>
  <c r="L384" i="9"/>
  <c r="L385" i="9"/>
  <c r="L386" i="9"/>
  <c r="L387" i="9"/>
  <c r="L388" i="9"/>
  <c r="L389" i="9"/>
  <c r="L390" i="9"/>
  <c r="L391" i="9"/>
  <c r="L392" i="9"/>
  <c r="L393" i="9"/>
  <c r="L394" i="9"/>
  <c r="L395" i="9"/>
  <c r="L396" i="9"/>
  <c r="L397" i="9"/>
  <c r="L398" i="9"/>
  <c r="L399" i="9"/>
  <c r="L400" i="9"/>
  <c r="L401" i="9"/>
  <c r="L402" i="9"/>
  <c r="L403" i="9"/>
  <c r="L404" i="9"/>
  <c r="L405" i="9"/>
  <c r="L406" i="9"/>
  <c r="L407" i="9"/>
  <c r="L408" i="9"/>
  <c r="L409" i="9"/>
  <c r="L410" i="9"/>
  <c r="L411" i="9"/>
  <c r="L412" i="9"/>
  <c r="L413" i="9"/>
  <c r="L414" i="9"/>
  <c r="L415" i="9"/>
  <c r="L76" i="9"/>
  <c r="L77" i="9"/>
  <c r="L78" i="9"/>
  <c r="L79" i="9"/>
  <c r="L80" i="9"/>
  <c r="L81" i="9"/>
  <c r="L82" i="9"/>
  <c r="L83" i="9"/>
  <c r="L84" i="9"/>
  <c r="L85" i="9"/>
  <c r="L86" i="9"/>
  <c r="L87" i="9"/>
  <c r="L88" i="9"/>
  <c r="L89" i="9"/>
  <c r="L90" i="9"/>
  <c r="L91" i="9"/>
  <c r="L92" i="9"/>
  <c r="L93" i="9"/>
  <c r="L94" i="9"/>
  <c r="L95" i="9"/>
  <c r="L96" i="9"/>
  <c r="L97" i="9"/>
  <c r="L98" i="9"/>
  <c r="L99" i="9"/>
  <c r="L100" i="9"/>
  <c r="L101" i="9"/>
  <c r="L102" i="9"/>
  <c r="L103" i="9"/>
  <c r="L104" i="9"/>
  <c r="L105" i="9"/>
  <c r="L106" i="9"/>
  <c r="L107" i="9"/>
  <c r="L108" i="9"/>
  <c r="L109" i="9"/>
  <c r="L110" i="9"/>
  <c r="L111" i="9"/>
  <c r="L112" i="9"/>
  <c r="L113" i="9"/>
  <c r="L114" i="9"/>
  <c r="L115" i="9"/>
  <c r="L116" i="9"/>
  <c r="L117" i="9"/>
  <c r="L118" i="9"/>
  <c r="L119" i="9"/>
  <c r="L120" i="9"/>
  <c r="L126" i="9"/>
  <c r="L127" i="9"/>
  <c r="L128" i="9"/>
  <c r="L129" i="9"/>
  <c r="L130" i="9"/>
  <c r="L131" i="9"/>
  <c r="L122" i="9"/>
  <c r="L123" i="9"/>
  <c r="L124" i="9"/>
  <c r="L125" i="9"/>
  <c r="L121" i="9"/>
  <c r="L132" i="9"/>
  <c r="L133" i="9"/>
  <c r="L134" i="9"/>
  <c r="L135" i="9"/>
  <c r="L136" i="9"/>
  <c r="L137" i="9"/>
  <c r="L138" i="9"/>
  <c r="L139" i="9"/>
  <c r="L140" i="9"/>
  <c r="L141" i="9"/>
  <c r="L142" i="9"/>
  <c r="L143" i="9"/>
  <c r="L144" i="9"/>
  <c r="L145" i="9"/>
  <c r="L146" i="9"/>
  <c r="L147" i="9"/>
  <c r="L148" i="9"/>
  <c r="L149" i="9"/>
  <c r="L150" i="9"/>
  <c r="L151" i="9"/>
  <c r="L152" i="9"/>
  <c r="L153" i="9"/>
  <c r="L154" i="9"/>
  <c r="L155" i="9"/>
  <c r="L156" i="9"/>
  <c r="L157" i="9"/>
  <c r="L158" i="9"/>
  <c r="L159" i="9"/>
  <c r="L160" i="9"/>
  <c r="L161" i="9"/>
  <c r="L162" i="9"/>
  <c r="L163" i="9"/>
  <c r="L164" i="9"/>
  <c r="L165" i="9"/>
  <c r="L166" i="9"/>
  <c r="L167" i="9"/>
  <c r="L168" i="9"/>
  <c r="L169" i="9"/>
  <c r="L170" i="9"/>
  <c r="L171" i="9"/>
  <c r="L172" i="9"/>
  <c r="L173" i="9"/>
  <c r="L174" i="9"/>
  <c r="L175" i="9"/>
  <c r="L176" i="9"/>
  <c r="L177" i="9"/>
  <c r="L178" i="9"/>
  <c r="L179" i="9"/>
  <c r="L180" i="9"/>
  <c r="L181" i="9"/>
  <c r="L182" i="9"/>
  <c r="L183" i="9"/>
  <c r="L184" i="9"/>
  <c r="L185" i="9"/>
  <c r="L186" i="9"/>
  <c r="L187" i="9"/>
  <c r="L188" i="9"/>
  <c r="L189" i="9"/>
  <c r="L190" i="9"/>
  <c r="L191" i="9"/>
  <c r="L192" i="9"/>
  <c r="L193" i="9"/>
  <c r="L194" i="9"/>
  <c r="L195" i="9"/>
  <c r="L196" i="9"/>
  <c r="L197" i="9"/>
  <c r="L198" i="9"/>
  <c r="L202" i="9"/>
  <c r="L199" i="9"/>
  <c r="L200" i="9"/>
  <c r="L57" i="9"/>
  <c r="L58" i="9"/>
  <c r="L59" i="9"/>
  <c r="L60" i="9"/>
  <c r="L61" i="9"/>
  <c r="L62" i="9"/>
  <c r="L63" i="9"/>
  <c r="L64" i="9"/>
  <c r="L65" i="9"/>
  <c r="L66" i="9"/>
  <c r="L67" i="9"/>
  <c r="L68" i="9"/>
  <c r="L69" i="9"/>
  <c r="L70" i="9"/>
  <c r="L71" i="9"/>
  <c r="L72" i="9"/>
  <c r="L73" i="9"/>
  <c r="L74" i="9"/>
  <c r="L75" i="9"/>
  <c r="L24" i="9"/>
  <c r="L25" i="9"/>
  <c r="L26" i="9"/>
  <c r="L27" i="9"/>
  <c r="L28" i="9"/>
  <c r="L29" i="9"/>
  <c r="L30" i="9"/>
  <c r="L31" i="9"/>
  <c r="L32" i="9"/>
  <c r="L33" i="9"/>
  <c r="L34" i="9"/>
  <c r="L35" i="9"/>
  <c r="L36" i="9"/>
  <c r="L37" i="9"/>
  <c r="L38" i="9"/>
  <c r="L39" i="9"/>
  <c r="L40" i="9"/>
  <c r="L41" i="9"/>
  <c r="L42" i="9"/>
  <c r="L43" i="9"/>
  <c r="L44" i="9"/>
  <c r="L45" i="9"/>
  <c r="L46" i="9"/>
  <c r="L47" i="9"/>
  <c r="L48" i="9"/>
  <c r="L49" i="9"/>
  <c r="L50" i="9"/>
  <c r="L51" i="9"/>
  <c r="L52" i="9"/>
  <c r="L53" i="9"/>
  <c r="L54" i="9"/>
  <c r="L55" i="9"/>
  <c r="L56" i="9"/>
  <c r="L16" i="9"/>
  <c r="L17" i="9"/>
  <c r="L18" i="9"/>
  <c r="L19" i="9"/>
  <c r="L21" i="9"/>
  <c r="L22" i="9"/>
  <c r="L23" i="9"/>
  <c r="L4" i="9"/>
  <c r="L5" i="9"/>
  <c r="L6" i="9"/>
  <c r="L7" i="9"/>
  <c r="L8" i="9"/>
  <c r="L9" i="9"/>
  <c r="L10" i="9"/>
  <c r="L11" i="9"/>
  <c r="L12" i="9"/>
  <c r="L13" i="9"/>
  <c r="L14" i="9"/>
  <c r="L15" i="9"/>
  <c r="L3" i="9"/>
  <c r="I414" i="7"/>
  <c r="I413" i="7"/>
  <c r="I412" i="7"/>
  <c r="I411" i="7"/>
  <c r="K411" i="7" s="1"/>
  <c r="J411" i="7"/>
  <c r="O411" i="7" s="1"/>
  <c r="I410" i="7"/>
  <c r="J410" i="7" s="1"/>
  <c r="M410" i="7" s="1"/>
  <c r="I409" i="7"/>
  <c r="J409" i="7"/>
  <c r="L409" i="7" s="1"/>
  <c r="I408" i="7"/>
  <c r="I407" i="7"/>
  <c r="J407" i="7" s="1"/>
  <c r="N407" i="7" s="1"/>
  <c r="I406" i="7"/>
  <c r="I405" i="7"/>
  <c r="K405" i="7" s="1"/>
  <c r="J405" i="7"/>
  <c r="O405" i="7" s="1"/>
  <c r="I404" i="7"/>
  <c r="I403" i="7"/>
  <c r="J403" i="7"/>
  <c r="P403" i="7" s="1"/>
  <c r="I402" i="7"/>
  <c r="I401" i="7"/>
  <c r="J401" i="7" s="1"/>
  <c r="L401" i="7" s="1"/>
  <c r="I400" i="7"/>
  <c r="I399" i="7"/>
  <c r="I398" i="7"/>
  <c r="J398" i="7" s="1"/>
  <c r="I397" i="7"/>
  <c r="J397" i="7" s="1"/>
  <c r="M397" i="7" s="1"/>
  <c r="I396" i="7"/>
  <c r="I395" i="7"/>
  <c r="J395" i="7" s="1"/>
  <c r="N395" i="7" s="1"/>
  <c r="I394" i="7"/>
  <c r="I393" i="7"/>
  <c r="J393" i="7" s="1"/>
  <c r="L393" i="7" s="1"/>
  <c r="I392" i="7"/>
  <c r="I391" i="7"/>
  <c r="J391" i="7" s="1"/>
  <c r="I390" i="7"/>
  <c r="I389" i="7"/>
  <c r="I388" i="7"/>
  <c r="I387" i="7"/>
  <c r="K387" i="7" s="1"/>
  <c r="I386" i="7"/>
  <c r="J386" i="7" s="1"/>
  <c r="N386" i="7" s="1"/>
  <c r="I385" i="7"/>
  <c r="J385" i="7" s="1"/>
  <c r="I384" i="7"/>
  <c r="I383" i="7"/>
  <c r="J383" i="7" s="1"/>
  <c r="I382" i="7"/>
  <c r="I381" i="7"/>
  <c r="K381" i="7" s="1"/>
  <c r="I380" i="7"/>
  <c r="I379" i="7"/>
  <c r="J379" i="7" s="1"/>
  <c r="I378" i="7"/>
  <c r="J378" i="7" s="1"/>
  <c r="I377" i="7"/>
  <c r="J377" i="7" s="1"/>
  <c r="I376" i="7"/>
  <c r="I375" i="7"/>
  <c r="I374" i="7"/>
  <c r="I373" i="7"/>
  <c r="I372" i="7"/>
  <c r="I371" i="7"/>
  <c r="J371" i="7" s="1"/>
  <c r="I370" i="7"/>
  <c r="I369" i="7"/>
  <c r="J369" i="7" s="1"/>
  <c r="I368" i="7"/>
  <c r="I367" i="7"/>
  <c r="I366" i="7"/>
  <c r="I365" i="7"/>
  <c r="K365" i="7" s="1"/>
  <c r="I364" i="7"/>
  <c r="I363" i="7"/>
  <c r="I362" i="7"/>
  <c r="I361" i="7"/>
  <c r="J361" i="7" s="1"/>
  <c r="I360" i="7"/>
  <c r="I359" i="7"/>
  <c r="I358" i="7"/>
  <c r="I357" i="7"/>
  <c r="J357" i="7" s="1"/>
  <c r="I356" i="7"/>
  <c r="I355" i="7"/>
  <c r="I354" i="7"/>
  <c r="J354" i="7" s="1"/>
  <c r="I353" i="7"/>
  <c r="J353" i="7" s="1"/>
  <c r="I352" i="7"/>
  <c r="I351" i="7"/>
  <c r="I350" i="7"/>
  <c r="I349" i="7"/>
  <c r="I348" i="7"/>
  <c r="I347" i="7"/>
  <c r="K347" i="7" s="1"/>
  <c r="I346" i="7"/>
  <c r="I345" i="7"/>
  <c r="J345" i="7" s="1"/>
  <c r="I344" i="7"/>
  <c r="I343" i="7"/>
  <c r="J343" i="7" s="1"/>
  <c r="Q343" i="7" s="1"/>
  <c r="I342" i="7"/>
  <c r="I341" i="7"/>
  <c r="K341" i="7" s="1"/>
  <c r="I340" i="7"/>
  <c r="I339" i="7"/>
  <c r="J339" i="7" s="1"/>
  <c r="I338" i="7"/>
  <c r="I337" i="7"/>
  <c r="J337" i="7"/>
  <c r="I336" i="7"/>
  <c r="I335" i="7"/>
  <c r="I334" i="7"/>
  <c r="J334" i="7" s="1"/>
  <c r="I333" i="7"/>
  <c r="J333" i="7" s="1"/>
  <c r="I332" i="7"/>
  <c r="I331" i="7"/>
  <c r="I330" i="7"/>
  <c r="I329" i="7"/>
  <c r="I328" i="7"/>
  <c r="I327" i="7"/>
  <c r="J327" i="7" s="1"/>
  <c r="O327" i="7" s="1"/>
  <c r="I326" i="7"/>
  <c r="I325" i="7"/>
  <c r="J325" i="7" s="1"/>
  <c r="O325" i="7" s="1"/>
  <c r="I324" i="7"/>
  <c r="I323" i="7"/>
  <c r="K323" i="7" s="1"/>
  <c r="I322" i="7"/>
  <c r="J322" i="7" s="1"/>
  <c r="I321" i="7"/>
  <c r="J321" i="7" s="1"/>
  <c r="I320" i="7"/>
  <c r="I319" i="7"/>
  <c r="I318" i="7"/>
  <c r="J318" i="7" s="1"/>
  <c r="I317" i="7"/>
  <c r="K317" i="7" s="1"/>
  <c r="I316" i="7"/>
  <c r="I315" i="7"/>
  <c r="I314" i="7"/>
  <c r="I313" i="7"/>
  <c r="J313" i="7" s="1"/>
  <c r="I312" i="7"/>
  <c r="I311" i="7"/>
  <c r="I310" i="7"/>
  <c r="I309" i="7"/>
  <c r="J309" i="7" s="1"/>
  <c r="O309" i="7" s="1"/>
  <c r="I308" i="7"/>
  <c r="I307" i="7"/>
  <c r="J307" i="7" s="1"/>
  <c r="I306" i="7"/>
  <c r="I305" i="7"/>
  <c r="J305" i="7" s="1"/>
  <c r="O305" i="7" s="1"/>
  <c r="I304" i="7"/>
  <c r="I303" i="7"/>
  <c r="J303" i="7" s="1"/>
  <c r="M303" i="7" s="1"/>
  <c r="I302" i="7"/>
  <c r="I301" i="7"/>
  <c r="I300" i="7"/>
  <c r="I299" i="7"/>
  <c r="I298" i="7"/>
  <c r="J298" i="7" s="1"/>
  <c r="N298" i="7" s="1"/>
  <c r="I297" i="7"/>
  <c r="I296" i="7"/>
  <c r="I295" i="7"/>
  <c r="I294" i="7"/>
  <c r="I293" i="7"/>
  <c r="I292" i="7"/>
  <c r="I291" i="7"/>
  <c r="I290" i="7"/>
  <c r="J290" i="7" s="1"/>
  <c r="I289" i="7"/>
  <c r="J289" i="7" s="1"/>
  <c r="I288" i="7"/>
  <c r="I287" i="7"/>
  <c r="I286" i="7"/>
  <c r="I285" i="7"/>
  <c r="I284" i="7"/>
  <c r="I283" i="7"/>
  <c r="K283" i="7" s="1"/>
  <c r="I282" i="7"/>
  <c r="I281" i="7"/>
  <c r="J281" i="7" s="1"/>
  <c r="I280" i="7"/>
  <c r="I279" i="7"/>
  <c r="J279" i="7" s="1"/>
  <c r="Q279" i="7" s="1"/>
  <c r="I278" i="7"/>
  <c r="I277" i="7"/>
  <c r="K277" i="7" s="1"/>
  <c r="J277" i="7"/>
  <c r="I276" i="7"/>
  <c r="I275" i="7"/>
  <c r="K275" i="7" s="1"/>
  <c r="I274" i="7"/>
  <c r="J274" i="7" s="1"/>
  <c r="I273" i="7"/>
  <c r="J273" i="7" s="1"/>
  <c r="O273" i="7" s="1"/>
  <c r="I272" i="7"/>
  <c r="I271" i="7"/>
  <c r="I270" i="7"/>
  <c r="I269" i="7"/>
  <c r="I268" i="7"/>
  <c r="I267" i="7"/>
  <c r="J267" i="7" s="1"/>
  <c r="I266" i="7"/>
  <c r="J266" i="7" s="1"/>
  <c r="I265" i="7"/>
  <c r="I264" i="7"/>
  <c r="I263" i="7"/>
  <c r="I262" i="7"/>
  <c r="I261" i="7"/>
  <c r="J261" i="7" s="1"/>
  <c r="I260" i="7"/>
  <c r="I259" i="7"/>
  <c r="J259" i="7" s="1"/>
  <c r="I258" i="7"/>
  <c r="I257" i="7"/>
  <c r="J257" i="7" s="1"/>
  <c r="I256" i="7"/>
  <c r="I255" i="7"/>
  <c r="I254" i="7"/>
  <c r="J254" i="7" s="1"/>
  <c r="I253" i="7"/>
  <c r="J253" i="7" s="1"/>
  <c r="I252" i="7"/>
  <c r="I251" i="7"/>
  <c r="K251" i="7" s="1"/>
  <c r="I250" i="7"/>
  <c r="J250" i="7" s="1"/>
  <c r="I249" i="7"/>
  <c r="J249" i="7" s="1"/>
  <c r="I248" i="7"/>
  <c r="I247" i="7"/>
  <c r="I246" i="7"/>
  <c r="I245" i="7"/>
  <c r="K245" i="7" s="1"/>
  <c r="I244" i="7"/>
  <c r="I243" i="7"/>
  <c r="J243" i="7" s="1"/>
  <c r="I242" i="7"/>
  <c r="I241" i="7"/>
  <c r="J241" i="7" s="1"/>
  <c r="O241" i="7" s="1"/>
  <c r="I240" i="7"/>
  <c r="I239" i="7"/>
  <c r="J239" i="7" s="1"/>
  <c r="I238" i="7"/>
  <c r="I237" i="7"/>
  <c r="K237" i="7" s="1"/>
  <c r="I236" i="7"/>
  <c r="I235" i="7"/>
  <c r="I234" i="7"/>
  <c r="I233" i="7"/>
  <c r="I232" i="7"/>
  <c r="I231" i="7"/>
  <c r="I230" i="7"/>
  <c r="I229" i="7"/>
  <c r="I228" i="7"/>
  <c r="I227" i="7"/>
  <c r="J227" i="7" s="1"/>
  <c r="I226" i="7"/>
  <c r="I225" i="7"/>
  <c r="J225" i="7" s="1"/>
  <c r="I224" i="7"/>
  <c r="I223" i="7"/>
  <c r="I222" i="7"/>
  <c r="I221" i="7"/>
  <c r="I220" i="7"/>
  <c r="I219" i="7"/>
  <c r="J219" i="7" s="1"/>
  <c r="I218" i="7"/>
  <c r="I217" i="7"/>
  <c r="J217" i="7" s="1"/>
  <c r="I216" i="7"/>
  <c r="I215" i="7"/>
  <c r="I214" i="7"/>
  <c r="I213" i="7"/>
  <c r="K213" i="7" s="1"/>
  <c r="I212" i="7"/>
  <c r="I211" i="7"/>
  <c r="I210" i="7"/>
  <c r="I209" i="7"/>
  <c r="J209" i="7" s="1"/>
  <c r="I208" i="7"/>
  <c r="I207" i="7"/>
  <c r="I206" i="7"/>
  <c r="I205" i="7"/>
  <c r="J205" i="7" s="1"/>
  <c r="I204" i="7"/>
  <c r="I203" i="7"/>
  <c r="J203" i="7" s="1"/>
  <c r="I202" i="7"/>
  <c r="I201" i="7"/>
  <c r="J201" i="7"/>
  <c r="I200" i="7"/>
  <c r="I199" i="7"/>
  <c r="I198" i="7"/>
  <c r="I197" i="7"/>
  <c r="J197" i="7" s="1"/>
  <c r="I196" i="7"/>
  <c r="I195" i="7"/>
  <c r="K195" i="7" s="1"/>
  <c r="I194" i="7"/>
  <c r="J194" i="7" s="1"/>
  <c r="O194" i="7" s="1"/>
  <c r="I193" i="7"/>
  <c r="I192" i="7"/>
  <c r="I191" i="7"/>
  <c r="J191" i="7" s="1"/>
  <c r="I190" i="7"/>
  <c r="I189" i="7"/>
  <c r="K189" i="7" s="1"/>
  <c r="I188" i="7"/>
  <c r="I187" i="7"/>
  <c r="J187" i="7" s="1"/>
  <c r="O187" i="7" s="1"/>
  <c r="I186" i="7"/>
  <c r="I185" i="7"/>
  <c r="J185" i="7" s="1"/>
  <c r="I184" i="7"/>
  <c r="I183" i="7"/>
  <c r="I182" i="7"/>
  <c r="I181" i="7"/>
  <c r="K181" i="7" s="1"/>
  <c r="I180" i="7"/>
  <c r="I179" i="7"/>
  <c r="I178" i="7"/>
  <c r="I177" i="7"/>
  <c r="J177" i="7" s="1"/>
  <c r="I176" i="7"/>
  <c r="I175" i="7"/>
  <c r="J175" i="7" s="1"/>
  <c r="I174" i="7"/>
  <c r="I173" i="7"/>
  <c r="J173" i="7" s="1"/>
  <c r="I172" i="7"/>
  <c r="I171" i="7"/>
  <c r="I170" i="7"/>
  <c r="I169" i="7"/>
  <c r="J169" i="7"/>
  <c r="I168" i="7"/>
  <c r="I167" i="7"/>
  <c r="J167" i="7" s="1"/>
  <c r="I166" i="7"/>
  <c r="I165" i="7"/>
  <c r="I164" i="7"/>
  <c r="I163" i="7"/>
  <c r="I162" i="7"/>
  <c r="I161" i="7"/>
  <c r="J161" i="7" s="1"/>
  <c r="I160" i="7"/>
  <c r="I159" i="7"/>
  <c r="J159" i="7" s="1"/>
  <c r="I158" i="7"/>
  <c r="I157" i="7"/>
  <c r="I156" i="7"/>
  <c r="I155" i="7"/>
  <c r="J155" i="7" s="1"/>
  <c r="I154" i="7"/>
  <c r="I153" i="7"/>
  <c r="I152" i="7"/>
  <c r="I151" i="7"/>
  <c r="J151" i="7" s="1"/>
  <c r="I150" i="7"/>
  <c r="I149" i="7"/>
  <c r="K149" i="7" s="1"/>
  <c r="I148" i="7"/>
  <c r="I147" i="7"/>
  <c r="J147" i="7" s="1"/>
  <c r="I146" i="7"/>
  <c r="I145" i="7"/>
  <c r="J145" i="7" s="1"/>
  <c r="L145" i="7" s="1"/>
  <c r="I144" i="7"/>
  <c r="I143" i="7"/>
  <c r="I142" i="7"/>
  <c r="I141" i="7"/>
  <c r="J141" i="7" s="1"/>
  <c r="I140" i="7"/>
  <c r="I139" i="7"/>
  <c r="I138" i="7"/>
  <c r="I137" i="7"/>
  <c r="J137" i="7" s="1"/>
  <c r="I136" i="7"/>
  <c r="I135" i="7"/>
  <c r="J135" i="7" s="1"/>
  <c r="I134" i="7"/>
  <c r="I133" i="7"/>
  <c r="I132" i="7"/>
  <c r="I131" i="7"/>
  <c r="J131" i="7" s="1"/>
  <c r="I120" i="7"/>
  <c r="J120" i="7" s="1"/>
  <c r="I124" i="7"/>
  <c r="J124" i="7" s="1"/>
  <c r="I123" i="7"/>
  <c r="I122" i="7"/>
  <c r="J122" i="7" s="1"/>
  <c r="I121" i="7"/>
  <c r="I130" i="7"/>
  <c r="I129" i="7"/>
  <c r="I128" i="7"/>
  <c r="J128" i="7" s="1"/>
  <c r="I127" i="7"/>
  <c r="I126" i="7"/>
  <c r="J126" i="7" s="1"/>
  <c r="I125" i="7"/>
  <c r="I119" i="7"/>
  <c r="I118" i="7"/>
  <c r="I117" i="7"/>
  <c r="J117" i="7" s="1"/>
  <c r="I116" i="7"/>
  <c r="I115" i="7"/>
  <c r="J115" i="7" s="1"/>
  <c r="I114" i="7"/>
  <c r="I113" i="7"/>
  <c r="J113" i="7" s="1"/>
  <c r="I112" i="7"/>
  <c r="I111" i="7"/>
  <c r="I110" i="7"/>
  <c r="I109" i="7"/>
  <c r="J109" i="7" s="1"/>
  <c r="I108" i="7"/>
  <c r="I107" i="7"/>
  <c r="I106" i="7"/>
  <c r="I105" i="7"/>
  <c r="J105" i="7" s="1"/>
  <c r="I104" i="7"/>
  <c r="I103" i="7"/>
  <c r="I102" i="7"/>
  <c r="I101" i="7"/>
  <c r="J101" i="7" s="1"/>
  <c r="I100" i="7"/>
  <c r="J100" i="7" s="1"/>
  <c r="O100" i="7" s="1"/>
  <c r="I99" i="7"/>
  <c r="J99" i="7" s="1"/>
  <c r="I98" i="7"/>
  <c r="I97" i="7"/>
  <c r="J97" i="7" s="1"/>
  <c r="I96" i="7"/>
  <c r="I95" i="7"/>
  <c r="J95" i="7" s="1"/>
  <c r="I94" i="7"/>
  <c r="I93" i="7"/>
  <c r="J93" i="7" s="1"/>
  <c r="I92" i="7"/>
  <c r="I91" i="7"/>
  <c r="J91" i="7" s="1"/>
  <c r="I90" i="7"/>
  <c r="I89" i="7"/>
  <c r="J89" i="7"/>
  <c r="N89" i="7" s="1"/>
  <c r="I88" i="7"/>
  <c r="I87" i="7"/>
  <c r="I86" i="7"/>
  <c r="I85" i="7"/>
  <c r="K85" i="7" s="1"/>
  <c r="I84" i="7"/>
  <c r="J84" i="7" s="1"/>
  <c r="I83" i="7"/>
  <c r="J83" i="7" s="1"/>
  <c r="I82" i="7"/>
  <c r="I81" i="7"/>
  <c r="I80" i="7"/>
  <c r="I79" i="7"/>
  <c r="I78" i="7"/>
  <c r="I77" i="7"/>
  <c r="J77" i="7" s="1"/>
  <c r="L77" i="7" s="1"/>
  <c r="I76" i="7"/>
  <c r="I75" i="7"/>
  <c r="J75" i="7" s="1"/>
  <c r="I74" i="7"/>
  <c r="I73" i="7"/>
  <c r="J73" i="7" s="1"/>
  <c r="N73" i="7" s="1"/>
  <c r="I72" i="7"/>
  <c r="I71" i="7"/>
  <c r="I70" i="7"/>
  <c r="I69" i="7"/>
  <c r="J69" i="7" s="1"/>
  <c r="M69" i="7" s="1"/>
  <c r="I68" i="7"/>
  <c r="J68" i="7" s="1"/>
  <c r="I67" i="7"/>
  <c r="I66" i="7"/>
  <c r="I65" i="7"/>
  <c r="J65" i="7" s="1"/>
  <c r="I64" i="7"/>
  <c r="I63" i="7"/>
  <c r="J63" i="7" s="1"/>
  <c r="I62" i="7"/>
  <c r="I61" i="7"/>
  <c r="J61" i="7" s="1"/>
  <c r="L61" i="7" s="1"/>
  <c r="I60" i="7"/>
  <c r="I59" i="7"/>
  <c r="J59" i="7" s="1"/>
  <c r="I58" i="7"/>
  <c r="I57" i="7"/>
  <c r="J57" i="7" s="1"/>
  <c r="I56" i="7"/>
  <c r="I55" i="7"/>
  <c r="I54" i="7"/>
  <c r="I53" i="7"/>
  <c r="I52" i="7"/>
  <c r="J52" i="7" s="1"/>
  <c r="I51" i="7"/>
  <c r="J51" i="7" s="1"/>
  <c r="I50" i="7"/>
  <c r="I49" i="7"/>
  <c r="I48" i="7"/>
  <c r="I47" i="7"/>
  <c r="J47" i="7" s="1"/>
  <c r="I46" i="7"/>
  <c r="I45" i="7"/>
  <c r="J45" i="7" s="1"/>
  <c r="I44" i="7"/>
  <c r="I43" i="7"/>
  <c r="I42" i="7"/>
  <c r="I41" i="7"/>
  <c r="J41" i="7" s="1"/>
  <c r="I40" i="7"/>
  <c r="I39" i="7"/>
  <c r="I38" i="7"/>
  <c r="I37" i="7"/>
  <c r="J37" i="7" s="1"/>
  <c r="I36" i="7"/>
  <c r="J36" i="7" s="1"/>
  <c r="I35" i="7"/>
  <c r="I34" i="7"/>
  <c r="I33" i="7"/>
  <c r="J33" i="7" s="1"/>
  <c r="I32" i="7"/>
  <c r="I31" i="7"/>
  <c r="I30" i="7"/>
  <c r="I29" i="7"/>
  <c r="J29" i="7" s="1"/>
  <c r="I28" i="7"/>
  <c r="I27" i="7"/>
  <c r="K27" i="7" s="1"/>
  <c r="I26" i="7"/>
  <c r="I25" i="7"/>
  <c r="J25" i="7" s="1"/>
  <c r="I24" i="7"/>
  <c r="I23" i="7"/>
  <c r="J23" i="7" s="1"/>
  <c r="I22" i="7"/>
  <c r="I21" i="7"/>
  <c r="K21" i="7" s="1"/>
  <c r="I20" i="7"/>
  <c r="J20" i="7" s="1"/>
  <c r="N20" i="7" s="1"/>
  <c r="I19" i="7"/>
  <c r="J19" i="7" s="1"/>
  <c r="I18" i="7"/>
  <c r="I17" i="7"/>
  <c r="J17" i="7" s="1"/>
  <c r="I16" i="7"/>
  <c r="I15" i="7"/>
  <c r="J15" i="7" s="1"/>
  <c r="I14" i="7"/>
  <c r="I13" i="7"/>
  <c r="I12" i="7"/>
  <c r="I11" i="7"/>
  <c r="J11" i="7" s="1"/>
  <c r="I10" i="7"/>
  <c r="I9" i="7"/>
  <c r="I8" i="7"/>
  <c r="I7" i="7"/>
  <c r="J7" i="7" s="1"/>
  <c r="I6" i="7"/>
  <c r="I5" i="7"/>
  <c r="J5" i="7" s="1"/>
  <c r="I4" i="7"/>
  <c r="J4" i="7" s="1"/>
  <c r="I3" i="7"/>
  <c r="J3" i="7" s="1"/>
  <c r="I2" i="7"/>
  <c r="I1" i="7"/>
  <c r="J1" i="7" s="1"/>
  <c r="M1" i="7" s="1"/>
  <c r="K410" i="7"/>
  <c r="Q410" i="7" s="1"/>
  <c r="K409" i="7"/>
  <c r="K403" i="7"/>
  <c r="K401" i="7"/>
  <c r="K397" i="7"/>
  <c r="K393" i="7"/>
  <c r="K391" i="7"/>
  <c r="K378" i="7"/>
  <c r="K377" i="7"/>
  <c r="K369" i="7"/>
  <c r="K361" i="7"/>
  <c r="K357" i="7"/>
  <c r="K354" i="7"/>
  <c r="M354" i="7" s="1"/>
  <c r="K353" i="7"/>
  <c r="K345" i="7"/>
  <c r="K339" i="7"/>
  <c r="K337" i="7"/>
  <c r="K334" i="7"/>
  <c r="K333" i="7"/>
  <c r="K327" i="7"/>
  <c r="K325" i="7"/>
  <c r="K322" i="7"/>
  <c r="K321" i="7"/>
  <c r="K313" i="7"/>
  <c r="K309" i="7"/>
  <c r="K305" i="7"/>
  <c r="K303" i="7"/>
  <c r="K298" i="7"/>
  <c r="K290" i="7"/>
  <c r="K289" i="7"/>
  <c r="K281" i="7"/>
  <c r="K274" i="7"/>
  <c r="K273" i="7"/>
  <c r="K267" i="7"/>
  <c r="L267" i="7" s="1"/>
  <c r="K266" i="7"/>
  <c r="K261" i="7"/>
  <c r="M261" i="7" s="1"/>
  <c r="K259" i="7"/>
  <c r="K257" i="7"/>
  <c r="K253" i="7"/>
  <c r="K249" i="7"/>
  <c r="K243" i="7"/>
  <c r="K241" i="7"/>
  <c r="K227" i="7"/>
  <c r="K225" i="7"/>
  <c r="K219" i="7"/>
  <c r="K217" i="7"/>
  <c r="K209" i="7"/>
  <c r="K205" i="7"/>
  <c r="K203" i="7"/>
  <c r="K201" i="7"/>
  <c r="K197" i="7"/>
  <c r="K191" i="7"/>
  <c r="K187" i="7"/>
  <c r="L187" i="7" s="1"/>
  <c r="K185" i="7"/>
  <c r="K177" i="7"/>
  <c r="K175" i="7"/>
  <c r="L175" i="7" s="1"/>
  <c r="K173" i="7"/>
  <c r="K169" i="7"/>
  <c r="K167" i="7"/>
  <c r="K159" i="7"/>
  <c r="K155" i="7"/>
  <c r="K147" i="7"/>
  <c r="M147" i="7" s="1"/>
  <c r="K145" i="7"/>
  <c r="K141" i="7"/>
  <c r="K137" i="7"/>
  <c r="K135" i="7"/>
  <c r="L135" i="7" s="1"/>
  <c r="K131" i="7"/>
  <c r="K120" i="7"/>
  <c r="K124" i="7"/>
  <c r="K122" i="7"/>
  <c r="M122" i="7" s="1"/>
  <c r="K128" i="7"/>
  <c r="K126" i="7"/>
  <c r="M126" i="7" s="1"/>
  <c r="K117" i="7"/>
  <c r="M117" i="7" s="1"/>
  <c r="K115" i="7"/>
  <c r="K113" i="7"/>
  <c r="K109" i="7"/>
  <c r="M109" i="7" s="1"/>
  <c r="K105" i="7"/>
  <c r="K101" i="7"/>
  <c r="K99" i="7"/>
  <c r="K97" i="7"/>
  <c r="K95" i="7"/>
  <c r="K91" i="7"/>
  <c r="K89" i="7"/>
  <c r="K83" i="7"/>
  <c r="K69" i="7"/>
  <c r="K65" i="7"/>
  <c r="K63" i="7"/>
  <c r="K59" i="7"/>
  <c r="M59" i="7" s="1"/>
  <c r="K52" i="7"/>
  <c r="K51" i="7"/>
  <c r="K47" i="7"/>
  <c r="M47" i="7" s="1"/>
  <c r="K45" i="7"/>
  <c r="M45" i="7" s="1"/>
  <c r="K41" i="7"/>
  <c r="K37" i="7"/>
  <c r="K33" i="7"/>
  <c r="M33" i="7" s="1"/>
  <c r="K25" i="7"/>
  <c r="K23" i="7"/>
  <c r="K19" i="7"/>
  <c r="K17" i="7"/>
  <c r="K15" i="7"/>
  <c r="K11" i="7"/>
  <c r="K7" i="7"/>
  <c r="K5" i="7"/>
  <c r="K1" i="7"/>
  <c r="N410" i="7"/>
  <c r="O410" i="7"/>
  <c r="O403" i="7"/>
  <c r="L395" i="7"/>
  <c r="M395" i="7"/>
  <c r="Q395" i="7"/>
  <c r="M386" i="7"/>
  <c r="Q386" i="7"/>
  <c r="N379" i="7"/>
  <c r="L378" i="7"/>
  <c r="M378" i="7"/>
  <c r="Q378" i="7"/>
  <c r="M371" i="7"/>
  <c r="L369" i="7"/>
  <c r="Q369" i="7"/>
  <c r="O361" i="7"/>
  <c r="L357" i="7"/>
  <c r="M357" i="7"/>
  <c r="N357" i="7"/>
  <c r="O357" i="7"/>
  <c r="P357" i="7"/>
  <c r="Q357" i="7"/>
  <c r="L354" i="7"/>
  <c r="N354" i="7"/>
  <c r="O354" i="7"/>
  <c r="P354" i="7"/>
  <c r="Q354" i="7"/>
  <c r="L353" i="7"/>
  <c r="N339" i="7"/>
  <c r="L337" i="7"/>
  <c r="Q337" i="7"/>
  <c r="L334" i="7"/>
  <c r="N334" i="7"/>
  <c r="O334" i="7"/>
  <c r="P334" i="7"/>
  <c r="N327" i="7"/>
  <c r="L325" i="7"/>
  <c r="M325" i="7"/>
  <c r="N325" i="7"/>
  <c r="P325" i="7"/>
  <c r="Q325" i="7"/>
  <c r="M322" i="7"/>
  <c r="P321" i="7"/>
  <c r="M318" i="7"/>
  <c r="N318" i="7"/>
  <c r="O318" i="7"/>
  <c r="P318" i="7"/>
  <c r="Q318" i="7"/>
  <c r="L309" i="7"/>
  <c r="M309" i="7"/>
  <c r="N309" i="7"/>
  <c r="P309" i="7"/>
  <c r="Q309" i="7"/>
  <c r="O307" i="7"/>
  <c r="Q303" i="7"/>
  <c r="L298" i="7"/>
  <c r="M298" i="7"/>
  <c r="O298" i="7"/>
  <c r="P298" i="7"/>
  <c r="Q298" i="7"/>
  <c r="M290" i="7"/>
  <c r="Q290" i="7"/>
  <c r="M289" i="7"/>
  <c r="O281" i="7"/>
  <c r="M277" i="7"/>
  <c r="N277" i="7"/>
  <c r="O277" i="7"/>
  <c r="Q277" i="7"/>
  <c r="M274" i="7"/>
  <c r="N274" i="7"/>
  <c r="O274" i="7"/>
  <c r="Q274" i="7"/>
  <c r="M267" i="7"/>
  <c r="N267" i="7"/>
  <c r="O267" i="7"/>
  <c r="P267" i="7"/>
  <c r="Q267" i="7"/>
  <c r="L266" i="7"/>
  <c r="M266" i="7"/>
  <c r="N266" i="7"/>
  <c r="O266" i="7"/>
  <c r="P266" i="7"/>
  <c r="Q266" i="7"/>
  <c r="N261" i="7"/>
  <c r="O261" i="7"/>
  <c r="Q261" i="7"/>
  <c r="O259" i="7"/>
  <c r="L257" i="7"/>
  <c r="P257" i="7"/>
  <c r="L254" i="7"/>
  <c r="N254" i="7"/>
  <c r="O254" i="7"/>
  <c r="P254" i="7"/>
  <c r="Q254" i="7"/>
  <c r="L253" i="7"/>
  <c r="N250" i="7"/>
  <c r="O250" i="7"/>
  <c r="P250" i="7"/>
  <c r="N243" i="7"/>
  <c r="M239" i="7"/>
  <c r="N239" i="7"/>
  <c r="O239" i="7"/>
  <c r="P239" i="7"/>
  <c r="Q239" i="7"/>
  <c r="M227" i="7"/>
  <c r="N227" i="7"/>
  <c r="O227" i="7"/>
  <c r="Q227" i="7"/>
  <c r="N225" i="7"/>
  <c r="P217" i="7"/>
  <c r="P205" i="7"/>
  <c r="L203" i="7"/>
  <c r="M203" i="7"/>
  <c r="N203" i="7"/>
  <c r="O203" i="7"/>
  <c r="P203" i="7"/>
  <c r="Q203" i="7"/>
  <c r="N201" i="7"/>
  <c r="M197" i="7"/>
  <c r="M194" i="7"/>
  <c r="N194" i="7"/>
  <c r="Q194" i="7"/>
  <c r="L191" i="7"/>
  <c r="M191" i="7"/>
  <c r="N191" i="7"/>
  <c r="O191" i="7"/>
  <c r="P191" i="7"/>
  <c r="Q191" i="7"/>
  <c r="M187" i="7"/>
  <c r="N187" i="7"/>
  <c r="P187" i="7"/>
  <c r="Q187" i="7"/>
  <c r="O185" i="7"/>
  <c r="M175" i="7"/>
  <c r="N175" i="7"/>
  <c r="O175" i="7"/>
  <c r="P175" i="7"/>
  <c r="Q175" i="7"/>
  <c r="N173" i="7"/>
  <c r="L169" i="7"/>
  <c r="L167" i="7"/>
  <c r="M167" i="7"/>
  <c r="N167" i="7"/>
  <c r="O167" i="7"/>
  <c r="P167" i="7"/>
  <c r="Q167" i="7"/>
  <c r="L161" i="7"/>
  <c r="L159" i="7"/>
  <c r="M159" i="7"/>
  <c r="N159" i="7"/>
  <c r="O159" i="7"/>
  <c r="P159" i="7"/>
  <c r="Q159" i="7"/>
  <c r="M151" i="7"/>
  <c r="N151" i="7"/>
  <c r="O151" i="7"/>
  <c r="P151" i="7"/>
  <c r="Q151" i="7"/>
  <c r="Q147" i="7"/>
  <c r="Q145" i="7"/>
  <c r="M141" i="7"/>
  <c r="Q141" i="7"/>
  <c r="M135" i="7"/>
  <c r="N135" i="7"/>
  <c r="O135" i="7"/>
  <c r="P135" i="7"/>
  <c r="Q135" i="7"/>
  <c r="R414" i="7"/>
  <c r="R413" i="7"/>
  <c r="R412" i="7"/>
  <c r="R411" i="7"/>
  <c r="R410" i="7"/>
  <c r="R409" i="7"/>
  <c r="R408" i="7"/>
  <c r="R407" i="7"/>
  <c r="R406" i="7"/>
  <c r="R405" i="7"/>
  <c r="R404" i="7"/>
  <c r="R403" i="7"/>
  <c r="R402" i="7"/>
  <c r="R401" i="7"/>
  <c r="R400" i="7"/>
  <c r="R399" i="7"/>
  <c r="R398" i="7"/>
  <c r="R397" i="7"/>
  <c r="R396" i="7"/>
  <c r="R395" i="7"/>
  <c r="R394" i="7"/>
  <c r="R393" i="7"/>
  <c r="R392" i="7"/>
  <c r="R391" i="7"/>
  <c r="R390" i="7"/>
  <c r="R389" i="7"/>
  <c r="R388" i="7"/>
  <c r="R387" i="7"/>
  <c r="R386" i="7"/>
  <c r="R385" i="7"/>
  <c r="R384" i="7"/>
  <c r="R383" i="7"/>
  <c r="R382" i="7"/>
  <c r="R381" i="7"/>
  <c r="R380" i="7"/>
  <c r="R379" i="7"/>
  <c r="R378" i="7"/>
  <c r="R377" i="7"/>
  <c r="R376" i="7"/>
  <c r="R375" i="7"/>
  <c r="R374" i="7"/>
  <c r="R373" i="7"/>
  <c r="R372" i="7"/>
  <c r="R371" i="7"/>
  <c r="R370" i="7"/>
  <c r="R369" i="7"/>
  <c r="R368" i="7"/>
  <c r="R367" i="7"/>
  <c r="R366" i="7"/>
  <c r="R365" i="7"/>
  <c r="R364" i="7"/>
  <c r="R363" i="7"/>
  <c r="R362" i="7"/>
  <c r="R361" i="7"/>
  <c r="R360" i="7"/>
  <c r="R359" i="7"/>
  <c r="R358" i="7"/>
  <c r="R357" i="7"/>
  <c r="R356" i="7"/>
  <c r="R355" i="7"/>
  <c r="R354" i="7"/>
  <c r="R353" i="7"/>
  <c r="R352" i="7"/>
  <c r="R351" i="7"/>
  <c r="R350" i="7"/>
  <c r="R349" i="7"/>
  <c r="R348" i="7"/>
  <c r="R347" i="7"/>
  <c r="R346" i="7"/>
  <c r="R345" i="7"/>
  <c r="R344" i="7"/>
  <c r="R343" i="7"/>
  <c r="R342" i="7"/>
  <c r="R341" i="7"/>
  <c r="R340" i="7"/>
  <c r="R339" i="7"/>
  <c r="R338" i="7"/>
  <c r="R337" i="7"/>
  <c r="R336" i="7"/>
  <c r="R335" i="7"/>
  <c r="R334" i="7"/>
  <c r="R333" i="7"/>
  <c r="R332" i="7"/>
  <c r="R331" i="7"/>
  <c r="R330" i="7"/>
  <c r="R329" i="7"/>
  <c r="R328" i="7"/>
  <c r="R327" i="7"/>
  <c r="R326" i="7"/>
  <c r="R325" i="7"/>
  <c r="R324" i="7"/>
  <c r="R323" i="7"/>
  <c r="R322" i="7"/>
  <c r="R321" i="7"/>
  <c r="R320" i="7"/>
  <c r="R319" i="7"/>
  <c r="R318" i="7"/>
  <c r="R317" i="7"/>
  <c r="R316" i="7"/>
  <c r="R315" i="7"/>
  <c r="R314" i="7"/>
  <c r="R313" i="7"/>
  <c r="R312" i="7"/>
  <c r="R311" i="7"/>
  <c r="R310" i="7"/>
  <c r="R309" i="7"/>
  <c r="R308" i="7"/>
  <c r="R307" i="7"/>
  <c r="R306" i="7"/>
  <c r="R305" i="7"/>
  <c r="R304" i="7"/>
  <c r="R303" i="7"/>
  <c r="R302" i="7"/>
  <c r="R301" i="7"/>
  <c r="R300" i="7"/>
  <c r="R299" i="7"/>
  <c r="R298" i="7"/>
  <c r="R297" i="7"/>
  <c r="R296" i="7"/>
  <c r="R295" i="7"/>
  <c r="R294" i="7"/>
  <c r="R293" i="7"/>
  <c r="R292" i="7"/>
  <c r="R291" i="7"/>
  <c r="R290" i="7"/>
  <c r="R289" i="7"/>
  <c r="R288" i="7"/>
  <c r="R287" i="7"/>
  <c r="R286" i="7"/>
  <c r="R285" i="7"/>
  <c r="R284" i="7"/>
  <c r="R283" i="7"/>
  <c r="R282" i="7"/>
  <c r="R281" i="7"/>
  <c r="R280" i="7"/>
  <c r="R279" i="7"/>
  <c r="R278" i="7"/>
  <c r="R277" i="7"/>
  <c r="R276" i="7"/>
  <c r="R275" i="7"/>
  <c r="R274" i="7"/>
  <c r="R273" i="7"/>
  <c r="R272" i="7"/>
  <c r="R271" i="7"/>
  <c r="R270" i="7"/>
  <c r="R269" i="7"/>
  <c r="R268" i="7"/>
  <c r="R267" i="7"/>
  <c r="R266" i="7"/>
  <c r="R265" i="7"/>
  <c r="R264" i="7"/>
  <c r="R263" i="7"/>
  <c r="R262" i="7"/>
  <c r="R261" i="7"/>
  <c r="R260" i="7"/>
  <c r="R259" i="7"/>
  <c r="R258" i="7"/>
  <c r="R257" i="7"/>
  <c r="R256" i="7"/>
  <c r="R255" i="7"/>
  <c r="R254" i="7"/>
  <c r="R253" i="7"/>
  <c r="R252" i="7"/>
  <c r="R251" i="7"/>
  <c r="R250" i="7"/>
  <c r="R249" i="7"/>
  <c r="R248" i="7"/>
  <c r="R247" i="7"/>
  <c r="R246" i="7"/>
  <c r="R245" i="7"/>
  <c r="R244" i="7"/>
  <c r="R243" i="7"/>
  <c r="R242" i="7"/>
  <c r="R241" i="7"/>
  <c r="R240" i="7"/>
  <c r="R239" i="7"/>
  <c r="R238" i="7"/>
  <c r="R237" i="7"/>
  <c r="R236" i="7"/>
  <c r="R235" i="7"/>
  <c r="R234" i="7"/>
  <c r="R233" i="7"/>
  <c r="R232" i="7"/>
  <c r="R231" i="7"/>
  <c r="R230" i="7"/>
  <c r="R229" i="7"/>
  <c r="R228" i="7"/>
  <c r="R227" i="7"/>
  <c r="R226" i="7"/>
  <c r="R225" i="7"/>
  <c r="R224" i="7"/>
  <c r="R223" i="7"/>
  <c r="R222" i="7"/>
  <c r="R221" i="7"/>
  <c r="R220" i="7"/>
  <c r="R219" i="7"/>
  <c r="R218" i="7"/>
  <c r="R217" i="7"/>
  <c r="R216" i="7"/>
  <c r="R215" i="7"/>
  <c r="R214" i="7"/>
  <c r="R213" i="7"/>
  <c r="R212" i="7"/>
  <c r="R211" i="7"/>
  <c r="R210" i="7"/>
  <c r="R209" i="7"/>
  <c r="R208" i="7"/>
  <c r="R207" i="7"/>
  <c r="R206" i="7"/>
  <c r="R205" i="7"/>
  <c r="R204" i="7"/>
  <c r="R203" i="7"/>
  <c r="R202" i="7"/>
  <c r="R201" i="7"/>
  <c r="R200" i="7"/>
  <c r="R199" i="7"/>
  <c r="R198" i="7"/>
  <c r="R197" i="7"/>
  <c r="R196" i="7"/>
  <c r="R195" i="7"/>
  <c r="R194" i="7"/>
  <c r="R193" i="7"/>
  <c r="R192" i="7"/>
  <c r="R191" i="7"/>
  <c r="R190" i="7"/>
  <c r="R189" i="7"/>
  <c r="R188" i="7"/>
  <c r="R187" i="7"/>
  <c r="R186" i="7"/>
  <c r="R185" i="7"/>
  <c r="R184" i="7"/>
  <c r="R183" i="7"/>
  <c r="R182" i="7"/>
  <c r="R181" i="7"/>
  <c r="R180" i="7"/>
  <c r="R179" i="7"/>
  <c r="R178" i="7"/>
  <c r="R177" i="7"/>
  <c r="R176" i="7"/>
  <c r="R175" i="7"/>
  <c r="R174" i="7"/>
  <c r="R173" i="7"/>
  <c r="R172" i="7"/>
  <c r="R171" i="7"/>
  <c r="R170" i="7"/>
  <c r="R169" i="7"/>
  <c r="R168" i="7"/>
  <c r="R167" i="7"/>
  <c r="R166" i="7"/>
  <c r="R165" i="7"/>
  <c r="R164" i="7"/>
  <c r="R163" i="7"/>
  <c r="R162" i="7"/>
  <c r="R161" i="7"/>
  <c r="R160" i="7"/>
  <c r="R159" i="7"/>
  <c r="R158" i="7"/>
  <c r="R157" i="7"/>
  <c r="R156" i="7"/>
  <c r="R155" i="7"/>
  <c r="R154" i="7"/>
  <c r="R153" i="7"/>
  <c r="R152" i="7"/>
  <c r="R151" i="7"/>
  <c r="R150" i="7"/>
  <c r="R149" i="7"/>
  <c r="R148" i="7"/>
  <c r="R147" i="7"/>
  <c r="R146" i="7"/>
  <c r="R145" i="7"/>
  <c r="R144" i="7"/>
  <c r="R143" i="7"/>
  <c r="R142" i="7"/>
  <c r="R141" i="7"/>
  <c r="R140" i="7"/>
  <c r="R139" i="7"/>
  <c r="R138" i="7"/>
  <c r="R137" i="7"/>
  <c r="R136" i="7"/>
  <c r="R135" i="7"/>
  <c r="R134" i="7"/>
  <c r="R133" i="7"/>
  <c r="R132" i="7"/>
  <c r="R131" i="7"/>
  <c r="R120" i="7"/>
  <c r="R124" i="7"/>
  <c r="R123" i="7"/>
  <c r="R122" i="7"/>
  <c r="R121" i="7"/>
  <c r="R130" i="7"/>
  <c r="R129" i="7"/>
  <c r="R128" i="7"/>
  <c r="R127" i="7"/>
  <c r="R126" i="7"/>
  <c r="R125" i="7"/>
  <c r="R119" i="7"/>
  <c r="R118" i="7"/>
  <c r="R117" i="7"/>
  <c r="R116" i="7"/>
  <c r="R115" i="7"/>
  <c r="R114" i="7"/>
  <c r="R113" i="7"/>
  <c r="R112" i="7"/>
  <c r="R111" i="7"/>
  <c r="R110" i="7"/>
  <c r="R109" i="7"/>
  <c r="R108" i="7"/>
  <c r="R107" i="7"/>
  <c r="R106" i="7"/>
  <c r="R105" i="7"/>
  <c r="R104" i="7"/>
  <c r="R103" i="7"/>
  <c r="R102" i="7"/>
  <c r="R101" i="7"/>
  <c r="R100" i="7"/>
  <c r="R99" i="7"/>
  <c r="R98" i="7"/>
  <c r="R97" i="7"/>
  <c r="R96" i="7"/>
  <c r="R95" i="7"/>
  <c r="R94" i="7"/>
  <c r="R93" i="7"/>
  <c r="R92" i="7"/>
  <c r="R91" i="7"/>
  <c r="R90" i="7"/>
  <c r="R89" i="7"/>
  <c r="R88" i="7"/>
  <c r="R87" i="7"/>
  <c r="R86" i="7"/>
  <c r="R85" i="7"/>
  <c r="R84" i="7"/>
  <c r="R83" i="7"/>
  <c r="R82" i="7"/>
  <c r="R81" i="7"/>
  <c r="R80" i="7"/>
  <c r="R79" i="7"/>
  <c r="R78" i="7"/>
  <c r="R77" i="7"/>
  <c r="R76" i="7"/>
  <c r="R75" i="7"/>
  <c r="R74" i="7"/>
  <c r="R73" i="7"/>
  <c r="R72" i="7"/>
  <c r="R71" i="7"/>
  <c r="R70" i="7"/>
  <c r="R69" i="7"/>
  <c r="R68" i="7"/>
  <c r="R67" i="7"/>
  <c r="R66" i="7"/>
  <c r="R65" i="7"/>
  <c r="R64" i="7"/>
  <c r="R63" i="7"/>
  <c r="R62" i="7"/>
  <c r="R61" i="7"/>
  <c r="R60" i="7"/>
  <c r="R59" i="7"/>
  <c r="R58" i="7"/>
  <c r="R57" i="7"/>
  <c r="R56" i="7"/>
  <c r="R55" i="7"/>
  <c r="R54" i="7"/>
  <c r="R53" i="7"/>
  <c r="R52" i="7"/>
  <c r="R51" i="7"/>
  <c r="R50" i="7"/>
  <c r="R49" i="7"/>
  <c r="R48" i="7"/>
  <c r="R47" i="7"/>
  <c r="R46" i="7"/>
  <c r="R45" i="7"/>
  <c r="R44" i="7"/>
  <c r="R43" i="7"/>
  <c r="R42" i="7"/>
  <c r="R41" i="7"/>
  <c r="R40" i="7"/>
  <c r="R39" i="7"/>
  <c r="R38" i="7"/>
  <c r="R37" i="7"/>
  <c r="R36" i="7"/>
  <c r="R35" i="7"/>
  <c r="R34" i="7"/>
  <c r="R33" i="7"/>
  <c r="R32" i="7"/>
  <c r="R31" i="7"/>
  <c r="R30" i="7"/>
  <c r="R29" i="7"/>
  <c r="R28" i="7"/>
  <c r="R27" i="7"/>
  <c r="R26" i="7"/>
  <c r="R25" i="7"/>
  <c r="R24" i="7"/>
  <c r="R23" i="7"/>
  <c r="R22" i="7"/>
  <c r="R21" i="7"/>
  <c r="R20" i="7"/>
  <c r="R19" i="7"/>
  <c r="R18" i="7"/>
  <c r="R17" i="7"/>
  <c r="R16" i="7"/>
  <c r="R15" i="7"/>
  <c r="R14" i="7"/>
  <c r="R13" i="7"/>
  <c r="R12" i="7"/>
  <c r="R11" i="7"/>
  <c r="R10" i="7"/>
  <c r="R9" i="7"/>
  <c r="R8" i="7"/>
  <c r="R7" i="7"/>
  <c r="R6" i="7"/>
  <c r="R5" i="7"/>
  <c r="R4" i="7"/>
  <c r="R3" i="7"/>
  <c r="R2" i="7"/>
  <c r="R1" i="7"/>
  <c r="N131" i="7"/>
  <c r="L120" i="7"/>
  <c r="M120" i="7"/>
  <c r="N120" i="7"/>
  <c r="O120" i="7"/>
  <c r="P120" i="7"/>
  <c r="Q120" i="7"/>
  <c r="L122" i="7"/>
  <c r="N122" i="7"/>
  <c r="O122" i="7"/>
  <c r="P122" i="7"/>
  <c r="Q122" i="7"/>
  <c r="L128" i="7"/>
  <c r="M128" i="7"/>
  <c r="N128" i="7"/>
  <c r="O128" i="7"/>
  <c r="P128" i="7"/>
  <c r="Q128" i="7"/>
  <c r="N126" i="7"/>
  <c r="Q126" i="7"/>
  <c r="L117" i="7"/>
  <c r="N117" i="7"/>
  <c r="O117" i="7"/>
  <c r="P117" i="7"/>
  <c r="Q117" i="7"/>
  <c r="L115" i="7"/>
  <c r="M115" i="7"/>
  <c r="P115" i="7"/>
  <c r="Q115" i="7"/>
  <c r="N113" i="7"/>
  <c r="O113" i="7"/>
  <c r="L109" i="7"/>
  <c r="P109" i="7"/>
  <c r="Q109" i="7"/>
  <c r="L101" i="7"/>
  <c r="M101" i="7"/>
  <c r="N101" i="7"/>
  <c r="O101" i="7"/>
  <c r="P101" i="7"/>
  <c r="Q101" i="7"/>
  <c r="Q100" i="7"/>
  <c r="L99" i="7"/>
  <c r="M99" i="7"/>
  <c r="N99" i="7"/>
  <c r="O99" i="7"/>
  <c r="P99" i="7"/>
  <c r="Q99" i="7"/>
  <c r="L97" i="7"/>
  <c r="N97" i="7"/>
  <c r="O97" i="7"/>
  <c r="P97" i="7"/>
  <c r="L95" i="7"/>
  <c r="M95" i="7"/>
  <c r="N95" i="7"/>
  <c r="O95" i="7"/>
  <c r="P95" i="7"/>
  <c r="Q95" i="7"/>
  <c r="L93" i="7"/>
  <c r="N93" i="7"/>
  <c r="O93" i="7"/>
  <c r="P93" i="7"/>
  <c r="Q93" i="7"/>
  <c r="L91" i="7"/>
  <c r="N91" i="7"/>
  <c r="O91" i="7"/>
  <c r="P91" i="7"/>
  <c r="O89" i="7"/>
  <c r="L84" i="7"/>
  <c r="N84" i="7"/>
  <c r="O84" i="7"/>
  <c r="P84" i="7"/>
  <c r="Q84" i="7"/>
  <c r="L83" i="7"/>
  <c r="N83" i="7"/>
  <c r="O83" i="7"/>
  <c r="P83" i="7"/>
  <c r="N77" i="7"/>
  <c r="L75" i="7"/>
  <c r="N75" i="7"/>
  <c r="O75" i="7"/>
  <c r="P75" i="7"/>
  <c r="Q75" i="7"/>
  <c r="L73" i="7"/>
  <c r="N69" i="7"/>
  <c r="L68" i="7"/>
  <c r="N68" i="7"/>
  <c r="O68" i="7"/>
  <c r="P68" i="7"/>
  <c r="Q68" i="7"/>
  <c r="L63" i="7"/>
  <c r="M63" i="7"/>
  <c r="N63" i="7"/>
  <c r="O63" i="7"/>
  <c r="P63" i="7"/>
  <c r="Q63" i="7"/>
  <c r="Q61" i="7"/>
  <c r="L59" i="7"/>
  <c r="N59" i="7"/>
  <c r="O59" i="7"/>
  <c r="P59" i="7"/>
  <c r="Q59" i="7"/>
  <c r="L52" i="7"/>
  <c r="M52" i="7"/>
  <c r="N52" i="7"/>
  <c r="O52" i="7"/>
  <c r="P52" i="7"/>
  <c r="Q52" i="7"/>
  <c r="L51" i="7"/>
  <c r="M51" i="7"/>
  <c r="N51" i="7"/>
  <c r="O51" i="7"/>
  <c r="P51" i="7"/>
  <c r="Q51" i="7"/>
  <c r="L47" i="7"/>
  <c r="N47" i="7"/>
  <c r="O47" i="7"/>
  <c r="P47" i="7"/>
  <c r="Q47" i="7"/>
  <c r="L45" i="7"/>
  <c r="N45" i="7"/>
  <c r="O45" i="7"/>
  <c r="P45" i="7"/>
  <c r="Q45" i="7"/>
  <c r="L41" i="7"/>
  <c r="M41" i="7"/>
  <c r="N41" i="7"/>
  <c r="O41" i="7"/>
  <c r="P41" i="7"/>
  <c r="Q41" i="7"/>
  <c r="L37" i="7"/>
  <c r="M37" i="7"/>
  <c r="N37" i="7"/>
  <c r="O37" i="7"/>
  <c r="P37" i="7"/>
  <c r="Q37" i="7"/>
  <c r="L36" i="7"/>
  <c r="N36" i="7"/>
  <c r="O36" i="7"/>
  <c r="P36" i="7"/>
  <c r="Q36" i="7"/>
  <c r="L33" i="7"/>
  <c r="N33" i="7"/>
  <c r="O33" i="7"/>
  <c r="P33" i="7"/>
  <c r="Q33" i="7"/>
  <c r="L29" i="7"/>
  <c r="N29" i="7"/>
  <c r="O29" i="7"/>
  <c r="P29" i="7"/>
  <c r="Q29" i="7"/>
  <c r="L23" i="7"/>
  <c r="M23" i="7"/>
  <c r="N23" i="7"/>
  <c r="O23" i="7"/>
  <c r="P23" i="7"/>
  <c r="Q23" i="7"/>
  <c r="M20" i="7"/>
  <c r="L19" i="7"/>
  <c r="M19" i="7"/>
  <c r="N19" i="7"/>
  <c r="O19" i="7"/>
  <c r="L15" i="7"/>
  <c r="M15" i="7"/>
  <c r="N15" i="7"/>
  <c r="O15" i="7"/>
  <c r="L11" i="7"/>
  <c r="M11" i="7"/>
  <c r="N11" i="7"/>
  <c r="O11" i="7"/>
  <c r="L7" i="7"/>
  <c r="M7" i="7"/>
  <c r="N7" i="7"/>
  <c r="O7" i="7"/>
  <c r="P7" i="7"/>
  <c r="Q7" i="7"/>
  <c r="L5" i="7"/>
  <c r="M5" i="7"/>
  <c r="N5" i="7"/>
  <c r="O5" i="7"/>
  <c r="P5" i="7"/>
  <c r="Q5" i="7"/>
  <c r="M4" i="7"/>
  <c r="N4" i="7"/>
  <c r="O4" i="7"/>
  <c r="P4" i="7"/>
  <c r="Q4" i="7"/>
  <c r="M3" i="7"/>
  <c r="N3" i="7"/>
  <c r="O3" i="7"/>
  <c r="P3" i="7"/>
  <c r="Q3" i="7"/>
  <c r="L1" i="7"/>
  <c r="P1" i="7"/>
  <c r="N57" i="7" l="1"/>
  <c r="L57" i="7"/>
  <c r="Q57" i="7"/>
  <c r="O57" i="7"/>
  <c r="P57" i="7"/>
  <c r="P69" i="7"/>
  <c r="L69" i="7"/>
  <c r="P77" i="7"/>
  <c r="K77" i="7"/>
  <c r="O61" i="7"/>
  <c r="N61" i="7"/>
  <c r="O69" i="7"/>
  <c r="Q73" i="7"/>
  <c r="O77" i="7"/>
  <c r="K57" i="7"/>
  <c r="M57" i="7" s="1"/>
  <c r="S57" i="7" s="1"/>
  <c r="P61" i="7"/>
  <c r="Q69" i="7"/>
  <c r="K61" i="7"/>
  <c r="M61" i="7" s="1"/>
  <c r="S61" i="7" s="1"/>
  <c r="K73" i="7"/>
  <c r="M73" i="7" s="1"/>
  <c r="K279" i="7"/>
  <c r="P385" i="7"/>
  <c r="M385" i="7"/>
  <c r="Q385" i="7"/>
  <c r="Q405" i="7"/>
  <c r="K383" i="7"/>
  <c r="O386" i="7"/>
  <c r="P395" i="7"/>
  <c r="P409" i="7"/>
  <c r="K385" i="7"/>
  <c r="L385" i="7" s="1"/>
  <c r="K395" i="7"/>
  <c r="P386" i="7"/>
  <c r="M409" i="7"/>
  <c r="K386" i="7"/>
  <c r="L386" i="7" s="1"/>
  <c r="K371" i="7"/>
  <c r="O343" i="7"/>
  <c r="K343" i="7"/>
  <c r="M313" i="7"/>
  <c r="Q313" i="7"/>
  <c r="N313" i="7"/>
  <c r="O313" i="7"/>
  <c r="S313" i="7" s="1"/>
  <c r="L313" i="7"/>
  <c r="P313" i="7"/>
  <c r="K307" i="7"/>
  <c r="K239" i="7"/>
  <c r="L239" i="7" s="1"/>
  <c r="K250" i="7"/>
  <c r="L250" i="7" s="1"/>
  <c r="J283" i="7"/>
  <c r="M283" i="7" s="1"/>
  <c r="P194" i="7"/>
  <c r="K194" i="7"/>
  <c r="L194" i="7" s="1"/>
  <c r="O65" i="7"/>
  <c r="L65" i="7"/>
  <c r="P65" i="7"/>
  <c r="M65" i="7"/>
  <c r="Q65" i="7"/>
  <c r="N65" i="7"/>
  <c r="O124" i="7"/>
  <c r="P124" i="7"/>
  <c r="L124" i="7"/>
  <c r="N17" i="7"/>
  <c r="M17" i="7"/>
  <c r="L209" i="7"/>
  <c r="Q209" i="7"/>
  <c r="M209" i="7"/>
  <c r="N209" i="7"/>
  <c r="P209" i="7"/>
  <c r="N105" i="7"/>
  <c r="O105" i="7"/>
  <c r="L105" i="7"/>
  <c r="P105" i="7"/>
  <c r="S105" i="7" s="1"/>
  <c r="M105" i="7"/>
  <c r="Q105" i="7"/>
  <c r="N249" i="7"/>
  <c r="O249" i="7"/>
  <c r="L249" i="7"/>
  <c r="P249" i="7"/>
  <c r="M249" i="7"/>
  <c r="Q249" i="7"/>
  <c r="L25" i="7"/>
  <c r="P25" i="7"/>
  <c r="M25" i="7"/>
  <c r="Q25" i="7"/>
  <c r="N25" i="7"/>
  <c r="O25" i="7"/>
  <c r="P137" i="7"/>
  <c r="M137" i="7"/>
  <c r="Q137" i="7"/>
  <c r="N137" i="7"/>
  <c r="O137" i="7"/>
  <c r="M345" i="7"/>
  <c r="O345" i="7"/>
  <c r="P345" i="7"/>
  <c r="N177" i="7"/>
  <c r="O177" i="7"/>
  <c r="L177" i="7"/>
  <c r="S177" i="7" s="1"/>
  <c r="P177" i="7"/>
  <c r="M177" i="7"/>
  <c r="Q177" i="7"/>
  <c r="S15" i="7"/>
  <c r="L137" i="7"/>
  <c r="K3" i="7"/>
  <c r="L3" i="7" s="1"/>
  <c r="S3" i="7" s="1"/>
  <c r="O209" i="7"/>
  <c r="M169" i="7"/>
  <c r="Q169" i="7"/>
  <c r="N169" i="7"/>
  <c r="O169" i="7"/>
  <c r="J179" i="7"/>
  <c r="N179" i="7" s="1"/>
  <c r="K179" i="7"/>
  <c r="L217" i="7"/>
  <c r="Q217" i="7"/>
  <c r="M217" i="7"/>
  <c r="N217" i="7"/>
  <c r="L398" i="7"/>
  <c r="P398" i="7"/>
  <c r="P73" i="7"/>
  <c r="P100" i="7"/>
  <c r="K161" i="7"/>
  <c r="N161" i="7" s="1"/>
  <c r="S175" i="7"/>
  <c r="J226" i="7"/>
  <c r="K226" i="7"/>
  <c r="J297" i="7"/>
  <c r="K297" i="7"/>
  <c r="J301" i="7"/>
  <c r="N301" i="7" s="1"/>
  <c r="K301" i="7"/>
  <c r="L305" i="7"/>
  <c r="P305" i="7"/>
  <c r="M305" i="7"/>
  <c r="Q305" i="7"/>
  <c r="N305" i="7"/>
  <c r="J315" i="7"/>
  <c r="K315" i="7"/>
  <c r="J319" i="7"/>
  <c r="K319" i="7"/>
  <c r="L319" i="7" s="1"/>
  <c r="N361" i="7"/>
  <c r="P361" i="7"/>
  <c r="L361" i="7"/>
  <c r="Q361" i="7"/>
  <c r="M361" i="7"/>
  <c r="N369" i="7"/>
  <c r="M369" i="7"/>
  <c r="O369" i="7"/>
  <c r="P369" i="7"/>
  <c r="J373" i="7"/>
  <c r="O373" i="7" s="1"/>
  <c r="K373" i="7"/>
  <c r="M377" i="7"/>
  <c r="L377" i="7"/>
  <c r="Q377" i="7"/>
  <c r="J9" i="7"/>
  <c r="K9" i="7"/>
  <c r="J81" i="7"/>
  <c r="K81" i="7"/>
  <c r="L89" i="7"/>
  <c r="P89" i="7"/>
  <c r="S89" i="7" s="1"/>
  <c r="J233" i="7"/>
  <c r="K233" i="7"/>
  <c r="L233" i="7" s="1"/>
  <c r="L241" i="7"/>
  <c r="P241" i="7"/>
  <c r="M241" i="7"/>
  <c r="Q241" i="7"/>
  <c r="N241" i="7"/>
  <c r="N322" i="7"/>
  <c r="S322" i="7" s="1"/>
  <c r="O322" i="7"/>
  <c r="L322" i="7"/>
  <c r="P322" i="7"/>
  <c r="J414" i="7"/>
  <c r="M414" i="7" s="1"/>
  <c r="K414" i="7"/>
  <c r="O1" i="7"/>
  <c r="L17" i="7"/>
  <c r="N1" i="7"/>
  <c r="S11" i="7"/>
  <c r="O17" i="7"/>
  <c r="O20" i="7"/>
  <c r="O73" i="7"/>
  <c r="M89" i="7"/>
  <c r="N100" i="7"/>
  <c r="M411" i="7"/>
  <c r="J49" i="7"/>
  <c r="K49" i="7"/>
  <c r="J53" i="7"/>
  <c r="K53" i="7"/>
  <c r="J67" i="7"/>
  <c r="N67" i="7" s="1"/>
  <c r="K67" i="7"/>
  <c r="L113" i="7"/>
  <c r="P113" i="7"/>
  <c r="M113" i="7"/>
  <c r="S113" i="7" s="1"/>
  <c r="Q113" i="7"/>
  <c r="O126" i="7"/>
  <c r="L126" i="7"/>
  <c r="P126" i="7"/>
  <c r="S126" i="7" s="1"/>
  <c r="J130" i="7"/>
  <c r="L130" i="7" s="1"/>
  <c r="K130" i="7"/>
  <c r="M124" i="7"/>
  <c r="Q124" i="7"/>
  <c r="S124" i="7" s="1"/>
  <c r="N124" i="7"/>
  <c r="J139" i="7"/>
  <c r="K139" i="7"/>
  <c r="P185" i="7"/>
  <c r="L185" i="7"/>
  <c r="Q185" i="7"/>
  <c r="N185" i="7"/>
  <c r="J193" i="7"/>
  <c r="K193" i="7"/>
  <c r="N197" i="7"/>
  <c r="P197" i="7"/>
  <c r="L197" i="7"/>
  <c r="Q197" i="7"/>
  <c r="P201" i="7"/>
  <c r="L201" i="7"/>
  <c r="Q201" i="7"/>
  <c r="M201" i="7"/>
  <c r="J211" i="7"/>
  <c r="N211" i="7" s="1"/>
  <c r="K211" i="7"/>
  <c r="M257" i="7"/>
  <c r="Q257" i="7"/>
  <c r="N257" i="7"/>
  <c r="O257" i="7"/>
  <c r="J265" i="7"/>
  <c r="P265" i="7" s="1"/>
  <c r="K265" i="7"/>
  <c r="J269" i="7"/>
  <c r="O269" i="7" s="1"/>
  <c r="K269" i="7"/>
  <c r="L273" i="7"/>
  <c r="S273" i="7" s="1"/>
  <c r="P273" i="7"/>
  <c r="M273" i="7"/>
  <c r="Q273" i="7"/>
  <c r="N273" i="7"/>
  <c r="M279" i="7"/>
  <c r="N279" i="7"/>
  <c r="O279" i="7"/>
  <c r="N283" i="7"/>
  <c r="O283" i="7"/>
  <c r="P283" i="7"/>
  <c r="L283" i="7"/>
  <c r="Q283" i="7"/>
  <c r="J286" i="7"/>
  <c r="K286" i="7"/>
  <c r="N290" i="7"/>
  <c r="O290" i="7"/>
  <c r="S290" i="7" s="1"/>
  <c r="L290" i="7"/>
  <c r="P290" i="7"/>
  <c r="J366" i="7"/>
  <c r="K366" i="7"/>
  <c r="P366" i="7" s="1"/>
  <c r="J13" i="7"/>
  <c r="K13" i="7"/>
  <c r="J31" i="7"/>
  <c r="K31" i="7"/>
  <c r="J39" i="7"/>
  <c r="K39" i="7"/>
  <c r="N145" i="7"/>
  <c r="O145" i="7"/>
  <c r="P145" i="7"/>
  <c r="J153" i="7"/>
  <c r="K153" i="7"/>
  <c r="J255" i="7"/>
  <c r="K255" i="7"/>
  <c r="J402" i="7"/>
  <c r="Q402" i="7" s="1"/>
  <c r="K402" i="7"/>
  <c r="Q1" i="7"/>
  <c r="Q89" i="7"/>
  <c r="L100" i="7"/>
  <c r="P169" i="7"/>
  <c r="Q322" i="7"/>
  <c r="M321" i="7"/>
  <c r="Q321" i="7"/>
  <c r="S321" i="7" s="1"/>
  <c r="N321" i="7"/>
  <c r="O321" i="7"/>
  <c r="J329" i="7"/>
  <c r="K329" i="7"/>
  <c r="M329" i="7" s="1"/>
  <c r="N337" i="7"/>
  <c r="M337" i="7"/>
  <c r="O337" i="7"/>
  <c r="P337" i="7"/>
  <c r="S337" i="7" s="1"/>
  <c r="J351" i="7"/>
  <c r="K351" i="7"/>
  <c r="S135" i="7"/>
  <c r="M145" i="7"/>
  <c r="S145" i="7" s="1"/>
  <c r="M185" i="7"/>
  <c r="L321" i="7"/>
  <c r="P377" i="7"/>
  <c r="P130" i="7"/>
  <c r="O130" i="7"/>
  <c r="O211" i="7"/>
  <c r="P211" i="7"/>
  <c r="L301" i="7"/>
  <c r="P301" i="7"/>
  <c r="M301" i="7"/>
  <c r="Q301" i="7"/>
  <c r="O301" i="7"/>
  <c r="O13" i="7"/>
  <c r="M97" i="7"/>
  <c r="Q97" i="7"/>
  <c r="O115" i="7"/>
  <c r="N115" i="7"/>
  <c r="O147" i="7"/>
  <c r="L147" i="7"/>
  <c r="P147" i="7"/>
  <c r="N147" i="7"/>
  <c r="L173" i="7"/>
  <c r="P173" i="7"/>
  <c r="M173" i="7"/>
  <c r="Q173" i="7"/>
  <c r="O173" i="7"/>
  <c r="O205" i="7"/>
  <c r="M205" i="7"/>
  <c r="N205" i="7"/>
  <c r="L205" i="7"/>
  <c r="Q205" i="7"/>
  <c r="N259" i="7"/>
  <c r="L259" i="7"/>
  <c r="Q259" i="7"/>
  <c r="M259" i="7"/>
  <c r="P259" i="7"/>
  <c r="S52" i="7"/>
  <c r="O161" i="7"/>
  <c r="M161" i="7"/>
  <c r="Q161" i="7"/>
  <c r="O179" i="7"/>
  <c r="L179" i="7"/>
  <c r="P179" i="7"/>
  <c r="N269" i="7"/>
  <c r="M269" i="7"/>
  <c r="O333" i="7"/>
  <c r="Q333" i="7"/>
  <c r="N333" i="7"/>
  <c r="S101" i="7"/>
  <c r="N130" i="7"/>
  <c r="Q179" i="7"/>
  <c r="M333" i="7"/>
  <c r="M83" i="7"/>
  <c r="Q83" i="7"/>
  <c r="S83" i="7" s="1"/>
  <c r="O109" i="7"/>
  <c r="N109" i="7"/>
  <c r="O141" i="7"/>
  <c r="L141" i="7"/>
  <c r="P141" i="7"/>
  <c r="N141" i="7"/>
  <c r="O253" i="7"/>
  <c r="P253" i="7"/>
  <c r="N253" i="7"/>
  <c r="N281" i="7"/>
  <c r="L281" i="7"/>
  <c r="Q281" i="7"/>
  <c r="M281" i="7"/>
  <c r="P281" i="7"/>
  <c r="M353" i="7"/>
  <c r="S353" i="7" s="1"/>
  <c r="Q353" i="7"/>
  <c r="O353" i="7"/>
  <c r="O371" i="7"/>
  <c r="L371" i="7"/>
  <c r="Q371" i="7"/>
  <c r="N371" i="7"/>
  <c r="P161" i="7"/>
  <c r="M179" i="7"/>
  <c r="L211" i="7"/>
  <c r="M77" i="7"/>
  <c r="Q77" i="7"/>
  <c r="L131" i="7"/>
  <c r="P131" i="7"/>
  <c r="M131" i="7"/>
  <c r="Q131" i="7"/>
  <c r="O131" i="7"/>
  <c r="O225" i="7"/>
  <c r="L225" i="7"/>
  <c r="Q225" i="7"/>
  <c r="M225" i="7"/>
  <c r="P225" i="7"/>
  <c r="L243" i="7"/>
  <c r="P243" i="7"/>
  <c r="M243" i="7"/>
  <c r="Q243" i="7"/>
  <c r="O243" i="7"/>
  <c r="O289" i="7"/>
  <c r="Q289" i="7"/>
  <c r="N289" i="7"/>
  <c r="M307" i="7"/>
  <c r="Q307" i="7"/>
  <c r="N307" i="7"/>
  <c r="L307" i="7"/>
  <c r="P307" i="7"/>
  <c r="Q339" i="7"/>
  <c r="M339" i="7"/>
  <c r="O339" i="7"/>
  <c r="P401" i="7"/>
  <c r="Q401" i="7"/>
  <c r="M401" i="7"/>
  <c r="S117" i="7"/>
  <c r="S267" i="7"/>
  <c r="O201" i="7"/>
  <c r="O217" i="7"/>
  <c r="J189" i="7"/>
  <c r="M189" i="7" s="1"/>
  <c r="J195" i="7"/>
  <c r="Q195" i="7" s="1"/>
  <c r="J365" i="7"/>
  <c r="J381" i="7"/>
  <c r="O381" i="7" s="1"/>
  <c r="J387" i="7"/>
  <c r="O387" i="7" s="1"/>
  <c r="S159" i="7"/>
  <c r="S167" i="7"/>
  <c r="M91" i="7"/>
  <c r="J237" i="7"/>
  <c r="J275" i="7"/>
  <c r="J317" i="7"/>
  <c r="J323" i="7"/>
  <c r="M323" i="7" s="1"/>
  <c r="S95" i="7"/>
  <c r="S122" i="7"/>
  <c r="S7" i="7"/>
  <c r="S99" i="7"/>
  <c r="S120" i="7"/>
  <c r="O155" i="7"/>
  <c r="L155" i="7"/>
  <c r="P155" i="7"/>
  <c r="M155" i="7"/>
  <c r="Q155" i="7"/>
  <c r="N155" i="7"/>
  <c r="S25" i="7"/>
  <c r="S47" i="7"/>
  <c r="S51" i="7"/>
  <c r="S65" i="7"/>
  <c r="Q91" i="7"/>
  <c r="S37" i="7"/>
  <c r="M219" i="7"/>
  <c r="Q219" i="7"/>
  <c r="L219" i="7"/>
  <c r="N219" i="7"/>
  <c r="O219" i="7"/>
  <c r="P219" i="7"/>
  <c r="S141" i="7"/>
  <c r="S203" i="7"/>
  <c r="J21" i="7"/>
  <c r="J27" i="7"/>
  <c r="J79" i="7"/>
  <c r="K79" i="7"/>
  <c r="J85" i="7"/>
  <c r="J133" i="7"/>
  <c r="K133" i="7"/>
  <c r="J143" i="7"/>
  <c r="K143" i="7"/>
  <c r="J149" i="7"/>
  <c r="O197" i="7"/>
  <c r="J207" i="7"/>
  <c r="K207" i="7"/>
  <c r="J213" i="7"/>
  <c r="L261" i="7"/>
  <c r="P261" i="7"/>
  <c r="J271" i="7"/>
  <c r="P271" i="7" s="1"/>
  <c r="K271" i="7"/>
  <c r="L274" i="7"/>
  <c r="P274" i="7"/>
  <c r="L277" i="7"/>
  <c r="P277" i="7"/>
  <c r="J335" i="7"/>
  <c r="K335" i="7"/>
  <c r="J338" i="7"/>
  <c r="K338" i="7"/>
  <c r="J341" i="7"/>
  <c r="J347" i="7"/>
  <c r="J350" i="7"/>
  <c r="K350" i="7"/>
  <c r="M350" i="7" s="1"/>
  <c r="N373" i="7"/>
  <c r="J389" i="7"/>
  <c r="K389" i="7"/>
  <c r="Q393" i="7"/>
  <c r="M393" i="7"/>
  <c r="P393" i="7"/>
  <c r="J399" i="7"/>
  <c r="Q399" i="7" s="1"/>
  <c r="K399" i="7"/>
  <c r="O399" i="7" s="1"/>
  <c r="L402" i="7"/>
  <c r="M402" i="7"/>
  <c r="L405" i="7"/>
  <c r="P405" i="7"/>
  <c r="M405" i="7"/>
  <c r="N405" i="7"/>
  <c r="N411" i="7"/>
  <c r="P411" i="7"/>
  <c r="L411" i="7"/>
  <c r="Q411" i="7"/>
  <c r="S169" i="7"/>
  <c r="S239" i="7"/>
  <c r="K29" i="7"/>
  <c r="M29" i="7" s="1"/>
  <c r="S29" i="7" s="1"/>
  <c r="Q189" i="7"/>
  <c r="M211" i="7"/>
  <c r="Q211" i="7"/>
  <c r="M253" i="7"/>
  <c r="Q253" i="7"/>
  <c r="M317" i="7"/>
  <c r="Q317" i="7"/>
  <c r="Q323" i="7"/>
  <c r="L333" i="7"/>
  <c r="P333" i="7"/>
  <c r="L339" i="7"/>
  <c r="P339" i="7"/>
  <c r="L345" i="7"/>
  <c r="Q345" i="7"/>
  <c r="L397" i="7"/>
  <c r="Q397" i="7"/>
  <c r="N397" i="7"/>
  <c r="P397" i="7"/>
  <c r="N403" i="7"/>
  <c r="L403" i="7"/>
  <c r="Q403" i="7"/>
  <c r="M403" i="7"/>
  <c r="S128" i="7"/>
  <c r="S354" i="7"/>
  <c r="K93" i="7"/>
  <c r="M93" i="7" s="1"/>
  <c r="S93" i="7" s="1"/>
  <c r="J35" i="7"/>
  <c r="K35" i="7"/>
  <c r="J55" i="7"/>
  <c r="K55" i="7"/>
  <c r="J103" i="7"/>
  <c r="K103" i="7"/>
  <c r="J119" i="7"/>
  <c r="K119" i="7"/>
  <c r="J163" i="7"/>
  <c r="K163" i="7"/>
  <c r="J183" i="7"/>
  <c r="K183" i="7"/>
  <c r="L227" i="7"/>
  <c r="P227" i="7"/>
  <c r="J231" i="7"/>
  <c r="K231" i="7"/>
  <c r="J247" i="7"/>
  <c r="K247" i="7"/>
  <c r="M250" i="7"/>
  <c r="Q250" i="7"/>
  <c r="K291" i="7"/>
  <c r="J291" i="7"/>
  <c r="J295" i="7"/>
  <c r="P295" i="7" s="1"/>
  <c r="K295" i="7"/>
  <c r="J311" i="7"/>
  <c r="N311" i="7" s="1"/>
  <c r="K311" i="7"/>
  <c r="J314" i="7"/>
  <c r="K314" i="7"/>
  <c r="J355" i="7"/>
  <c r="K355" i="7"/>
  <c r="J359" i="7"/>
  <c r="L359" i="7" s="1"/>
  <c r="K359" i="7"/>
  <c r="J362" i="7"/>
  <c r="K362" i="7"/>
  <c r="J375" i="7"/>
  <c r="O375" i="7" s="1"/>
  <c r="K375" i="7"/>
  <c r="O378" i="7"/>
  <c r="N378" i="7"/>
  <c r="S378" i="7" s="1"/>
  <c r="P378" i="7"/>
  <c r="S137" i="7"/>
  <c r="S249" i="7"/>
  <c r="S298" i="7"/>
  <c r="J43" i="7"/>
  <c r="K43" i="7"/>
  <c r="J107" i="7"/>
  <c r="K107" i="7"/>
  <c r="K157" i="7"/>
  <c r="J157" i="7"/>
  <c r="J171" i="7"/>
  <c r="K171" i="7"/>
  <c r="S187" i="7"/>
  <c r="J221" i="7"/>
  <c r="K221" i="7"/>
  <c r="J235" i="7"/>
  <c r="K235" i="7"/>
  <c r="K285" i="7"/>
  <c r="J285" i="7"/>
  <c r="L289" i="7"/>
  <c r="P289" i="7"/>
  <c r="K299" i="7"/>
  <c r="J299" i="7"/>
  <c r="J302" i="7"/>
  <c r="K302" i="7"/>
  <c r="J349" i="7"/>
  <c r="K349" i="7"/>
  <c r="N353" i="7"/>
  <c r="P353" i="7"/>
  <c r="J363" i="7"/>
  <c r="K363" i="7"/>
  <c r="L366" i="7"/>
  <c r="M379" i="7"/>
  <c r="Q379" i="7"/>
  <c r="O379" i="7"/>
  <c r="P379" i="7"/>
  <c r="K413" i="7"/>
  <c r="J413" i="7"/>
  <c r="S191" i="7"/>
  <c r="K75" i="7"/>
  <c r="M75" i="7" s="1"/>
  <c r="S75" i="7" s="1"/>
  <c r="K151" i="7"/>
  <c r="L151" i="7" s="1"/>
  <c r="S151" i="7" s="1"/>
  <c r="P371" i="7"/>
  <c r="K379" i="7"/>
  <c r="L379" i="7" s="1"/>
  <c r="K398" i="7"/>
  <c r="O398" i="7" s="1"/>
  <c r="K407" i="7"/>
  <c r="J71" i="7"/>
  <c r="K71" i="7"/>
  <c r="J111" i="7"/>
  <c r="K111" i="7"/>
  <c r="J165" i="7"/>
  <c r="K165" i="7"/>
  <c r="J181" i="7"/>
  <c r="J199" i="7"/>
  <c r="K199" i="7"/>
  <c r="K229" i="7"/>
  <c r="J229" i="7"/>
  <c r="J245" i="7"/>
  <c r="J251" i="7"/>
  <c r="J263" i="7"/>
  <c r="K263" i="7"/>
  <c r="K293" i="7"/>
  <c r="J293" i="7"/>
  <c r="J306" i="7"/>
  <c r="K306" i="7"/>
  <c r="J330" i="7"/>
  <c r="K330" i="7"/>
  <c r="J367" i="7"/>
  <c r="M367" i="7" s="1"/>
  <c r="K367" i="7"/>
  <c r="J370" i="7"/>
  <c r="K370" i="7"/>
  <c r="J394" i="7"/>
  <c r="K394" i="7"/>
  <c r="Q409" i="7"/>
  <c r="J87" i="7"/>
  <c r="K87" i="7"/>
  <c r="J215" i="7"/>
  <c r="K215" i="7"/>
  <c r="J270" i="7"/>
  <c r="K270" i="7"/>
  <c r="L279" i="7"/>
  <c r="J282" i="7"/>
  <c r="K282" i="7"/>
  <c r="J331" i="7"/>
  <c r="K331" i="7"/>
  <c r="J346" i="7"/>
  <c r="K346" i="7"/>
  <c r="J382" i="7"/>
  <c r="Q382" i="7" s="1"/>
  <c r="K382" i="7"/>
  <c r="O395" i="7"/>
  <c r="S395" i="7" s="1"/>
  <c r="L410" i="7"/>
  <c r="P410" i="7"/>
  <c r="O397" i="7"/>
  <c r="J162" i="7"/>
  <c r="K162" i="7"/>
  <c r="J223" i="7"/>
  <c r="K223" i="7"/>
  <c r="J258" i="7"/>
  <c r="K258" i="7"/>
  <c r="J287" i="7"/>
  <c r="K287" i="7"/>
  <c r="M351" i="7"/>
  <c r="S41" i="7"/>
  <c r="S45" i="7"/>
  <c r="S63" i="7"/>
  <c r="S5" i="7"/>
  <c r="S19" i="7"/>
  <c r="S23" i="7"/>
  <c r="S33" i="7"/>
  <c r="S59" i="7"/>
  <c r="S69" i="7"/>
  <c r="S209" i="7"/>
  <c r="S266" i="7"/>
  <c r="S194" i="7"/>
  <c r="O303" i="7"/>
  <c r="S309" i="7"/>
  <c r="M319" i="7"/>
  <c r="M327" i="7"/>
  <c r="N343" i="7"/>
  <c r="O351" i="7"/>
  <c r="N359" i="7"/>
  <c r="N367" i="7"/>
  <c r="S369" i="7"/>
  <c r="K4" i="7"/>
  <c r="L4" i="7" s="1"/>
  <c r="S4" i="7" s="1"/>
  <c r="K68" i="7"/>
  <c r="M68" i="7" s="1"/>
  <c r="S68" i="7" s="1"/>
  <c r="K2" i="7"/>
  <c r="J2" i="7"/>
  <c r="K10" i="7"/>
  <c r="J10" i="7"/>
  <c r="K18" i="7"/>
  <c r="J18" i="7"/>
  <c r="K26" i="7"/>
  <c r="J26" i="7"/>
  <c r="K34" i="7"/>
  <c r="J34" i="7"/>
  <c r="K42" i="7"/>
  <c r="J42" i="7"/>
  <c r="K50" i="7"/>
  <c r="J50" i="7"/>
  <c r="K58" i="7"/>
  <c r="J58" i="7"/>
  <c r="K66" i="7"/>
  <c r="J66" i="7"/>
  <c r="K74" i="7"/>
  <c r="J74" i="7"/>
  <c r="K82" i="7"/>
  <c r="J82" i="7"/>
  <c r="K90" i="7"/>
  <c r="J90" i="7"/>
  <c r="K98" i="7"/>
  <c r="J98" i="7"/>
  <c r="K106" i="7"/>
  <c r="J106" i="7"/>
  <c r="J114" i="7"/>
  <c r="K114" i="7"/>
  <c r="K127" i="7"/>
  <c r="J127" i="7"/>
  <c r="K138" i="7"/>
  <c r="J138" i="7"/>
  <c r="J146" i="7"/>
  <c r="K146" i="7"/>
  <c r="K154" i="7"/>
  <c r="J154" i="7"/>
  <c r="K170" i="7"/>
  <c r="J170" i="7"/>
  <c r="J178" i="7"/>
  <c r="K178" i="7"/>
  <c r="K186" i="7"/>
  <c r="J186" i="7"/>
  <c r="K202" i="7"/>
  <c r="J202" i="7"/>
  <c r="J210" i="7"/>
  <c r="K210" i="7"/>
  <c r="K218" i="7"/>
  <c r="J218" i="7"/>
  <c r="K234" i="7"/>
  <c r="J234" i="7"/>
  <c r="J242" i="7"/>
  <c r="K242" i="7"/>
  <c r="N303" i="7"/>
  <c r="Q319" i="7"/>
  <c r="Q327" i="7"/>
  <c r="N335" i="7"/>
  <c r="N351" i="7"/>
  <c r="S357" i="7"/>
  <c r="K20" i="7"/>
  <c r="L20" i="7" s="1"/>
  <c r="S20" i="7" s="1"/>
  <c r="K84" i="7"/>
  <c r="M84" i="7" s="1"/>
  <c r="S84" i="7" s="1"/>
  <c r="J8" i="7"/>
  <c r="K8" i="7"/>
  <c r="J16" i="7"/>
  <c r="K16" i="7"/>
  <c r="J24" i="7"/>
  <c r="K24" i="7"/>
  <c r="J32" i="7"/>
  <c r="K32" i="7"/>
  <c r="J40" i="7"/>
  <c r="K40" i="7"/>
  <c r="J48" i="7"/>
  <c r="K48" i="7"/>
  <c r="J56" i="7"/>
  <c r="K56" i="7"/>
  <c r="J64" i="7"/>
  <c r="K64" i="7"/>
  <c r="J72" i="7"/>
  <c r="K72" i="7"/>
  <c r="J80" i="7"/>
  <c r="K80" i="7"/>
  <c r="J88" i="7"/>
  <c r="K88" i="7"/>
  <c r="J96" i="7"/>
  <c r="K96" i="7"/>
  <c r="J104" i="7"/>
  <c r="K104" i="7"/>
  <c r="K112" i="7"/>
  <c r="J112" i="7"/>
  <c r="K125" i="7"/>
  <c r="J125" i="7"/>
  <c r="K123" i="7"/>
  <c r="J123" i="7"/>
  <c r="K136" i="7"/>
  <c r="J136" i="7"/>
  <c r="K144" i="7"/>
  <c r="J144" i="7"/>
  <c r="K152" i="7"/>
  <c r="J152" i="7"/>
  <c r="K160" i="7"/>
  <c r="J160" i="7"/>
  <c r="K168" i="7"/>
  <c r="J168" i="7"/>
  <c r="K176" i="7"/>
  <c r="J176" i="7"/>
  <c r="K184" i="7"/>
  <c r="J184" i="7"/>
  <c r="K192" i="7"/>
  <c r="J192" i="7"/>
  <c r="K200" i="7"/>
  <c r="J200" i="7"/>
  <c r="K208" i="7"/>
  <c r="J208" i="7"/>
  <c r="K216" i="7"/>
  <c r="J216" i="7"/>
  <c r="K224" i="7"/>
  <c r="J224" i="7"/>
  <c r="K232" i="7"/>
  <c r="J232" i="7"/>
  <c r="K240" i="7"/>
  <c r="J240" i="7"/>
  <c r="P279" i="7"/>
  <c r="P287" i="7"/>
  <c r="S325" i="7"/>
  <c r="S361" i="7"/>
  <c r="K36" i="7"/>
  <c r="M36" i="7" s="1"/>
  <c r="S36" i="7" s="1"/>
  <c r="K100" i="7"/>
  <c r="M100" i="7" s="1"/>
  <c r="K6" i="7"/>
  <c r="J6" i="7"/>
  <c r="K14" i="7"/>
  <c r="J14" i="7"/>
  <c r="K22" i="7"/>
  <c r="J22" i="7"/>
  <c r="K30" i="7"/>
  <c r="J30" i="7"/>
  <c r="K38" i="7"/>
  <c r="J38" i="7"/>
  <c r="K46" i="7"/>
  <c r="J46" i="7"/>
  <c r="K54" i="7"/>
  <c r="J54" i="7"/>
  <c r="K62" i="7"/>
  <c r="J62" i="7"/>
  <c r="K70" i="7"/>
  <c r="J70" i="7"/>
  <c r="K78" i="7"/>
  <c r="J78" i="7"/>
  <c r="K86" i="7"/>
  <c r="J86" i="7"/>
  <c r="K94" i="7"/>
  <c r="J94" i="7"/>
  <c r="K102" i="7"/>
  <c r="J102" i="7"/>
  <c r="J110" i="7"/>
  <c r="K110" i="7"/>
  <c r="K118" i="7"/>
  <c r="J118" i="7"/>
  <c r="J121" i="7"/>
  <c r="K121" i="7"/>
  <c r="K134" i="7"/>
  <c r="J134" i="7"/>
  <c r="J142" i="7"/>
  <c r="K142" i="7"/>
  <c r="K150" i="7"/>
  <c r="J150" i="7"/>
  <c r="J158" i="7"/>
  <c r="K158" i="7"/>
  <c r="K166" i="7"/>
  <c r="J166" i="7"/>
  <c r="J174" i="7"/>
  <c r="K174" i="7"/>
  <c r="K182" i="7"/>
  <c r="J182" i="7"/>
  <c r="J190" i="7"/>
  <c r="K190" i="7"/>
  <c r="K198" i="7"/>
  <c r="J198" i="7"/>
  <c r="J206" i="7"/>
  <c r="K206" i="7"/>
  <c r="K214" i="7"/>
  <c r="J214" i="7"/>
  <c r="J222" i="7"/>
  <c r="K222" i="7"/>
  <c r="K230" i="7"/>
  <c r="J230" i="7"/>
  <c r="J238" i="7"/>
  <c r="K238" i="7"/>
  <c r="J12" i="7"/>
  <c r="K12" i="7"/>
  <c r="J28" i="7"/>
  <c r="K28" i="7"/>
  <c r="J44" i="7"/>
  <c r="K44" i="7"/>
  <c r="J60" i="7"/>
  <c r="K60" i="7"/>
  <c r="J76" i="7"/>
  <c r="K76" i="7"/>
  <c r="J92" i="7"/>
  <c r="K92" i="7"/>
  <c r="K108" i="7"/>
  <c r="J108" i="7"/>
  <c r="K116" i="7"/>
  <c r="J116" i="7"/>
  <c r="K129" i="7"/>
  <c r="J129" i="7"/>
  <c r="K132" i="7"/>
  <c r="J132" i="7"/>
  <c r="K140" i="7"/>
  <c r="J140" i="7"/>
  <c r="K148" i="7"/>
  <c r="J148" i="7"/>
  <c r="K156" i="7"/>
  <c r="J156" i="7"/>
  <c r="K164" i="7"/>
  <c r="J164" i="7"/>
  <c r="K172" i="7"/>
  <c r="J172" i="7"/>
  <c r="K180" i="7"/>
  <c r="J180" i="7"/>
  <c r="K188" i="7"/>
  <c r="J188" i="7"/>
  <c r="K196" i="7"/>
  <c r="J196" i="7"/>
  <c r="K204" i="7"/>
  <c r="J204" i="7"/>
  <c r="K212" i="7"/>
  <c r="J212" i="7"/>
  <c r="K220" i="7"/>
  <c r="J220" i="7"/>
  <c r="K228" i="7"/>
  <c r="J228" i="7"/>
  <c r="K236" i="7"/>
  <c r="J236" i="7"/>
  <c r="K244" i="7"/>
  <c r="J244" i="7"/>
  <c r="K252" i="7"/>
  <c r="J252" i="7"/>
  <c r="K260" i="7"/>
  <c r="J260" i="7"/>
  <c r="K268" i="7"/>
  <c r="J268" i="7"/>
  <c r="K276" i="7"/>
  <c r="J276" i="7"/>
  <c r="K284" i="7"/>
  <c r="J284" i="7"/>
  <c r="K292" i="7"/>
  <c r="J292" i="7"/>
  <c r="K300" i="7"/>
  <c r="J300" i="7"/>
  <c r="L303" i="7"/>
  <c r="P303" i="7"/>
  <c r="K308" i="7"/>
  <c r="J308" i="7"/>
  <c r="L311" i="7"/>
  <c r="P311" i="7"/>
  <c r="K316" i="7"/>
  <c r="J316" i="7"/>
  <c r="P319" i="7"/>
  <c r="K324" i="7"/>
  <c r="J324" i="7"/>
  <c r="L327" i="7"/>
  <c r="P327" i="7"/>
  <c r="K332" i="7"/>
  <c r="J332" i="7"/>
  <c r="P335" i="7"/>
  <c r="K340" i="7"/>
  <c r="J340" i="7"/>
  <c r="L343" i="7"/>
  <c r="P343" i="7"/>
  <c r="M343" i="7"/>
  <c r="K348" i="7"/>
  <c r="J348" i="7"/>
  <c r="L351" i="7"/>
  <c r="P351" i="7"/>
  <c r="Q351" i="7"/>
  <c r="K356" i="7"/>
  <c r="J356" i="7"/>
  <c r="M359" i="7"/>
  <c r="K364" i="7"/>
  <c r="J364" i="7"/>
  <c r="L367" i="7"/>
  <c r="P367" i="7"/>
  <c r="Q367" i="7"/>
  <c r="K372" i="7"/>
  <c r="J372" i="7"/>
  <c r="N375" i="7"/>
  <c r="K380" i="7"/>
  <c r="J380" i="7"/>
  <c r="L383" i="7"/>
  <c r="P383" i="7"/>
  <c r="M383" i="7"/>
  <c r="Q383" i="7"/>
  <c r="N383" i="7"/>
  <c r="O383" i="7"/>
  <c r="K388" i="7"/>
  <c r="J388" i="7"/>
  <c r="L391" i="7"/>
  <c r="P391" i="7"/>
  <c r="M391" i="7"/>
  <c r="Q391" i="7"/>
  <c r="N391" i="7"/>
  <c r="O391" i="7"/>
  <c r="K396" i="7"/>
  <c r="J396" i="7"/>
  <c r="L399" i="7"/>
  <c r="P399" i="7"/>
  <c r="M399" i="7"/>
  <c r="N399" i="7"/>
  <c r="K404" i="7"/>
  <c r="J404" i="7"/>
  <c r="L407" i="7"/>
  <c r="P407" i="7"/>
  <c r="M407" i="7"/>
  <c r="Q407" i="7"/>
  <c r="O407" i="7"/>
  <c r="K412" i="7"/>
  <c r="J412" i="7"/>
  <c r="S386" i="7"/>
  <c r="K254" i="7"/>
  <c r="M254" i="7" s="1"/>
  <c r="S254" i="7" s="1"/>
  <c r="K318" i="7"/>
  <c r="L318" i="7" s="1"/>
  <c r="S318" i="7" s="1"/>
  <c r="J246" i="7"/>
  <c r="K246" i="7"/>
  <c r="J262" i="7"/>
  <c r="K262" i="7"/>
  <c r="J278" i="7"/>
  <c r="K278" i="7"/>
  <c r="J294" i="7"/>
  <c r="K294" i="7"/>
  <c r="J310" i="7"/>
  <c r="K310" i="7"/>
  <c r="J326" i="7"/>
  <c r="K326" i="7"/>
  <c r="M334" i="7"/>
  <c r="Q334" i="7"/>
  <c r="J342" i="7"/>
  <c r="K342" i="7"/>
  <c r="N345" i="7"/>
  <c r="S345" i="7" s="1"/>
  <c r="Q350" i="7"/>
  <c r="J358" i="7"/>
  <c r="K358" i="7"/>
  <c r="M366" i="7"/>
  <c r="Q366" i="7"/>
  <c r="J374" i="7"/>
  <c r="K374" i="7"/>
  <c r="N377" i="7"/>
  <c r="O377" i="7"/>
  <c r="M382" i="7"/>
  <c r="N385" i="7"/>
  <c r="O385" i="7"/>
  <c r="J390" i="7"/>
  <c r="K390" i="7"/>
  <c r="N393" i="7"/>
  <c r="O393" i="7"/>
  <c r="M398" i="7"/>
  <c r="Q398" i="7"/>
  <c r="N398" i="7"/>
  <c r="N401" i="7"/>
  <c r="O401" i="7"/>
  <c r="J406" i="7"/>
  <c r="K406" i="7"/>
  <c r="N409" i="7"/>
  <c r="O409" i="7"/>
  <c r="N414" i="7"/>
  <c r="K248" i="7"/>
  <c r="J248" i="7"/>
  <c r="K256" i="7"/>
  <c r="J256" i="7"/>
  <c r="K264" i="7"/>
  <c r="J264" i="7"/>
  <c r="K272" i="7"/>
  <c r="J272" i="7"/>
  <c r="K280" i="7"/>
  <c r="J280" i="7"/>
  <c r="K288" i="7"/>
  <c r="J288" i="7"/>
  <c r="K296" i="7"/>
  <c r="J296" i="7"/>
  <c r="K304" i="7"/>
  <c r="J304" i="7"/>
  <c r="K312" i="7"/>
  <c r="J312" i="7"/>
  <c r="K320" i="7"/>
  <c r="J320" i="7"/>
  <c r="K328" i="7"/>
  <c r="J328" i="7"/>
  <c r="K336" i="7"/>
  <c r="J336" i="7"/>
  <c r="K344" i="7"/>
  <c r="J344" i="7"/>
  <c r="K352" i="7"/>
  <c r="J352" i="7"/>
  <c r="K360" i="7"/>
  <c r="J360" i="7"/>
  <c r="K368" i="7"/>
  <c r="J368" i="7"/>
  <c r="K376" i="7"/>
  <c r="J376" i="7"/>
  <c r="K384" i="7"/>
  <c r="J384" i="7"/>
  <c r="K392" i="7"/>
  <c r="J392" i="7"/>
  <c r="K400" i="7"/>
  <c r="J400" i="7"/>
  <c r="K408" i="7"/>
  <c r="J408" i="7"/>
  <c r="P269" i="7" l="1"/>
  <c r="L387" i="7"/>
  <c r="P387" i="7"/>
  <c r="O402" i="7"/>
  <c r="Q381" i="7"/>
  <c r="L269" i="7"/>
  <c r="S257" i="7"/>
  <c r="S241" i="7"/>
  <c r="S279" i="7"/>
  <c r="Q269" i="7"/>
  <c r="S185" i="7"/>
  <c r="S73" i="7"/>
  <c r="S1" i="7"/>
  <c r="Q130" i="7"/>
  <c r="S77" i="7"/>
  <c r="S109" i="7"/>
  <c r="S115" i="7"/>
  <c r="S17" i="7"/>
  <c r="S283" i="7"/>
  <c r="S201" i="7"/>
  <c r="S305" i="7"/>
  <c r="S217" i="7"/>
  <c r="P381" i="7"/>
  <c r="S91" i="7"/>
  <c r="S333" i="7"/>
  <c r="S411" i="7"/>
  <c r="S307" i="7"/>
  <c r="S243" i="7"/>
  <c r="S225" i="7"/>
  <c r="S131" i="7"/>
  <c r="S179" i="7"/>
  <c r="S409" i="7"/>
  <c r="S401" i="7"/>
  <c r="S385" i="7"/>
  <c r="S410" i="7"/>
  <c r="L31" i="7"/>
  <c r="P31" i="7"/>
  <c r="N31" i="7"/>
  <c r="O31" i="7"/>
  <c r="M31" i="7"/>
  <c r="Q31" i="7"/>
  <c r="O265" i="7"/>
  <c r="Q265" i="7"/>
  <c r="M265" i="7"/>
  <c r="N265" i="7"/>
  <c r="L193" i="7"/>
  <c r="P193" i="7"/>
  <c r="M193" i="7"/>
  <c r="Q193" i="7"/>
  <c r="N193" i="7"/>
  <c r="O193" i="7"/>
  <c r="N382" i="7"/>
  <c r="O367" i="7"/>
  <c r="S367" i="7" s="1"/>
  <c r="S227" i="7"/>
  <c r="N387" i="7"/>
  <c r="S277" i="7"/>
  <c r="S197" i="7"/>
  <c r="S281" i="7"/>
  <c r="S161" i="7"/>
  <c r="O255" i="7"/>
  <c r="L255" i="7"/>
  <c r="P255" i="7"/>
  <c r="M255" i="7"/>
  <c r="Q255" i="7"/>
  <c r="N255" i="7"/>
  <c r="N286" i="7"/>
  <c r="P286" i="7"/>
  <c r="L286" i="7"/>
  <c r="Q286" i="7"/>
  <c r="M286" i="7"/>
  <c r="O286" i="7"/>
  <c r="M130" i="7"/>
  <c r="S130" i="7" s="1"/>
  <c r="M233" i="7"/>
  <c r="Q233" i="7"/>
  <c r="N233" i="7"/>
  <c r="O233" i="7"/>
  <c r="P233" i="7"/>
  <c r="M81" i="7"/>
  <c r="Q81" i="7"/>
  <c r="O81" i="7"/>
  <c r="P81" i="7"/>
  <c r="N81" i="7"/>
  <c r="L81" i="7"/>
  <c r="O315" i="7"/>
  <c r="M315" i="7"/>
  <c r="N315" i="7"/>
  <c r="P315" i="7"/>
  <c r="Q315" i="7"/>
  <c r="L315" i="7"/>
  <c r="L297" i="7"/>
  <c r="M67" i="7"/>
  <c r="O67" i="7"/>
  <c r="P67" i="7"/>
  <c r="L67" i="7"/>
  <c r="P297" i="7"/>
  <c r="M297" i="7"/>
  <c r="Q297" i="7"/>
  <c r="N297" i="7"/>
  <c r="O297" i="7"/>
  <c r="S250" i="7"/>
  <c r="S211" i="7"/>
  <c r="S405" i="7"/>
  <c r="M335" i="7"/>
  <c r="S274" i="7"/>
  <c r="L265" i="7"/>
  <c r="N329" i="7"/>
  <c r="L329" i="7"/>
  <c r="O329" i="7"/>
  <c r="P329" i="7"/>
  <c r="Q329" i="7"/>
  <c r="N402" i="7"/>
  <c r="P402" i="7"/>
  <c r="N153" i="7"/>
  <c r="O153" i="7"/>
  <c r="L153" i="7"/>
  <c r="P153" i="7"/>
  <c r="Q153" i="7"/>
  <c r="M153" i="7"/>
  <c r="N366" i="7"/>
  <c r="O366" i="7"/>
  <c r="L9" i="7"/>
  <c r="M9" i="7"/>
  <c r="N9" i="7"/>
  <c r="O9" i="7"/>
  <c r="O319" i="7"/>
  <c r="N319" i="7"/>
  <c r="S339" i="7"/>
  <c r="S289" i="7"/>
  <c r="N49" i="7"/>
  <c r="O49" i="7"/>
  <c r="L49" i="7"/>
  <c r="Q49" i="7"/>
  <c r="P49" i="7"/>
  <c r="M49" i="7"/>
  <c r="P414" i="7"/>
  <c r="L414" i="7"/>
  <c r="O414" i="7"/>
  <c r="Q414" i="7"/>
  <c r="S100" i="7"/>
  <c r="S371" i="7"/>
  <c r="S397" i="7"/>
  <c r="Q67" i="7"/>
  <c r="S259" i="7"/>
  <c r="S205" i="7"/>
  <c r="S173" i="7"/>
  <c r="S97" i="7"/>
  <c r="S301" i="7"/>
  <c r="O39" i="7"/>
  <c r="M39" i="7"/>
  <c r="Q39" i="7"/>
  <c r="L39" i="7"/>
  <c r="P39" i="7"/>
  <c r="N39" i="7"/>
  <c r="N13" i="7"/>
  <c r="L13" i="7"/>
  <c r="M13" i="7"/>
  <c r="N139" i="7"/>
  <c r="O139" i="7"/>
  <c r="L139" i="7"/>
  <c r="P139" i="7"/>
  <c r="Q139" i="7"/>
  <c r="M139" i="7"/>
  <c r="L53" i="7"/>
  <c r="P53" i="7"/>
  <c r="O53" i="7"/>
  <c r="M53" i="7"/>
  <c r="Q53" i="7"/>
  <c r="N53" i="7"/>
  <c r="P373" i="7"/>
  <c r="Q373" i="7"/>
  <c r="L373" i="7"/>
  <c r="M373" i="7"/>
  <c r="O226" i="7"/>
  <c r="L226" i="7"/>
  <c r="P226" i="7"/>
  <c r="M226" i="7"/>
  <c r="Q226" i="7"/>
  <c r="N226" i="7"/>
  <c r="N275" i="7"/>
  <c r="P275" i="7"/>
  <c r="L275" i="7"/>
  <c r="Q275" i="7"/>
  <c r="O275" i="7"/>
  <c r="M275" i="7"/>
  <c r="L195" i="7"/>
  <c r="N195" i="7"/>
  <c r="P195" i="7"/>
  <c r="O195" i="7"/>
  <c r="M375" i="7"/>
  <c r="P359" i="7"/>
  <c r="L335" i="7"/>
  <c r="Q375" i="7"/>
  <c r="O311" i="7"/>
  <c r="S403" i="7"/>
  <c r="S253" i="7"/>
  <c r="M195" i="7"/>
  <c r="N237" i="7"/>
  <c r="O237" i="7"/>
  <c r="M237" i="7"/>
  <c r="Q237" i="7"/>
  <c r="L237" i="7"/>
  <c r="P237" i="7"/>
  <c r="Q387" i="7"/>
  <c r="M387" i="7"/>
  <c r="O189" i="7"/>
  <c r="P189" i="7"/>
  <c r="N189" i="7"/>
  <c r="L189" i="7"/>
  <c r="P375" i="7"/>
  <c r="S379" i="7"/>
  <c r="P323" i="7"/>
  <c r="L323" i="7"/>
  <c r="O323" i="7"/>
  <c r="N323" i="7"/>
  <c r="M381" i="7"/>
  <c r="N381" i="7"/>
  <c r="L375" i="7"/>
  <c r="O335" i="7"/>
  <c r="Q335" i="7"/>
  <c r="L381" i="7"/>
  <c r="N317" i="7"/>
  <c r="O317" i="7"/>
  <c r="L317" i="7"/>
  <c r="P317" i="7"/>
  <c r="L365" i="7"/>
  <c r="P365" i="7"/>
  <c r="M365" i="7"/>
  <c r="Q365" i="7"/>
  <c r="O365" i="7"/>
  <c r="N365" i="7"/>
  <c r="S147" i="7"/>
  <c r="L258" i="7"/>
  <c r="P258" i="7"/>
  <c r="O258" i="7"/>
  <c r="Q258" i="7"/>
  <c r="M258" i="7"/>
  <c r="N258" i="7"/>
  <c r="L162" i="7"/>
  <c r="P162" i="7"/>
  <c r="M162" i="7"/>
  <c r="Q162" i="7"/>
  <c r="N162" i="7"/>
  <c r="O162" i="7"/>
  <c r="N346" i="7"/>
  <c r="L346" i="7"/>
  <c r="Q346" i="7"/>
  <c r="M346" i="7"/>
  <c r="O346" i="7"/>
  <c r="P346" i="7"/>
  <c r="L282" i="7"/>
  <c r="P282" i="7"/>
  <c r="Q282" i="7"/>
  <c r="M282" i="7"/>
  <c r="N282" i="7"/>
  <c r="O282" i="7"/>
  <c r="O306" i="7"/>
  <c r="L306" i="7"/>
  <c r="Q306" i="7"/>
  <c r="M306" i="7"/>
  <c r="N306" i="7"/>
  <c r="P306" i="7"/>
  <c r="N263" i="7"/>
  <c r="L263" i="7"/>
  <c r="Q263" i="7"/>
  <c r="M263" i="7"/>
  <c r="O263" i="7"/>
  <c r="P263" i="7"/>
  <c r="L413" i="7"/>
  <c r="P413" i="7"/>
  <c r="Q413" i="7"/>
  <c r="M413" i="7"/>
  <c r="N413" i="7"/>
  <c r="O413" i="7"/>
  <c r="M349" i="7"/>
  <c r="L299" i="7"/>
  <c r="P299" i="7"/>
  <c r="M299" i="7"/>
  <c r="N299" i="7"/>
  <c r="O299" i="7"/>
  <c r="Q299" i="7"/>
  <c r="L285" i="7"/>
  <c r="P285" i="7"/>
  <c r="M285" i="7"/>
  <c r="N285" i="7"/>
  <c r="O285" i="7"/>
  <c r="Q285" i="7"/>
  <c r="M171" i="7"/>
  <c r="Q171" i="7"/>
  <c r="N171" i="7"/>
  <c r="O171" i="7"/>
  <c r="L171" i="7"/>
  <c r="P171" i="7"/>
  <c r="M107" i="7"/>
  <c r="Q107" i="7"/>
  <c r="N107" i="7"/>
  <c r="O107" i="7"/>
  <c r="L107" i="7"/>
  <c r="P107" i="7"/>
  <c r="M338" i="7"/>
  <c r="M207" i="7"/>
  <c r="Q207" i="7"/>
  <c r="N207" i="7"/>
  <c r="O207" i="7"/>
  <c r="P207" i="7"/>
  <c r="L207" i="7"/>
  <c r="L143" i="7"/>
  <c r="P143" i="7"/>
  <c r="M143" i="7"/>
  <c r="Q143" i="7"/>
  <c r="N143" i="7"/>
  <c r="O143" i="7"/>
  <c r="S393" i="7"/>
  <c r="S343" i="7"/>
  <c r="M215" i="7"/>
  <c r="Q215" i="7"/>
  <c r="P215" i="7"/>
  <c r="L215" i="7"/>
  <c r="N215" i="7"/>
  <c r="O215" i="7"/>
  <c r="N293" i="7"/>
  <c r="P293" i="7"/>
  <c r="L293" i="7"/>
  <c r="Q293" i="7"/>
  <c r="M293" i="7"/>
  <c r="O293" i="7"/>
  <c r="O251" i="7"/>
  <c r="M251" i="7"/>
  <c r="N251" i="7"/>
  <c r="P251" i="7"/>
  <c r="L251" i="7"/>
  <c r="Q251" i="7"/>
  <c r="M165" i="7"/>
  <c r="Q165" i="7"/>
  <c r="N165" i="7"/>
  <c r="O165" i="7"/>
  <c r="L165" i="7"/>
  <c r="P165" i="7"/>
  <c r="O71" i="7"/>
  <c r="L71" i="7"/>
  <c r="P71" i="7"/>
  <c r="M71" i="7"/>
  <c r="Q71" i="7"/>
  <c r="N71" i="7"/>
  <c r="M363" i="7"/>
  <c r="Q363" i="7"/>
  <c r="N363" i="7"/>
  <c r="L363" i="7"/>
  <c r="O363" i="7"/>
  <c r="P363" i="7"/>
  <c r="O349" i="7"/>
  <c r="N349" i="7"/>
  <c r="P349" i="7"/>
  <c r="Q349" i="7"/>
  <c r="L349" i="7"/>
  <c r="O221" i="7"/>
  <c r="M221" i="7"/>
  <c r="N221" i="7"/>
  <c r="P221" i="7"/>
  <c r="L221" i="7"/>
  <c r="Q221" i="7"/>
  <c r="M157" i="7"/>
  <c r="Q157" i="7"/>
  <c r="N157" i="7"/>
  <c r="O157" i="7"/>
  <c r="L157" i="7"/>
  <c r="P157" i="7"/>
  <c r="Q359" i="7"/>
  <c r="O359" i="7"/>
  <c r="M314" i="7"/>
  <c r="Q314" i="7"/>
  <c r="O314" i="7"/>
  <c r="P314" i="7"/>
  <c r="L314" i="7"/>
  <c r="N314" i="7"/>
  <c r="L295" i="7"/>
  <c r="O295" i="7"/>
  <c r="Q295" i="7"/>
  <c r="M295" i="7"/>
  <c r="N295" i="7"/>
  <c r="M231" i="7"/>
  <c r="Q231" i="7"/>
  <c r="P231" i="7"/>
  <c r="L231" i="7"/>
  <c r="N231" i="7"/>
  <c r="O231" i="7"/>
  <c r="O183" i="7"/>
  <c r="P183" i="7"/>
  <c r="L183" i="7"/>
  <c r="Q183" i="7"/>
  <c r="M183" i="7"/>
  <c r="N183" i="7"/>
  <c r="L119" i="7"/>
  <c r="P119" i="7"/>
  <c r="M119" i="7"/>
  <c r="Q119" i="7"/>
  <c r="N119" i="7"/>
  <c r="O119" i="7"/>
  <c r="N55" i="7"/>
  <c r="O55" i="7"/>
  <c r="L55" i="7"/>
  <c r="P55" i="7"/>
  <c r="M55" i="7"/>
  <c r="Q55" i="7"/>
  <c r="O389" i="7"/>
  <c r="N389" i="7"/>
  <c r="P389" i="7"/>
  <c r="L389" i="7"/>
  <c r="M389" i="7"/>
  <c r="Q389" i="7"/>
  <c r="O350" i="7"/>
  <c r="L350" i="7"/>
  <c r="N350" i="7"/>
  <c r="P350" i="7"/>
  <c r="O338" i="7"/>
  <c r="P338" i="7"/>
  <c r="Q338" i="7"/>
  <c r="L338" i="7"/>
  <c r="N338" i="7"/>
  <c r="L271" i="7"/>
  <c r="M271" i="7"/>
  <c r="N271" i="7"/>
  <c r="O271" i="7"/>
  <c r="Q271" i="7"/>
  <c r="S261" i="7"/>
  <c r="O79" i="7"/>
  <c r="L79" i="7"/>
  <c r="P79" i="7"/>
  <c r="M79" i="7"/>
  <c r="Q79" i="7"/>
  <c r="N79" i="7"/>
  <c r="S377" i="7"/>
  <c r="S366" i="7"/>
  <c r="S398" i="7"/>
  <c r="S334" i="7"/>
  <c r="S391" i="7"/>
  <c r="S383" i="7"/>
  <c r="S327" i="7"/>
  <c r="S319" i="7"/>
  <c r="S303" i="7"/>
  <c r="L287" i="7"/>
  <c r="O287" i="7"/>
  <c r="M287" i="7"/>
  <c r="N287" i="7"/>
  <c r="Q287" i="7"/>
  <c r="M223" i="7"/>
  <c r="Q223" i="7"/>
  <c r="N223" i="7"/>
  <c r="O223" i="7"/>
  <c r="P223" i="7"/>
  <c r="L223" i="7"/>
  <c r="P382" i="7"/>
  <c r="O382" i="7"/>
  <c r="L382" i="7"/>
  <c r="N331" i="7"/>
  <c r="M331" i="7"/>
  <c r="O331" i="7"/>
  <c r="P331" i="7"/>
  <c r="L331" i="7"/>
  <c r="Q331" i="7"/>
  <c r="O370" i="7"/>
  <c r="L370" i="7"/>
  <c r="P370" i="7"/>
  <c r="M370" i="7"/>
  <c r="N370" i="7"/>
  <c r="Q370" i="7"/>
  <c r="L330" i="7"/>
  <c r="P330" i="7"/>
  <c r="M330" i="7"/>
  <c r="N330" i="7"/>
  <c r="O330" i="7"/>
  <c r="Q330" i="7"/>
  <c r="O245" i="7"/>
  <c r="N245" i="7"/>
  <c r="P245" i="7"/>
  <c r="L245" i="7"/>
  <c r="Q245" i="7"/>
  <c r="M245" i="7"/>
  <c r="M199" i="7"/>
  <c r="Q199" i="7"/>
  <c r="N199" i="7"/>
  <c r="O199" i="7"/>
  <c r="P199" i="7"/>
  <c r="L199" i="7"/>
  <c r="O43" i="7"/>
  <c r="L43" i="7"/>
  <c r="P43" i="7"/>
  <c r="M43" i="7"/>
  <c r="Q43" i="7"/>
  <c r="N43" i="7"/>
  <c r="P355" i="7"/>
  <c r="L291" i="7"/>
  <c r="P291" i="7"/>
  <c r="O291" i="7"/>
  <c r="Q291" i="7"/>
  <c r="M291" i="7"/>
  <c r="N291" i="7"/>
  <c r="M347" i="7"/>
  <c r="Q347" i="7"/>
  <c r="N347" i="7"/>
  <c r="O347" i="7"/>
  <c r="P347" i="7"/>
  <c r="L347" i="7"/>
  <c r="O213" i="7"/>
  <c r="P213" i="7"/>
  <c r="L213" i="7"/>
  <c r="Q213" i="7"/>
  <c r="M213" i="7"/>
  <c r="N213" i="7"/>
  <c r="O149" i="7"/>
  <c r="L149" i="7"/>
  <c r="P149" i="7"/>
  <c r="M149" i="7"/>
  <c r="Q149" i="7"/>
  <c r="N149" i="7"/>
  <c r="O133" i="7"/>
  <c r="L133" i="7"/>
  <c r="P133" i="7"/>
  <c r="M133" i="7"/>
  <c r="Q133" i="7"/>
  <c r="N133" i="7"/>
  <c r="N27" i="7"/>
  <c r="O27" i="7"/>
  <c r="Q27" i="7"/>
  <c r="L27" i="7"/>
  <c r="P27" i="7"/>
  <c r="M27" i="7"/>
  <c r="S219" i="7"/>
  <c r="S155" i="7"/>
  <c r="L270" i="7"/>
  <c r="P270" i="7"/>
  <c r="M270" i="7"/>
  <c r="N270" i="7"/>
  <c r="O270" i="7"/>
  <c r="Q270" i="7"/>
  <c r="L87" i="7"/>
  <c r="P87" i="7"/>
  <c r="M87" i="7"/>
  <c r="Q87" i="7"/>
  <c r="N87" i="7"/>
  <c r="O87" i="7"/>
  <c r="M394" i="7"/>
  <c r="Q394" i="7"/>
  <c r="N394" i="7"/>
  <c r="O394" i="7"/>
  <c r="L394" i="7"/>
  <c r="P394" i="7"/>
  <c r="N229" i="7"/>
  <c r="O229" i="7"/>
  <c r="P229" i="7"/>
  <c r="L229" i="7"/>
  <c r="Q229" i="7"/>
  <c r="M229" i="7"/>
  <c r="M181" i="7"/>
  <c r="Q181" i="7"/>
  <c r="O181" i="7"/>
  <c r="P181" i="7"/>
  <c r="L181" i="7"/>
  <c r="N181" i="7"/>
  <c r="N111" i="7"/>
  <c r="O111" i="7"/>
  <c r="L111" i="7"/>
  <c r="P111" i="7"/>
  <c r="M111" i="7"/>
  <c r="Q111" i="7"/>
  <c r="M302" i="7"/>
  <c r="Q302" i="7"/>
  <c r="P302" i="7"/>
  <c r="L302" i="7"/>
  <c r="N302" i="7"/>
  <c r="O302" i="7"/>
  <c r="M235" i="7"/>
  <c r="Q235" i="7"/>
  <c r="N235" i="7"/>
  <c r="O235" i="7"/>
  <c r="P235" i="7"/>
  <c r="L235" i="7"/>
  <c r="N362" i="7"/>
  <c r="O362" i="7"/>
  <c r="L362" i="7"/>
  <c r="M362" i="7"/>
  <c r="P362" i="7"/>
  <c r="Q362" i="7"/>
  <c r="M355" i="7"/>
  <c r="N355" i="7"/>
  <c r="O355" i="7"/>
  <c r="Q355" i="7"/>
  <c r="L355" i="7"/>
  <c r="M311" i="7"/>
  <c r="Q311" i="7"/>
  <c r="M247" i="7"/>
  <c r="Q247" i="7"/>
  <c r="O247" i="7"/>
  <c r="P247" i="7"/>
  <c r="L247" i="7"/>
  <c r="N247" i="7"/>
  <c r="O163" i="7"/>
  <c r="L163" i="7"/>
  <c r="P163" i="7"/>
  <c r="M163" i="7"/>
  <c r="Q163" i="7"/>
  <c r="N163" i="7"/>
  <c r="L103" i="7"/>
  <c r="P103" i="7"/>
  <c r="M103" i="7"/>
  <c r="Q103" i="7"/>
  <c r="N103" i="7"/>
  <c r="O103" i="7"/>
  <c r="N35" i="7"/>
  <c r="O35" i="7"/>
  <c r="M35" i="7"/>
  <c r="Q35" i="7"/>
  <c r="L35" i="7"/>
  <c r="P35" i="7"/>
  <c r="N341" i="7"/>
  <c r="P341" i="7"/>
  <c r="L341" i="7"/>
  <c r="Q341" i="7"/>
  <c r="M341" i="7"/>
  <c r="O341" i="7"/>
  <c r="N85" i="7"/>
  <c r="O85" i="7"/>
  <c r="L85" i="7"/>
  <c r="P85" i="7"/>
  <c r="M85" i="7"/>
  <c r="Q85" i="7"/>
  <c r="L21" i="7"/>
  <c r="M21" i="7"/>
  <c r="N21" i="7"/>
  <c r="O21" i="7"/>
  <c r="M278" i="7"/>
  <c r="Q278" i="7"/>
  <c r="N278" i="7"/>
  <c r="O278" i="7"/>
  <c r="L278" i="7"/>
  <c r="P278" i="7"/>
  <c r="O340" i="7"/>
  <c r="L340" i="7"/>
  <c r="Q340" i="7"/>
  <c r="M340" i="7"/>
  <c r="N340" i="7"/>
  <c r="P340" i="7"/>
  <c r="O240" i="7"/>
  <c r="L240" i="7"/>
  <c r="P240" i="7"/>
  <c r="M240" i="7"/>
  <c r="Q240" i="7"/>
  <c r="N240" i="7"/>
  <c r="O208" i="7"/>
  <c r="L208" i="7"/>
  <c r="P208" i="7"/>
  <c r="M208" i="7"/>
  <c r="N208" i="7"/>
  <c r="Q208" i="7"/>
  <c r="O176" i="7"/>
  <c r="L176" i="7"/>
  <c r="Q176" i="7"/>
  <c r="M176" i="7"/>
  <c r="N176" i="7"/>
  <c r="P176" i="7"/>
  <c r="M144" i="7"/>
  <c r="Q144" i="7"/>
  <c r="N144" i="7"/>
  <c r="O144" i="7"/>
  <c r="L144" i="7"/>
  <c r="P144" i="7"/>
  <c r="O112" i="7"/>
  <c r="L112" i="7"/>
  <c r="P112" i="7"/>
  <c r="M112" i="7"/>
  <c r="Q112" i="7"/>
  <c r="N112" i="7"/>
  <c r="M210" i="7"/>
  <c r="Q210" i="7"/>
  <c r="N210" i="7"/>
  <c r="L210" i="7"/>
  <c r="O210" i="7"/>
  <c r="P210" i="7"/>
  <c r="O146" i="7"/>
  <c r="L146" i="7"/>
  <c r="P146" i="7"/>
  <c r="M146" i="7"/>
  <c r="Q146" i="7"/>
  <c r="N146" i="7"/>
  <c r="M390" i="7"/>
  <c r="Q390" i="7"/>
  <c r="N390" i="7"/>
  <c r="O390" i="7"/>
  <c r="P390" i="7"/>
  <c r="L390" i="7"/>
  <c r="M310" i="7"/>
  <c r="Q310" i="7"/>
  <c r="O310" i="7"/>
  <c r="P310" i="7"/>
  <c r="L310" i="7"/>
  <c r="N310" i="7"/>
  <c r="M246" i="7"/>
  <c r="Q246" i="7"/>
  <c r="N246" i="7"/>
  <c r="O246" i="7"/>
  <c r="L246" i="7"/>
  <c r="P246" i="7"/>
  <c r="S407" i="7"/>
  <c r="S399" i="7"/>
  <c r="O92" i="7"/>
  <c r="L92" i="7"/>
  <c r="P92" i="7"/>
  <c r="M92" i="7"/>
  <c r="Q92" i="7"/>
  <c r="N92" i="7"/>
  <c r="O28" i="7"/>
  <c r="M28" i="7"/>
  <c r="Q28" i="7"/>
  <c r="L28" i="7"/>
  <c r="N28" i="7"/>
  <c r="P28" i="7"/>
  <c r="M222" i="7"/>
  <c r="Q222" i="7"/>
  <c r="N222" i="7"/>
  <c r="L222" i="7"/>
  <c r="O222" i="7"/>
  <c r="P222" i="7"/>
  <c r="M190" i="7"/>
  <c r="Q190" i="7"/>
  <c r="N190" i="7"/>
  <c r="O190" i="7"/>
  <c r="P190" i="7"/>
  <c r="L190" i="7"/>
  <c r="O158" i="7"/>
  <c r="L158" i="7"/>
  <c r="P158" i="7"/>
  <c r="M158" i="7"/>
  <c r="Q158" i="7"/>
  <c r="N158" i="7"/>
  <c r="M121" i="7"/>
  <c r="Q121" i="7"/>
  <c r="N121" i="7"/>
  <c r="O121" i="7"/>
  <c r="L121" i="7"/>
  <c r="P121" i="7"/>
  <c r="O224" i="7"/>
  <c r="L224" i="7"/>
  <c r="P224" i="7"/>
  <c r="M224" i="7"/>
  <c r="N224" i="7"/>
  <c r="Q224" i="7"/>
  <c r="O192" i="7"/>
  <c r="L192" i="7"/>
  <c r="P192" i="7"/>
  <c r="M192" i="7"/>
  <c r="N192" i="7"/>
  <c r="Q192" i="7"/>
  <c r="M160" i="7"/>
  <c r="Q160" i="7"/>
  <c r="N160" i="7"/>
  <c r="O160" i="7"/>
  <c r="L160" i="7"/>
  <c r="P160" i="7"/>
  <c r="O400" i="7"/>
  <c r="L400" i="7"/>
  <c r="P400" i="7"/>
  <c r="M400" i="7"/>
  <c r="N400" i="7"/>
  <c r="Q400" i="7"/>
  <c r="O384" i="7"/>
  <c r="L384" i="7"/>
  <c r="P384" i="7"/>
  <c r="M384" i="7"/>
  <c r="N384" i="7"/>
  <c r="Q384" i="7"/>
  <c r="O368" i="7"/>
  <c r="L368" i="7"/>
  <c r="Q368" i="7"/>
  <c r="M368" i="7"/>
  <c r="N368" i="7"/>
  <c r="P368" i="7"/>
  <c r="O352" i="7"/>
  <c r="M352" i="7"/>
  <c r="Q352" i="7"/>
  <c r="L352" i="7"/>
  <c r="N352" i="7"/>
  <c r="P352" i="7"/>
  <c r="O336" i="7"/>
  <c r="L336" i="7"/>
  <c r="Q336" i="7"/>
  <c r="M336" i="7"/>
  <c r="N336" i="7"/>
  <c r="P336" i="7"/>
  <c r="O320" i="7"/>
  <c r="P320" i="7"/>
  <c r="L320" i="7"/>
  <c r="Q320" i="7"/>
  <c r="M320" i="7"/>
  <c r="N320" i="7"/>
  <c r="O304" i="7"/>
  <c r="M304" i="7"/>
  <c r="N304" i="7"/>
  <c r="P304" i="7"/>
  <c r="L304" i="7"/>
  <c r="Q304" i="7"/>
  <c r="O288" i="7"/>
  <c r="L288" i="7"/>
  <c r="P288" i="7"/>
  <c r="M288" i="7"/>
  <c r="Q288" i="7"/>
  <c r="N288" i="7"/>
  <c r="O272" i="7"/>
  <c r="L272" i="7"/>
  <c r="P272" i="7"/>
  <c r="M272" i="7"/>
  <c r="Q272" i="7"/>
  <c r="N272" i="7"/>
  <c r="O256" i="7"/>
  <c r="L256" i="7"/>
  <c r="P256" i="7"/>
  <c r="M256" i="7"/>
  <c r="Q256" i="7"/>
  <c r="N256" i="7"/>
  <c r="O404" i="7"/>
  <c r="L404" i="7"/>
  <c r="P404" i="7"/>
  <c r="N404" i="7"/>
  <c r="Q404" i="7"/>
  <c r="M404" i="7"/>
  <c r="O364" i="7"/>
  <c r="N364" i="7"/>
  <c r="P364" i="7"/>
  <c r="L364" i="7"/>
  <c r="M364" i="7"/>
  <c r="Q364" i="7"/>
  <c r="S359" i="7"/>
  <c r="O332" i="7"/>
  <c r="N332" i="7"/>
  <c r="L332" i="7"/>
  <c r="M332" i="7"/>
  <c r="P332" i="7"/>
  <c r="Q332" i="7"/>
  <c r="O324" i="7"/>
  <c r="M324" i="7"/>
  <c r="N324" i="7"/>
  <c r="P324" i="7"/>
  <c r="L324" i="7"/>
  <c r="Q324" i="7"/>
  <c r="O316" i="7"/>
  <c r="P316" i="7"/>
  <c r="L316" i="7"/>
  <c r="Q316" i="7"/>
  <c r="M316" i="7"/>
  <c r="N316" i="7"/>
  <c r="O308" i="7"/>
  <c r="P308" i="7"/>
  <c r="L308" i="7"/>
  <c r="Q308" i="7"/>
  <c r="M308" i="7"/>
  <c r="N308" i="7"/>
  <c r="O300" i="7"/>
  <c r="M300" i="7"/>
  <c r="N300" i="7"/>
  <c r="P300" i="7"/>
  <c r="L300" i="7"/>
  <c r="Q300" i="7"/>
  <c r="O284" i="7"/>
  <c r="L284" i="7"/>
  <c r="P284" i="7"/>
  <c r="M284" i="7"/>
  <c r="Q284" i="7"/>
  <c r="N284" i="7"/>
  <c r="O268" i="7"/>
  <c r="L268" i="7"/>
  <c r="P268" i="7"/>
  <c r="M268" i="7"/>
  <c r="Q268" i="7"/>
  <c r="N268" i="7"/>
  <c r="O252" i="7"/>
  <c r="L252" i="7"/>
  <c r="P252" i="7"/>
  <c r="M252" i="7"/>
  <c r="Q252" i="7"/>
  <c r="N252" i="7"/>
  <c r="O236" i="7"/>
  <c r="L236" i="7"/>
  <c r="P236" i="7"/>
  <c r="M236" i="7"/>
  <c r="Q236" i="7"/>
  <c r="N236" i="7"/>
  <c r="O220" i="7"/>
  <c r="L220" i="7"/>
  <c r="P220" i="7"/>
  <c r="M220" i="7"/>
  <c r="N220" i="7"/>
  <c r="Q220" i="7"/>
  <c r="O204" i="7"/>
  <c r="L204" i="7"/>
  <c r="P204" i="7"/>
  <c r="M204" i="7"/>
  <c r="N204" i="7"/>
  <c r="Q204" i="7"/>
  <c r="O188" i="7"/>
  <c r="L188" i="7"/>
  <c r="P188" i="7"/>
  <c r="M188" i="7"/>
  <c r="N188" i="7"/>
  <c r="Q188" i="7"/>
  <c r="M172" i="7"/>
  <c r="Q172" i="7"/>
  <c r="N172" i="7"/>
  <c r="O172" i="7"/>
  <c r="L172" i="7"/>
  <c r="P172" i="7"/>
  <c r="M156" i="7"/>
  <c r="Q156" i="7"/>
  <c r="N156" i="7"/>
  <c r="O156" i="7"/>
  <c r="L156" i="7"/>
  <c r="P156" i="7"/>
  <c r="M140" i="7"/>
  <c r="Q140" i="7"/>
  <c r="N140" i="7"/>
  <c r="O140" i="7"/>
  <c r="L140" i="7"/>
  <c r="P140" i="7"/>
  <c r="O129" i="7"/>
  <c r="L129" i="7"/>
  <c r="P129" i="7"/>
  <c r="M129" i="7"/>
  <c r="Q129" i="7"/>
  <c r="N129" i="7"/>
  <c r="O108" i="7"/>
  <c r="L108" i="7"/>
  <c r="P108" i="7"/>
  <c r="M108" i="7"/>
  <c r="Q108" i="7"/>
  <c r="N108" i="7"/>
  <c r="M230" i="7"/>
  <c r="Q230" i="7"/>
  <c r="N230" i="7"/>
  <c r="L230" i="7"/>
  <c r="O230" i="7"/>
  <c r="P230" i="7"/>
  <c r="M214" i="7"/>
  <c r="Q214" i="7"/>
  <c r="N214" i="7"/>
  <c r="L214" i="7"/>
  <c r="O214" i="7"/>
  <c r="P214" i="7"/>
  <c r="M198" i="7"/>
  <c r="Q198" i="7"/>
  <c r="N198" i="7"/>
  <c r="L198" i="7"/>
  <c r="O198" i="7"/>
  <c r="P198" i="7"/>
  <c r="M182" i="7"/>
  <c r="Q182" i="7"/>
  <c r="N182" i="7"/>
  <c r="O182" i="7"/>
  <c r="P182" i="7"/>
  <c r="L182" i="7"/>
  <c r="O166" i="7"/>
  <c r="L166" i="7"/>
  <c r="P166" i="7"/>
  <c r="M166" i="7"/>
  <c r="Q166" i="7"/>
  <c r="N166" i="7"/>
  <c r="O150" i="7"/>
  <c r="L150" i="7"/>
  <c r="P150" i="7"/>
  <c r="M150" i="7"/>
  <c r="Q150" i="7"/>
  <c r="N150" i="7"/>
  <c r="O134" i="7"/>
  <c r="L134" i="7"/>
  <c r="P134" i="7"/>
  <c r="M134" i="7"/>
  <c r="Q134" i="7"/>
  <c r="N134" i="7"/>
  <c r="M118" i="7"/>
  <c r="Q118" i="7"/>
  <c r="N118" i="7"/>
  <c r="O118" i="7"/>
  <c r="L118" i="7"/>
  <c r="P118" i="7"/>
  <c r="M102" i="7"/>
  <c r="Q102" i="7"/>
  <c r="N102" i="7"/>
  <c r="O102" i="7"/>
  <c r="L102" i="7"/>
  <c r="P102" i="7"/>
  <c r="M86" i="7"/>
  <c r="Q86" i="7"/>
  <c r="N86" i="7"/>
  <c r="O86" i="7"/>
  <c r="L86" i="7"/>
  <c r="P86" i="7"/>
  <c r="M70" i="7"/>
  <c r="Q70" i="7"/>
  <c r="O70" i="7"/>
  <c r="L70" i="7"/>
  <c r="P70" i="7"/>
  <c r="N70" i="7"/>
  <c r="M54" i="7"/>
  <c r="Q54" i="7"/>
  <c r="O54" i="7"/>
  <c r="P54" i="7"/>
  <c r="L54" i="7"/>
  <c r="N54" i="7"/>
  <c r="M38" i="7"/>
  <c r="Q38" i="7"/>
  <c r="O38" i="7"/>
  <c r="L38" i="7"/>
  <c r="N38" i="7"/>
  <c r="P38" i="7"/>
  <c r="M22" i="7"/>
  <c r="Q22" i="7"/>
  <c r="O22" i="7"/>
  <c r="P22" i="7"/>
  <c r="L22" i="7"/>
  <c r="N22" i="7"/>
  <c r="M6" i="7"/>
  <c r="Q6" i="7"/>
  <c r="N6" i="7"/>
  <c r="O6" i="7"/>
  <c r="L6" i="7"/>
  <c r="P6" i="7"/>
  <c r="O96" i="7"/>
  <c r="L96" i="7"/>
  <c r="P96" i="7"/>
  <c r="M96" i="7"/>
  <c r="Q96" i="7"/>
  <c r="N96" i="7"/>
  <c r="O80" i="7"/>
  <c r="L80" i="7"/>
  <c r="P80" i="7"/>
  <c r="M80" i="7"/>
  <c r="Q80" i="7"/>
  <c r="N80" i="7"/>
  <c r="O64" i="7"/>
  <c r="M64" i="7"/>
  <c r="Q64" i="7"/>
  <c r="N64" i="7"/>
  <c r="L64" i="7"/>
  <c r="P64" i="7"/>
  <c r="O48" i="7"/>
  <c r="M48" i="7"/>
  <c r="Q48" i="7"/>
  <c r="N48" i="7"/>
  <c r="P48" i="7"/>
  <c r="L48" i="7"/>
  <c r="O32" i="7"/>
  <c r="M32" i="7"/>
  <c r="Q32" i="7"/>
  <c r="L32" i="7"/>
  <c r="N32" i="7"/>
  <c r="P32" i="7"/>
  <c r="M16" i="7"/>
  <c r="O16" i="7"/>
  <c r="N16" i="7"/>
  <c r="L16" i="7"/>
  <c r="M218" i="7"/>
  <c r="Q218" i="7"/>
  <c r="N218" i="7"/>
  <c r="L218" i="7"/>
  <c r="O218" i="7"/>
  <c r="P218" i="7"/>
  <c r="M202" i="7"/>
  <c r="Q202" i="7"/>
  <c r="N202" i="7"/>
  <c r="L202" i="7"/>
  <c r="O202" i="7"/>
  <c r="P202" i="7"/>
  <c r="O154" i="7"/>
  <c r="L154" i="7"/>
  <c r="P154" i="7"/>
  <c r="M154" i="7"/>
  <c r="Q154" i="7"/>
  <c r="N154" i="7"/>
  <c r="O138" i="7"/>
  <c r="L138" i="7"/>
  <c r="P138" i="7"/>
  <c r="M138" i="7"/>
  <c r="Q138" i="7"/>
  <c r="N138" i="7"/>
  <c r="M98" i="7"/>
  <c r="Q98" i="7"/>
  <c r="N98" i="7"/>
  <c r="O98" i="7"/>
  <c r="L98" i="7"/>
  <c r="P98" i="7"/>
  <c r="M82" i="7"/>
  <c r="Q82" i="7"/>
  <c r="N82" i="7"/>
  <c r="O82" i="7"/>
  <c r="L82" i="7"/>
  <c r="P82" i="7"/>
  <c r="M66" i="7"/>
  <c r="Q66" i="7"/>
  <c r="O66" i="7"/>
  <c r="L66" i="7"/>
  <c r="P66" i="7"/>
  <c r="N66" i="7"/>
  <c r="M50" i="7"/>
  <c r="Q50" i="7"/>
  <c r="O50" i="7"/>
  <c r="L50" i="7"/>
  <c r="N50" i="7"/>
  <c r="P50" i="7"/>
  <c r="M34" i="7"/>
  <c r="Q34" i="7"/>
  <c r="O34" i="7"/>
  <c r="N34" i="7"/>
  <c r="P34" i="7"/>
  <c r="L34" i="7"/>
  <c r="O18" i="7"/>
  <c r="M18" i="7"/>
  <c r="N18" i="7"/>
  <c r="L18" i="7"/>
  <c r="M2" i="7"/>
  <c r="Q2" i="7"/>
  <c r="L2" i="7"/>
  <c r="N2" i="7"/>
  <c r="P2" i="7"/>
  <c r="O2" i="7"/>
  <c r="O60" i="7"/>
  <c r="M60" i="7"/>
  <c r="Q60" i="7"/>
  <c r="L60" i="7"/>
  <c r="N60" i="7"/>
  <c r="P60" i="7"/>
  <c r="M238" i="7"/>
  <c r="Q238" i="7"/>
  <c r="N238" i="7"/>
  <c r="O238" i="7"/>
  <c r="L238" i="7"/>
  <c r="P238" i="7"/>
  <c r="M206" i="7"/>
  <c r="Q206" i="7"/>
  <c r="N206" i="7"/>
  <c r="L206" i="7"/>
  <c r="O206" i="7"/>
  <c r="P206" i="7"/>
  <c r="O174" i="7"/>
  <c r="L174" i="7"/>
  <c r="P174" i="7"/>
  <c r="M174" i="7"/>
  <c r="Q174" i="7"/>
  <c r="N174" i="7"/>
  <c r="O142" i="7"/>
  <c r="L142" i="7"/>
  <c r="P142" i="7"/>
  <c r="M142" i="7"/>
  <c r="Q142" i="7"/>
  <c r="N142" i="7"/>
  <c r="M110" i="7"/>
  <c r="Q110" i="7"/>
  <c r="N110" i="7"/>
  <c r="O110" i="7"/>
  <c r="L110" i="7"/>
  <c r="P110" i="7"/>
  <c r="O123" i="7"/>
  <c r="L123" i="7"/>
  <c r="P123" i="7"/>
  <c r="M123" i="7"/>
  <c r="Q123" i="7"/>
  <c r="N123" i="7"/>
  <c r="M374" i="7"/>
  <c r="Q374" i="7"/>
  <c r="P374" i="7"/>
  <c r="L374" i="7"/>
  <c r="N374" i="7"/>
  <c r="O374" i="7"/>
  <c r="M358" i="7"/>
  <c r="Q358" i="7"/>
  <c r="P358" i="7"/>
  <c r="O358" i="7"/>
  <c r="L358" i="7"/>
  <c r="N358" i="7"/>
  <c r="O396" i="7"/>
  <c r="L396" i="7"/>
  <c r="P396" i="7"/>
  <c r="N396" i="7"/>
  <c r="Q396" i="7"/>
  <c r="M396" i="7"/>
  <c r="O388" i="7"/>
  <c r="L388" i="7"/>
  <c r="P388" i="7"/>
  <c r="M388" i="7"/>
  <c r="N388" i="7"/>
  <c r="Q388" i="7"/>
  <c r="O380" i="7"/>
  <c r="L380" i="7"/>
  <c r="P380" i="7"/>
  <c r="M380" i="7"/>
  <c r="N380" i="7"/>
  <c r="Q380" i="7"/>
  <c r="M342" i="7"/>
  <c r="Q342" i="7"/>
  <c r="P342" i="7"/>
  <c r="O342" i="7"/>
  <c r="L342" i="7"/>
  <c r="N342" i="7"/>
  <c r="M326" i="7"/>
  <c r="Q326" i="7"/>
  <c r="L326" i="7"/>
  <c r="N326" i="7"/>
  <c r="O326" i="7"/>
  <c r="P326" i="7"/>
  <c r="L294" i="7"/>
  <c r="P294" i="7"/>
  <c r="M294" i="7"/>
  <c r="Q294" i="7"/>
  <c r="N294" i="7"/>
  <c r="O294" i="7"/>
  <c r="M262" i="7"/>
  <c r="Q262" i="7"/>
  <c r="N262" i="7"/>
  <c r="O262" i="7"/>
  <c r="P262" i="7"/>
  <c r="L262" i="7"/>
  <c r="O412" i="7"/>
  <c r="L412" i="7"/>
  <c r="P412" i="7"/>
  <c r="N412" i="7"/>
  <c r="Q412" i="7"/>
  <c r="M412" i="7"/>
  <c r="O356" i="7"/>
  <c r="L356" i="7"/>
  <c r="Q356" i="7"/>
  <c r="M356" i="7"/>
  <c r="N356" i="7"/>
  <c r="P356" i="7"/>
  <c r="S351" i="7"/>
  <c r="O76" i="7"/>
  <c r="L76" i="7"/>
  <c r="P76" i="7"/>
  <c r="M76" i="7"/>
  <c r="Q76" i="7"/>
  <c r="N76" i="7"/>
  <c r="O44" i="7"/>
  <c r="M44" i="7"/>
  <c r="Q44" i="7"/>
  <c r="N44" i="7"/>
  <c r="P44" i="7"/>
  <c r="L44" i="7"/>
  <c r="O12" i="7"/>
  <c r="N12" i="7"/>
  <c r="L12" i="7"/>
  <c r="M12" i="7"/>
  <c r="O232" i="7"/>
  <c r="L232" i="7"/>
  <c r="P232" i="7"/>
  <c r="Q232" i="7"/>
  <c r="M232" i="7"/>
  <c r="N232" i="7"/>
  <c r="O216" i="7"/>
  <c r="L216" i="7"/>
  <c r="P216" i="7"/>
  <c r="M216" i="7"/>
  <c r="N216" i="7"/>
  <c r="Q216" i="7"/>
  <c r="O200" i="7"/>
  <c r="L200" i="7"/>
  <c r="P200" i="7"/>
  <c r="M200" i="7"/>
  <c r="N200" i="7"/>
  <c r="Q200" i="7"/>
  <c r="O184" i="7"/>
  <c r="L184" i="7"/>
  <c r="P184" i="7"/>
  <c r="M184" i="7"/>
  <c r="N184" i="7"/>
  <c r="Q184" i="7"/>
  <c r="M168" i="7"/>
  <c r="Q168" i="7"/>
  <c r="N168" i="7"/>
  <c r="O168" i="7"/>
  <c r="L168" i="7"/>
  <c r="P168" i="7"/>
  <c r="M152" i="7"/>
  <c r="Q152" i="7"/>
  <c r="N152" i="7"/>
  <c r="O152" i="7"/>
  <c r="L152" i="7"/>
  <c r="P152" i="7"/>
  <c r="M136" i="7"/>
  <c r="Q136" i="7"/>
  <c r="N136" i="7"/>
  <c r="O136" i="7"/>
  <c r="L136" i="7"/>
  <c r="P136" i="7"/>
  <c r="O125" i="7"/>
  <c r="L125" i="7"/>
  <c r="P125" i="7"/>
  <c r="M125" i="7"/>
  <c r="Q125" i="7"/>
  <c r="N125" i="7"/>
  <c r="M242" i="7"/>
  <c r="Q242" i="7"/>
  <c r="N242" i="7"/>
  <c r="O242" i="7"/>
  <c r="L242" i="7"/>
  <c r="P242" i="7"/>
  <c r="M178" i="7"/>
  <c r="Q178" i="7"/>
  <c r="N178" i="7"/>
  <c r="O178" i="7"/>
  <c r="P178" i="7"/>
  <c r="L178" i="7"/>
  <c r="M114" i="7"/>
  <c r="Q114" i="7"/>
  <c r="N114" i="7"/>
  <c r="O114" i="7"/>
  <c r="L114" i="7"/>
  <c r="P114" i="7"/>
  <c r="O408" i="7"/>
  <c r="L408" i="7"/>
  <c r="P408" i="7"/>
  <c r="N408" i="7"/>
  <c r="Q408" i="7"/>
  <c r="M408" i="7"/>
  <c r="O392" i="7"/>
  <c r="L392" i="7"/>
  <c r="P392" i="7"/>
  <c r="M392" i="7"/>
  <c r="N392" i="7"/>
  <c r="Q392" i="7"/>
  <c r="O376" i="7"/>
  <c r="L376" i="7"/>
  <c r="P376" i="7"/>
  <c r="M376" i="7"/>
  <c r="N376" i="7"/>
  <c r="Q376" i="7"/>
  <c r="O360" i="7"/>
  <c r="N360" i="7"/>
  <c r="P360" i="7"/>
  <c r="Q360" i="7"/>
  <c r="L360" i="7"/>
  <c r="M360" i="7"/>
  <c r="O344" i="7"/>
  <c r="N344" i="7"/>
  <c r="P344" i="7"/>
  <c r="Q344" i="7"/>
  <c r="L344" i="7"/>
  <c r="M344" i="7"/>
  <c r="O328" i="7"/>
  <c r="P328" i="7"/>
  <c r="L328" i="7"/>
  <c r="Q328" i="7"/>
  <c r="M328" i="7"/>
  <c r="N328" i="7"/>
  <c r="O312" i="7"/>
  <c r="M312" i="7"/>
  <c r="N312" i="7"/>
  <c r="P312" i="7"/>
  <c r="L312" i="7"/>
  <c r="Q312" i="7"/>
  <c r="N296" i="7"/>
  <c r="O296" i="7"/>
  <c r="L296" i="7"/>
  <c r="P296" i="7"/>
  <c r="M296" i="7"/>
  <c r="Q296" i="7"/>
  <c r="O280" i="7"/>
  <c r="L280" i="7"/>
  <c r="P280" i="7"/>
  <c r="M280" i="7"/>
  <c r="Q280" i="7"/>
  <c r="N280" i="7"/>
  <c r="O264" i="7"/>
  <c r="L264" i="7"/>
  <c r="P264" i="7"/>
  <c r="M264" i="7"/>
  <c r="Q264" i="7"/>
  <c r="N264" i="7"/>
  <c r="O248" i="7"/>
  <c r="L248" i="7"/>
  <c r="P248" i="7"/>
  <c r="M248" i="7"/>
  <c r="Q248" i="7"/>
  <c r="N248" i="7"/>
  <c r="M406" i="7"/>
  <c r="Q406" i="7"/>
  <c r="N406" i="7"/>
  <c r="P406" i="7"/>
  <c r="L406" i="7"/>
  <c r="O406" i="7"/>
  <c r="O372" i="7"/>
  <c r="L372" i="7"/>
  <c r="Q372" i="7"/>
  <c r="M372" i="7"/>
  <c r="N372" i="7"/>
  <c r="P372" i="7"/>
  <c r="O348" i="7"/>
  <c r="P348" i="7"/>
  <c r="M348" i="7"/>
  <c r="N348" i="7"/>
  <c r="Q348" i="7"/>
  <c r="L348" i="7"/>
  <c r="O292" i="7"/>
  <c r="L292" i="7"/>
  <c r="P292" i="7"/>
  <c r="M292" i="7"/>
  <c r="Q292" i="7"/>
  <c r="N292" i="7"/>
  <c r="O276" i="7"/>
  <c r="L276" i="7"/>
  <c r="P276" i="7"/>
  <c r="M276" i="7"/>
  <c r="Q276" i="7"/>
  <c r="N276" i="7"/>
  <c r="O260" i="7"/>
  <c r="L260" i="7"/>
  <c r="P260" i="7"/>
  <c r="M260" i="7"/>
  <c r="Q260" i="7"/>
  <c r="N260" i="7"/>
  <c r="O244" i="7"/>
  <c r="L244" i="7"/>
  <c r="P244" i="7"/>
  <c r="M244" i="7"/>
  <c r="Q244" i="7"/>
  <c r="N244" i="7"/>
  <c r="O228" i="7"/>
  <c r="L228" i="7"/>
  <c r="P228" i="7"/>
  <c r="Q228" i="7"/>
  <c r="M228" i="7"/>
  <c r="N228" i="7"/>
  <c r="O212" i="7"/>
  <c r="L212" i="7"/>
  <c r="P212" i="7"/>
  <c r="M212" i="7"/>
  <c r="N212" i="7"/>
  <c r="Q212" i="7"/>
  <c r="O196" i="7"/>
  <c r="L196" i="7"/>
  <c r="P196" i="7"/>
  <c r="M196" i="7"/>
  <c r="N196" i="7"/>
  <c r="Q196" i="7"/>
  <c r="O180" i="7"/>
  <c r="L180" i="7"/>
  <c r="P180" i="7"/>
  <c r="M180" i="7"/>
  <c r="N180" i="7"/>
  <c r="Q180" i="7"/>
  <c r="M164" i="7"/>
  <c r="Q164" i="7"/>
  <c r="N164" i="7"/>
  <c r="O164" i="7"/>
  <c r="L164" i="7"/>
  <c r="P164" i="7"/>
  <c r="M148" i="7"/>
  <c r="Q148" i="7"/>
  <c r="N148" i="7"/>
  <c r="O148" i="7"/>
  <c r="L148" i="7"/>
  <c r="P148" i="7"/>
  <c r="M132" i="7"/>
  <c r="Q132" i="7"/>
  <c r="N132" i="7"/>
  <c r="O132" i="7"/>
  <c r="L132" i="7"/>
  <c r="P132" i="7"/>
  <c r="O116" i="7"/>
  <c r="L116" i="7"/>
  <c r="P116" i="7"/>
  <c r="M116" i="7"/>
  <c r="Q116" i="7"/>
  <c r="N116" i="7"/>
  <c r="M94" i="7"/>
  <c r="Q94" i="7"/>
  <c r="N94" i="7"/>
  <c r="O94" i="7"/>
  <c r="L94" i="7"/>
  <c r="P94" i="7"/>
  <c r="M78" i="7"/>
  <c r="Q78" i="7"/>
  <c r="N78" i="7"/>
  <c r="O78" i="7"/>
  <c r="L78" i="7"/>
  <c r="P78" i="7"/>
  <c r="M62" i="7"/>
  <c r="Q62" i="7"/>
  <c r="O62" i="7"/>
  <c r="L62" i="7"/>
  <c r="P62" i="7"/>
  <c r="N62" i="7"/>
  <c r="M46" i="7"/>
  <c r="Q46" i="7"/>
  <c r="O46" i="7"/>
  <c r="L46" i="7"/>
  <c r="N46" i="7"/>
  <c r="P46" i="7"/>
  <c r="M30" i="7"/>
  <c r="Q30" i="7"/>
  <c r="O30" i="7"/>
  <c r="N30" i="7"/>
  <c r="P30" i="7"/>
  <c r="L30" i="7"/>
  <c r="M14" i="7"/>
  <c r="O14" i="7"/>
  <c r="N14" i="7"/>
  <c r="L14" i="7"/>
  <c r="O104" i="7"/>
  <c r="L104" i="7"/>
  <c r="P104" i="7"/>
  <c r="M104" i="7"/>
  <c r="Q104" i="7"/>
  <c r="N104" i="7"/>
  <c r="O88" i="7"/>
  <c r="L88" i="7"/>
  <c r="P88" i="7"/>
  <c r="M88" i="7"/>
  <c r="Q88" i="7"/>
  <c r="N88" i="7"/>
  <c r="O72" i="7"/>
  <c r="L72" i="7"/>
  <c r="P72" i="7"/>
  <c r="M72" i="7"/>
  <c r="Q72" i="7"/>
  <c r="N72" i="7"/>
  <c r="O56" i="7"/>
  <c r="M56" i="7"/>
  <c r="Q56" i="7"/>
  <c r="L56" i="7"/>
  <c r="N56" i="7"/>
  <c r="P56" i="7"/>
  <c r="O40" i="7"/>
  <c r="M40" i="7"/>
  <c r="Q40" i="7"/>
  <c r="N40" i="7"/>
  <c r="P40" i="7"/>
  <c r="L40" i="7"/>
  <c r="O24" i="7"/>
  <c r="M24" i="7"/>
  <c r="Q24" i="7"/>
  <c r="L24" i="7"/>
  <c r="N24" i="7"/>
  <c r="P24" i="7"/>
  <c r="O8" i="7"/>
  <c r="N8" i="7"/>
  <c r="P8" i="7"/>
  <c r="M8" i="7"/>
  <c r="L8" i="7"/>
  <c r="Q8" i="7"/>
  <c r="M234" i="7"/>
  <c r="Q234" i="7"/>
  <c r="N234" i="7"/>
  <c r="O234" i="7"/>
  <c r="L234" i="7"/>
  <c r="S234" i="7" s="1"/>
  <c r="P234" i="7"/>
  <c r="M186" i="7"/>
  <c r="Q186" i="7"/>
  <c r="N186" i="7"/>
  <c r="O186" i="7"/>
  <c r="P186" i="7"/>
  <c r="L186" i="7"/>
  <c r="O170" i="7"/>
  <c r="L170" i="7"/>
  <c r="P170" i="7"/>
  <c r="M170" i="7"/>
  <c r="Q170" i="7"/>
  <c r="N170" i="7"/>
  <c r="M127" i="7"/>
  <c r="Q127" i="7"/>
  <c r="N127" i="7"/>
  <c r="O127" i="7"/>
  <c r="L127" i="7"/>
  <c r="P127" i="7"/>
  <c r="M106" i="7"/>
  <c r="Q106" i="7"/>
  <c r="N106" i="7"/>
  <c r="O106" i="7"/>
  <c r="L106" i="7"/>
  <c r="P106" i="7"/>
  <c r="M90" i="7"/>
  <c r="Q90" i="7"/>
  <c r="N90" i="7"/>
  <c r="O90" i="7"/>
  <c r="L90" i="7"/>
  <c r="P90" i="7"/>
  <c r="M74" i="7"/>
  <c r="Q74" i="7"/>
  <c r="N74" i="7"/>
  <c r="O74" i="7"/>
  <c r="L74" i="7"/>
  <c r="P74" i="7"/>
  <c r="M58" i="7"/>
  <c r="Q58" i="7"/>
  <c r="O58" i="7"/>
  <c r="P58" i="7"/>
  <c r="L58" i="7"/>
  <c r="N58" i="7"/>
  <c r="M42" i="7"/>
  <c r="Q42" i="7"/>
  <c r="O42" i="7"/>
  <c r="L42" i="7"/>
  <c r="N42" i="7"/>
  <c r="P42" i="7"/>
  <c r="M26" i="7"/>
  <c r="Q26" i="7"/>
  <c r="O26" i="7"/>
  <c r="N26" i="7"/>
  <c r="P26" i="7"/>
  <c r="L26" i="7"/>
  <c r="M10" i="7"/>
  <c r="N10" i="7"/>
  <c r="O10" i="7"/>
  <c r="L10" i="7"/>
  <c r="S269" i="7" l="1"/>
  <c r="S13" i="7"/>
  <c r="S81" i="7"/>
  <c r="S271" i="7"/>
  <c r="S375" i="7"/>
  <c r="S373" i="7"/>
  <c r="S414" i="7"/>
  <c r="S2" i="7"/>
  <c r="S316" i="7"/>
  <c r="S324" i="7"/>
  <c r="S355" i="7"/>
  <c r="S111" i="7"/>
  <c r="S181" i="7"/>
  <c r="S394" i="7"/>
  <c r="S323" i="7"/>
  <c r="S265" i="7"/>
  <c r="S67" i="7"/>
  <c r="S297" i="7"/>
  <c r="S387" i="7"/>
  <c r="S335" i="7"/>
  <c r="S275" i="7"/>
  <c r="S53" i="7"/>
  <c r="S39" i="7"/>
  <c r="S49" i="7"/>
  <c r="S153" i="7"/>
  <c r="S402" i="7"/>
  <c r="S329" i="7"/>
  <c r="S315" i="7"/>
  <c r="S233" i="7"/>
  <c r="S193" i="7"/>
  <c r="S226" i="7"/>
  <c r="S139" i="7"/>
  <c r="S9" i="7"/>
  <c r="S286" i="7"/>
  <c r="S255" i="7"/>
  <c r="S31" i="7"/>
  <c r="S287" i="7"/>
  <c r="S381" i="7"/>
  <c r="S237" i="7"/>
  <c r="S347" i="7"/>
  <c r="S245" i="7"/>
  <c r="S350" i="7"/>
  <c r="S207" i="7"/>
  <c r="S171" i="7"/>
  <c r="S162" i="7"/>
  <c r="S317" i="7"/>
  <c r="S189" i="7"/>
  <c r="S195" i="7"/>
  <c r="S311" i="7"/>
  <c r="S382" i="7"/>
  <c r="S295" i="7"/>
  <c r="S314" i="7"/>
  <c r="S157" i="7"/>
  <c r="S365" i="7"/>
  <c r="S156" i="7"/>
  <c r="S163" i="7"/>
  <c r="S270" i="7"/>
  <c r="S149" i="7"/>
  <c r="S85" i="7"/>
  <c r="S341" i="7"/>
  <c r="S35" i="7"/>
  <c r="S247" i="7"/>
  <c r="S302" i="7"/>
  <c r="S213" i="7"/>
  <c r="S330" i="7"/>
  <c r="S55" i="7"/>
  <c r="S119" i="7"/>
  <c r="S165" i="7"/>
  <c r="S143" i="7"/>
  <c r="S263" i="7"/>
  <c r="S282" i="7"/>
  <c r="S8" i="7"/>
  <c r="S360" i="7"/>
  <c r="S114" i="7"/>
  <c r="S242" i="7"/>
  <c r="S136" i="7"/>
  <c r="S168" i="7"/>
  <c r="S364" i="7"/>
  <c r="S352" i="7"/>
  <c r="S190" i="7"/>
  <c r="S222" i="7"/>
  <c r="S210" i="7"/>
  <c r="S21" i="7"/>
  <c r="S362" i="7"/>
  <c r="S87" i="7"/>
  <c r="S27" i="7"/>
  <c r="S133" i="7"/>
  <c r="S291" i="7"/>
  <c r="S43" i="7"/>
  <c r="S199" i="7"/>
  <c r="S370" i="7"/>
  <c r="S389" i="7"/>
  <c r="S231" i="7"/>
  <c r="S221" i="7"/>
  <c r="S363" i="7"/>
  <c r="S71" i="7"/>
  <c r="S215" i="7"/>
  <c r="S107" i="7"/>
  <c r="S285" i="7"/>
  <c r="S299" i="7"/>
  <c r="S306" i="7"/>
  <c r="S346" i="7"/>
  <c r="S127" i="7"/>
  <c r="S406" i="7"/>
  <c r="S374" i="7"/>
  <c r="S202" i="7"/>
  <c r="S32" i="7"/>
  <c r="S48" i="7"/>
  <c r="S214" i="7"/>
  <c r="S278" i="7"/>
  <c r="S103" i="7"/>
  <c r="S235" i="7"/>
  <c r="S229" i="7"/>
  <c r="S331" i="7"/>
  <c r="S223" i="7"/>
  <c r="S79" i="7"/>
  <c r="S338" i="7"/>
  <c r="S183" i="7"/>
  <c r="S349" i="7"/>
  <c r="S251" i="7"/>
  <c r="S293" i="7"/>
  <c r="S413" i="7"/>
  <c r="S258" i="7"/>
  <c r="S164" i="7"/>
  <c r="S296" i="7"/>
  <c r="S312" i="7"/>
  <c r="S328" i="7"/>
  <c r="S344" i="7"/>
  <c r="S152" i="7"/>
  <c r="S12" i="7"/>
  <c r="S356" i="7"/>
  <c r="S294" i="7"/>
  <c r="S326" i="7"/>
  <c r="S342" i="7"/>
  <c r="S358" i="7"/>
  <c r="S98" i="7"/>
  <c r="S6" i="7"/>
  <c r="S102" i="7"/>
  <c r="S332" i="7"/>
  <c r="S256" i="7"/>
  <c r="S288" i="7"/>
  <c r="S384" i="7"/>
  <c r="S224" i="7"/>
  <c r="S158" i="7"/>
  <c r="S28" i="7"/>
  <c r="S92" i="7"/>
  <c r="S390" i="7"/>
  <c r="S208" i="7"/>
  <c r="S340" i="7"/>
  <c r="S58" i="7"/>
  <c r="S78" i="7"/>
  <c r="S148" i="7"/>
  <c r="S74" i="7"/>
  <c r="S106" i="7"/>
  <c r="S94" i="7"/>
  <c r="S132" i="7"/>
  <c r="S10" i="7"/>
  <c r="S26" i="7"/>
  <c r="S42" i="7"/>
  <c r="S186" i="7"/>
  <c r="S24" i="7"/>
  <c r="S40" i="7"/>
  <c r="S56" i="7"/>
  <c r="S72" i="7"/>
  <c r="S104" i="7"/>
  <c r="S62" i="7"/>
  <c r="S116" i="7"/>
  <c r="S180" i="7"/>
  <c r="S212" i="7"/>
  <c r="S244" i="7"/>
  <c r="S276" i="7"/>
  <c r="S348" i="7"/>
  <c r="S264" i="7"/>
  <c r="S392" i="7"/>
  <c r="S200" i="7"/>
  <c r="S232" i="7"/>
  <c r="S76" i="7"/>
  <c r="S262" i="7"/>
  <c r="S380" i="7"/>
  <c r="S396" i="7"/>
  <c r="S174" i="7"/>
  <c r="S206" i="7"/>
  <c r="S60" i="7"/>
  <c r="S66" i="7"/>
  <c r="S138" i="7"/>
  <c r="S218" i="7"/>
  <c r="S16" i="7"/>
  <c r="S96" i="7"/>
  <c r="S38" i="7"/>
  <c r="S70" i="7"/>
  <c r="S150" i="7"/>
  <c r="S182" i="7"/>
  <c r="S198" i="7"/>
  <c r="S230" i="7"/>
  <c r="S108" i="7"/>
  <c r="S204" i="7"/>
  <c r="S236" i="7"/>
  <c r="S268" i="7"/>
  <c r="S160" i="7"/>
  <c r="S246" i="7"/>
  <c r="S144" i="7"/>
  <c r="S90" i="7"/>
  <c r="S110" i="7"/>
  <c r="S238" i="7"/>
  <c r="S82" i="7"/>
  <c r="S64" i="7"/>
  <c r="S22" i="7"/>
  <c r="S54" i="7"/>
  <c r="S86" i="7"/>
  <c r="S118" i="7"/>
  <c r="S140" i="7"/>
  <c r="S172" i="7"/>
  <c r="S300" i="7"/>
  <c r="S308" i="7"/>
  <c r="S404" i="7"/>
  <c r="S272" i="7"/>
  <c r="S336" i="7"/>
  <c r="S368" i="7"/>
  <c r="S400" i="7"/>
  <c r="S192" i="7"/>
  <c r="S146" i="7"/>
  <c r="S112" i="7"/>
  <c r="S176" i="7"/>
  <c r="S240" i="7"/>
  <c r="S170" i="7"/>
  <c r="S88" i="7"/>
  <c r="S14" i="7"/>
  <c r="S30" i="7"/>
  <c r="S46" i="7"/>
  <c r="S196" i="7"/>
  <c r="S228" i="7"/>
  <c r="S260" i="7"/>
  <c r="S292" i="7"/>
  <c r="S372" i="7"/>
  <c r="S248" i="7"/>
  <c r="S280" i="7"/>
  <c r="S376" i="7"/>
  <c r="S408" i="7"/>
  <c r="S178" i="7"/>
  <c r="S125" i="7"/>
  <c r="S184" i="7"/>
  <c r="S216" i="7"/>
  <c r="S44" i="7"/>
  <c r="S412" i="7"/>
  <c r="S388" i="7"/>
  <c r="S123" i="7"/>
  <c r="S142" i="7"/>
  <c r="S18" i="7"/>
  <c r="S34" i="7"/>
  <c r="S50" i="7"/>
  <c r="S154" i="7"/>
  <c r="S80" i="7"/>
  <c r="S134" i="7"/>
  <c r="S166" i="7"/>
  <c r="S129" i="7"/>
  <c r="S188" i="7"/>
  <c r="S220" i="7"/>
  <c r="S252" i="7"/>
  <c r="S284" i="7"/>
  <c r="S304" i="7"/>
  <c r="S320" i="7"/>
  <c r="S121" i="7"/>
  <c r="S310" i="7"/>
</calcChain>
</file>

<file path=xl/sharedStrings.xml><?xml version="1.0" encoding="utf-8"?>
<sst xmlns="http://schemas.openxmlformats.org/spreadsheetml/2006/main" count="20040" uniqueCount="4093">
  <si>
    <t>An enumerated code to identify the inventory, fixed asset or other measurable class. Enumerated as: raw material, work-in-process, finished goods, assemblies, supplies, land, building, machinery, furniture, vehicles, other.</t>
  </si>
  <si>
    <t>Measurable Class Identifier</t>
  </si>
  <si>
    <t>Free format description associated with gl-ehm:measurableClassID to provide specialization or clarification for the enumerated value of other.</t>
  </si>
  <si>
    <t>Measurable Class Description</t>
  </si>
  <si>
    <t>An enumerated code for the inventory (or other measurable) costing method. Enumerated as: LIFO, FIFO, average, weighted-average, standard-cost, tax-basis, book-basis, other.</t>
  </si>
  <si>
    <t>Costing Method Code</t>
  </si>
  <si>
    <t>Free format description associated with gl-ehm:costingMethodCode to provide specialization of clarification for the enumerated value of other.</t>
  </si>
  <si>
    <t>Costing Method Description</t>
  </si>
  <si>
    <t>Geospatial Coordinate</t>
  </si>
  <si>
    <t>Tuple for holding information about serial numbers or lots (batches). As a tuple, this permits multiple serial numbers or multiple lot number batches within a single gl-cor:measurable structure.</t>
  </si>
  <si>
    <t>Serial or Lot Information</t>
  </si>
  <si>
    <t>Is this item tracked by serial numbers or lot numbers? A serial number is usually a unique number assigned to a single; a lot or batch number is provided when a batch of items is fungible but must be differentiated from similar items from other batches. Enumerated indicator for serial or lot items. Enumeration are: serial, lot, other, neither. If not included within the tuple, neither is assumed.</t>
  </si>
  <si>
    <t>Serial or Lot Code</t>
  </si>
  <si>
    <t>Free format description associated with gl-ehm:serialLotCode to provide specialization and especially to provide clarification for the enumerated value of other in serialLotCode. Examples might be “batch” or “group”.</t>
  </si>
  <si>
    <t>Serial Lot Description</t>
  </si>
  <si>
    <t>The holder for that actual serial number or lot (batch) number/code assigned to an item or a batch of items.</t>
  </si>
  <si>
    <t>Serial or Lot Number</t>
  </si>
  <si>
    <t>A field for holding the next expected serial or lot number to be given to future assignments, or for chaining between already assigned items.</t>
  </si>
  <si>
    <t>Next Serial or Lot Number</t>
  </si>
  <si>
    <t>The quantity of units in this particular batch. Unit of measure is the gl-bus:measurableUnitofMeasure.</t>
  </si>
  <si>
    <t>Serial or Lot Quantity</t>
  </si>
  <si>
    <t>The quantity of units in this batch on inception.</t>
  </si>
  <si>
    <t>Serial or Lot Original Quantity</t>
  </si>
  <si>
    <t>The remaining quantity of units from the original batch; may be the same as the quantity in this batch or include other batches from the same original batch.</t>
  </si>
  <si>
    <t>Serial or Lot Remaining Quantity</t>
  </si>
  <si>
    <t>Date of manufacture or creation.</t>
  </si>
  <si>
    <t>Serial or Lot Origination</t>
  </si>
  <si>
    <t>Expiration date of the batch.</t>
  </si>
  <si>
    <t>Serial or Lot Expiration</t>
  </si>
  <si>
    <t>Manufacturer of the item (serial) or items (lot/batch).</t>
  </si>
  <si>
    <t>Serial or Lot Manufacturer</t>
  </si>
  <si>
    <t>A name or description of the items in the lot or batch.</t>
  </si>
  <si>
    <t>Serial or Lot Batch Description</t>
  </si>
  <si>
    <t>If the items are covered by warranty, when that warranty covered will begin or has begun.</t>
  </si>
  <si>
    <t>Serial or Lot Warranty Start Date</t>
  </si>
  <si>
    <t>If the items are covered by warranty, when that warranty covered will end or ended.</t>
  </si>
  <si>
    <t>Serial or Lot Warranty End Date</t>
  </si>
  <si>
    <t>Warranty period – numeric portion; for a 30 day warranty period, the 30 would go here, and the day would go in gl-ehm:serialLotWarrantyPeriodUnit.</t>
  </si>
  <si>
    <t>Serial or Lot Warranty Period</t>
  </si>
  <si>
    <t>Warrant period – time or cycle unit portion. Values from the XBRL Unit Registry (www.xbrl.org/utr/utr.xml) are suggested where possible. Examples might include: H (hours), D (days), M (months), Y (years), machine cycles, km (kilometers).</t>
  </si>
  <si>
    <t>Serial or Lot Warrant Period Unit</t>
  </si>
  <si>
    <t>The vendor providing warranty; this may differ from the manufacturer.</t>
  </si>
  <si>
    <t>Warranty Vendor</t>
  </si>
  <si>
    <t>Contract or document information related to the warranty, such as a contract number and date or a URL with more information.</t>
  </si>
  <si>
    <t>Warranty Contract</t>
  </si>
  <si>
    <t>Free format text related to the serial number or lot.</t>
  </si>
  <si>
    <t>Serial or Lot Comment</t>
  </si>
  <si>
    <t>measurableClassID</t>
  </si>
  <si>
    <t>measurableClassDescription</t>
  </si>
  <si>
    <t>costingMethodCode</t>
  </si>
  <si>
    <t>costingMethodDescription</t>
  </si>
  <si>
    <t>geospatialCoordinate</t>
  </si>
  <si>
    <t>serialLot</t>
  </si>
  <si>
    <t>serialLotCode</t>
  </si>
  <si>
    <t>serialLotDescription</t>
  </si>
  <si>
    <t>serialLotNumber</t>
  </si>
  <si>
    <t>nextSerialLotNumber</t>
  </si>
  <si>
    <t>serialLotQuantity</t>
  </si>
  <si>
    <t>serialLotOriginalQuantity</t>
  </si>
  <si>
    <t>serialLotRemainingQuantity</t>
  </si>
  <si>
    <t>serialLotOrigination</t>
  </si>
  <si>
    <t>serialLotExpiration</t>
  </si>
  <si>
    <t>serialLotManufacturer</t>
  </si>
  <si>
    <t>serialLotBatchDescription</t>
  </si>
  <si>
    <t>serialLotWarrantyStartDate</t>
  </si>
  <si>
    <t>serialLotWarrantyEndDate</t>
  </si>
  <si>
    <t>serialLotWarrantyPeriod</t>
  </si>
  <si>
    <t>serialLotWarrantyPeriodUnit</t>
  </si>
  <si>
    <t>serialLotWarrantyVendor</t>
  </si>
  <si>
    <t>serialLotWarrantyContract</t>
  </si>
  <si>
    <t>serialLotComment</t>
  </si>
  <si>
    <t>Enter a relevant location for this item. Format can be either:
- Degrees, minutes, and seconds (DMS): 41°24'12.2"N 2°10'26.5"E
- Degrees and decimal minutes (DMM): 41 24.2028, 2 10.4418
- Decimal degrees (DD): 41.40338, 2.17403</t>
    <phoneticPr fontId="1"/>
  </si>
  <si>
    <t>Reporting Calendar</t>
  </si>
  <si>
    <t>A tool to collect the periods used to summarise results from transactions.</t>
  </si>
  <si>
    <t>Reporting Calendar Code</t>
  </si>
  <si>
    <t>The code used to identify this specific reporting calendar, unique across periods</t>
  </si>
  <si>
    <t>Reporting Calendar Description</t>
  </si>
  <si>
    <t>A description of the reporting calendar (associated with the reportingCalendarCode given)</t>
  </si>
  <si>
    <t>Reporting Calendar Title</t>
  </si>
  <si>
    <t>Code Related to Type of Periods</t>
  </si>
  <si>
    <t>Description of periods</t>
  </si>
  <si>
    <t>Closed status</t>
  </si>
  <si>
    <t>An identifier on whether the reporting calendar is still open for activity. enumerated, "open", "closed", "pending"</t>
  </si>
  <si>
    <t>Reporting Purpose</t>
  </si>
  <si>
    <t>A description of the accounting set of books involved. Uses enumeration from accounting method purpose.</t>
  </si>
  <si>
    <t>Reporting Calendar Period</t>
  </si>
  <si>
    <t>A tool to collect a specific set of periods used to summarize results from transactions.</t>
  </si>
  <si>
    <t>Reporting Period Identifier</t>
  </si>
  <si>
    <t>An identifier for this period in this calendar</t>
  </si>
  <si>
    <t>Period Description</t>
  </si>
  <si>
    <t>A description of this specific reporting period in this calendar.</t>
  </si>
  <si>
    <t>Period Start Date</t>
  </si>
  <si>
    <t>The beginning date/time of a period</t>
  </si>
  <si>
    <t>Period End Date</t>
  </si>
  <si>
    <t>The ending date/time of a period</t>
  </si>
  <si>
    <t>Period Closed Date</t>
  </si>
  <si>
    <t>The date/time a period has been closed for activity. If this is present with a nill value (xsi:nill="true") then the period is not closed.</t>
  </si>
  <si>
    <t>Accountant Address</t>
  </si>
  <si>
    <t>Section which contains accountant address information.</t>
  </si>
  <si>
    <t>City</t>
  </si>
  <si>
    <t>Country</t>
  </si>
  <si>
    <t>Type of Engagement</t>
  </si>
  <si>
    <t>Type of engagement being performed by external accountant. Enumerated as: audit, review, compilation, tax, other.</t>
  </si>
  <si>
    <t>Accountant Information</t>
  </si>
  <si>
    <t>Accountant Name</t>
  </si>
  <si>
    <t>State or Province</t>
  </si>
  <si>
    <t>Street</t>
  </si>
  <si>
    <t>Zip or Postal Code</t>
  </si>
  <si>
    <t>Allocation Code</t>
  </si>
  <si>
    <t>A code that is tied to the Enterprise's allocation system.</t>
  </si>
  <si>
    <t>Memo Line</t>
  </si>
  <si>
    <t>A boolean like entry that indicates whether an entryDetail line has been provided solely to provide additional details and that tools should not consider the amount in postings.</t>
  </si>
  <si>
    <t>Batch Description</t>
  </si>
  <si>
    <t>Description of this batch</t>
  </si>
  <si>
    <t>Batch ID for Entry Group</t>
  </si>
  <si>
    <t>ID for a batch for this group of entries</t>
  </si>
  <si>
    <t>Budget Allocation Code</t>
  </si>
  <si>
    <t>Code associated with the calculation formula: e.g. (D)ivide by number of periods, (T)otal for period given</t>
  </si>
  <si>
    <t>Scenario Code</t>
  </si>
  <si>
    <t>Code for a budget scenario identifier (such as PB for 'preliminary budget', or RB for 'revised budget', or other identifier for entryType)</t>
  </si>
  <si>
    <t>Budget Scenario Period Start</t>
  </si>
  <si>
    <t>Start of period covered by associated budgetScenario</t>
  </si>
  <si>
    <t>Budget Scenario Period End</t>
  </si>
  <si>
    <t>End of period covered by associated budgetScenario</t>
  </si>
  <si>
    <t>Scenario Description</t>
  </si>
  <si>
    <t>Text related to budgetScenario</t>
  </si>
  <si>
    <t>Business Description</t>
  </si>
  <si>
    <t>Description of the nature of the business of the entity.</t>
  </si>
  <si>
    <t>Contact Email Address Structure</t>
  </si>
  <si>
    <t>Contact E-mail address structure</t>
  </si>
  <si>
    <t>First Name</t>
  </si>
  <si>
    <t>First or given name</t>
  </si>
  <si>
    <t>Contact Information</t>
  </si>
  <si>
    <t>Information about contacts.</t>
  </si>
  <si>
    <t>Last Name</t>
  </si>
  <si>
    <t>Last or family name</t>
  </si>
  <si>
    <t>Position/Role</t>
  </si>
  <si>
    <t>Position or role</t>
  </si>
  <si>
    <t>Prefix</t>
  </si>
  <si>
    <t>Prefix (e.g. Dr., Mr., Mrs.)</t>
  </si>
  <si>
    <t>Suffix</t>
  </si>
  <si>
    <t>Suffix (e.g. MD, CPA, Jr.)</t>
  </si>
  <si>
    <t>Role of Contact</t>
  </si>
  <si>
    <t>Creator</t>
  </si>
  <si>
    <t>Depreciation Mortgage</t>
  </si>
  <si>
    <t>Parent for information related to depreciation, mortgages, etc.</t>
  </si>
  <si>
    <t>Mortgage Jurisdiction</t>
  </si>
  <si>
    <t>Jurisdiction (e.g. federal, state, local): e.g. US Federal, Province of Québec, other identifier. Enumerated as: F, federal, S, state, L, local, other.</t>
  </si>
  <si>
    <t>Mortgage Life</t>
  </si>
  <si>
    <t>Length of life in number of periods.</t>
  </si>
  <si>
    <t>Depreciation Method</t>
  </si>
  <si>
    <t>Type of depreciation method: used for information about the loan percentage for loan or the depreciation method. This is used for informational purposes only. Examples of entries are "20%", "5 year DDB" (Double Declining Balance).</t>
  </si>
  <si>
    <t>Chargeable or Reimbursable</t>
  </si>
  <si>
    <t>Is this entry chargeable to client, reimbursable? Used by some systems to indicate that account on posting/validation should be posted to a customer or vendor's account.</t>
  </si>
  <si>
    <t>Document Location</t>
  </si>
  <si>
    <t>Document location as URI, file name or other reference. Alternatively, text of document can be placed here.</t>
  </si>
  <si>
    <t>Received Date</t>
  </si>
  <si>
    <t>Date/time document was noted as received (if necessary). Represents actual date received. Posting dates are maintained separately.</t>
  </si>
  <si>
    <t>Elimination Code</t>
  </si>
  <si>
    <t>Informs destination ledger this is an intracompany entry which eliminates in consolidation</t>
  </si>
  <si>
    <t>Entry Last Modifier</t>
  </si>
  <si>
    <t>Identification for the last person modifying this entry before posting.</t>
  </si>
  <si>
    <t>Entity Phone Number</t>
  </si>
  <si>
    <t>Primary phone number of the entity.</t>
  </si>
  <si>
    <t>Entity Web Site</t>
  </si>
  <si>
    <t>Primary web site of the entity.</t>
  </si>
  <si>
    <t>Entry Origin</t>
  </si>
  <si>
    <t>Origin of entry: accrual, manual entry, imported entry, exchange gain or loss</t>
  </si>
  <si>
    <t>Responsible Person</t>
  </si>
  <si>
    <t>Fiscal Year Start</t>
  </si>
  <si>
    <t>Start of fiscal year. Where appropriate, corporate year period representation permits non-365 or 366 day years (more appropriate for internal sharing than data from external sources), In Europe, some jurisdictions allow 2 year minus 1 day fiscal years.</t>
  </si>
  <si>
    <t>Fiscal Year End</t>
  </si>
  <si>
    <t>End of fiscal year. Where appropriate, corporate year period representation permits non-365 or 366 day years (more appropriate for internal sharing than data from external sources), In Europe, some jurisdictions allow 2 year minus 1 day fiscal years.</t>
  </si>
  <si>
    <t>Identifier Address Description</t>
  </si>
  <si>
    <t>For use when the addressee identifier for this address is different than the primary description of the identified party.</t>
  </si>
  <si>
    <t>Address</t>
  </si>
  <si>
    <t>Address (block) of customer, vendor, employee for integration purposes, VAT.</t>
  </si>
  <si>
    <t>Identifier Address Purpose</t>
  </si>
  <si>
    <t>Freeform for codes like shipping, billing, mailing at address level.  Allows identification of multiple purpose addresses for each identifier.</t>
  </si>
  <si>
    <t>Identifier Purpose</t>
  </si>
  <si>
    <t>Freeform for codes like purchasing, billing, manufacturing at identifier level.</t>
  </si>
  <si>
    <t>State or province</t>
  </si>
  <si>
    <t>Street address.</t>
  </si>
  <si>
    <t>Zip or other postal code</t>
  </si>
  <si>
    <t>Job Information</t>
  </si>
  <si>
    <t>Tuple for holding job related information, separate from jobs represented in account identifier. Would probably only have one jobinfo tuple for each entry line, but there may be a need to express more than one.</t>
  </si>
  <si>
    <t>Measurable Code</t>
  </si>
  <si>
    <t>Code for measurable item including BP - Business process, FA - Fixed asset/Capitalized item, IN - Inventory, KPI - Metric, NT - Intangible, SP - Supplies, SV-P - Service by employee, vendor or contractor, SV-M - Service by equipment/machinery, OT - Other</t>
  </si>
  <si>
    <t>Per Unit Cost/Price</t>
  </si>
  <si>
    <t>Per unit price of the measurable. Although one might expect that measurableQuantity * measurableCostPerUnit = amount, this is not mandated except by external rules sets.</t>
  </si>
  <si>
    <t>Measurable Description</t>
  </si>
  <si>
    <t>Text description of measurable (e.g. inventory item or other identifier)</t>
  </si>
  <si>
    <t>Measurable</t>
  </si>
  <si>
    <t>Measurable Identification</t>
  </si>
  <si>
    <t>Internal inventory part or SKU number or other code identifier for the measurable.</t>
  </si>
  <si>
    <t>Secondary Measurable Identifier</t>
  </si>
  <si>
    <t>Second identifier (such as vendor's item number)</t>
  </si>
  <si>
    <t>Schema for Secondary Measurable Identification</t>
  </si>
  <si>
    <t>URI or other identifier for schema with which measurable ID Other can be validated</t>
  </si>
  <si>
    <t>Schema for Measurable Identification</t>
  </si>
  <si>
    <t>URI or other identifier for schema with which measurable ID can be validated</t>
  </si>
  <si>
    <t>Quantity</t>
  </si>
  <si>
    <t>Number of units in this transaction; for non-monetary calculations; can be square footage, number of people, etc.</t>
  </si>
  <si>
    <t>Start Time</t>
  </si>
  <si>
    <t>Start time of the duration being measured</t>
  </si>
  <si>
    <t>End Time</t>
  </si>
  <si>
    <t>End time of the duration being measured</t>
  </si>
  <si>
    <t>Qualifier</t>
  </si>
  <si>
    <t>Field that can represent grading, inspection codes, ratings and other qualifiers to properly capture PKI/Balanced Scorecard information</t>
  </si>
  <si>
    <t>Unit of Measure</t>
  </si>
  <si>
    <t>Description of unit: e.g. each, case, dozen, etc. ISO standard coding recommended.</t>
  </si>
  <si>
    <t>Accounting Method</t>
  </si>
  <si>
    <t>For this entity, the method of accounting represented - from: accrual, cash, modified cash, modified accrual, encumbrance, special methods, hybrid methods, other</t>
  </si>
  <si>
    <t>City or town of the address.</t>
  </si>
  <si>
    <t>Country of the address.</t>
  </si>
  <si>
    <t>Address Description</t>
  </si>
  <si>
    <t>Description of the address, such as Mailing, Physical, Investor Relations, etc.</t>
  </si>
  <si>
    <t>Address structure for the reporting entity</t>
  </si>
  <si>
    <t>Address Name</t>
  </si>
  <si>
    <t>Name of organization used at this address</t>
  </si>
  <si>
    <t>State, province or region of the address.</t>
  </si>
  <si>
    <t>Street address</t>
  </si>
  <si>
    <t>Zip or other postal code of the address.</t>
  </si>
  <si>
    <t>Organization Description</t>
  </si>
  <si>
    <t>Text for organization identified by organizationIdentifier. Any descriptive information about the code.</t>
  </si>
  <si>
    <t>Organization Identifier</t>
  </si>
  <si>
    <t>Code representing the company or organization whose data this file represents: used for situations where one user (e.g., a CPA) needs to keep track of multiple organizations' files (e.g., multiple clients). Can be EIN#, client #, internal/external identifier, SIC code. Codes which identifies the entity. Includes the code identifier of the authority issuing the code, a colon, and the code itself. For example, CIK:01234567 for the CIK number issued by SEC EDGAR.</t>
  </si>
  <si>
    <t>Identifiers</t>
  </si>
  <si>
    <t>Section which contains various identifiers for the company.</t>
  </si>
  <si>
    <t>Payment Method</t>
  </si>
  <si>
    <t>Method used or to be used to make the payment</t>
  </si>
  <si>
    <t>Period Count</t>
  </si>
  <si>
    <t>Number of periods or buckets, used by postingCode. Used to interpret posting date. It may be preferable to limit entries by period covered to be by individual reporting period.</t>
  </si>
  <si>
    <t>Period Unit</t>
  </si>
  <si>
    <t>Type of periods covered by periodCount. Enumerated as: daily, weekly, bi-weekly, semi-monthly, monthly, quarterly, thirdly, semiannual, annual, ad-hoc, current-period-only, other.</t>
  </si>
  <si>
    <t>Entity Phone Number Description</t>
  </si>
  <si>
    <t>Entity Phone Number Description such as Main, Investor relations. Enumerated as: bookkeeper, controller, direct, fax, investor-relations, main, switchboard, other.</t>
  </si>
  <si>
    <t>Posting Code</t>
  </si>
  <si>
    <t>Code for posting to period, e.g., period 1-13, based on codes in an accounting period file. We do not recommend that software vendors export here, but suggest providing period end numbers for the buckets. Possibilities W1 through W53, M1 through M13, Q1-Q4. Developers and others creating output files are encouraged to supply an actual end date.</t>
  </si>
  <si>
    <t>Source Application</t>
  </si>
  <si>
    <t>Product or service that produced this file. Used by many systems (e.g., VAT). Version number can be included or extended.</t>
  </si>
  <si>
    <t>Journal Description</t>
  </si>
  <si>
    <t>Target Application</t>
  </si>
  <si>
    <t>Particular use for which file was generated.</t>
  </si>
  <si>
    <t>Web Site Description</t>
  </si>
  <si>
    <t>Description of the web site.</t>
  </si>
  <si>
    <t>Web Site URL</t>
  </si>
  <si>
    <t>Valid URL of the web site. Should be full URL.</t>
  </si>
  <si>
    <t>Accounting Method Structure</t>
  </si>
  <si>
    <t>Section for identifying the methods of accounting used by the entity for different reporting purposes</t>
  </si>
  <si>
    <t>Accounting Method Purpose</t>
  </si>
  <si>
    <t>For this entity, the reporting purpose represented - from book, tax, management, statutory, other</t>
  </si>
  <si>
    <t>Default Accounting Method Purpose</t>
  </si>
  <si>
    <t>If not stated explicitly at the line level, the default reporting purpose - from book, tax, management, statutory, other</t>
  </si>
  <si>
    <t>Accounting Method Start Date</t>
  </si>
  <si>
    <t>Accounting Method End Date</t>
  </si>
  <si>
    <t>Entry Accounting Method</t>
  </si>
  <si>
    <t>For this entry, the method of accounting represented - from: accrual, cash, modified cash, modified accrual, encumbrance, special methods, hybrid methods, other</t>
  </si>
  <si>
    <t>Entry Accounting Method Purpose</t>
  </si>
  <si>
    <t>For this entry, the reporting purpose represented - from book, tax, management, statutory, other</t>
  </si>
  <si>
    <t>Building Number</t>
  </si>
  <si>
    <t>Address Detail</t>
  </si>
  <si>
    <t>Address Purpose</t>
  </si>
  <si>
    <t>Freeform for codes like shipping, billing, mailing at address level.  Allows identification of multiple purpose addresses for each address of the reporting organization.</t>
  </si>
  <si>
    <t>Building Number for Accountant</t>
  </si>
  <si>
    <t>Address Name for Accountant</t>
  </si>
  <si>
    <t>Address Description for Accountant</t>
  </si>
  <si>
    <t>Address Detail for Accountant</t>
  </si>
  <si>
    <t>Building Number for Identifier Address</t>
  </si>
  <si>
    <t>Address Detail for Identifier Address</t>
  </si>
  <si>
    <t>Entity Fax Number Structure</t>
  </si>
  <si>
    <t>Tuple for holding company fax information.</t>
  </si>
  <si>
    <t>Entity Fax Number</t>
  </si>
  <si>
    <t>Company Fax Number</t>
  </si>
  <si>
    <t>Entity Fax Number Usage</t>
  </si>
  <si>
    <t>Company fax number usage (e.g. orders, head office, IR)</t>
  </si>
  <si>
    <t>Entity Email Address Structure</t>
  </si>
  <si>
    <t>Tuple for holding company email information.</t>
  </si>
  <si>
    <t>Entity Email Address</t>
  </si>
  <si>
    <t>Company Email Address</t>
  </si>
  <si>
    <t>Entity Email Address Usage</t>
  </si>
  <si>
    <t>Company email address usage (e.g. orders, head office, IR)</t>
  </si>
  <si>
    <t>Location Identifier</t>
  </si>
  <si>
    <t>A code used to identify the location and to associate it with contacts and transactions</t>
  </si>
  <si>
    <t>Attention Line</t>
  </si>
  <si>
    <t>Contact Phone Number</t>
  </si>
  <si>
    <t>Contact Fax Number Structure</t>
  </si>
  <si>
    <t>Accountant Contact Information Structure</t>
  </si>
  <si>
    <t>Accountant Contact Information</t>
  </si>
  <si>
    <t>Prefix (e.g. Dr., Mr., Mrs., etc.) for Accountant Contact</t>
  </si>
  <si>
    <t>Family Name for Accountant Contact</t>
  </si>
  <si>
    <t>First or Given Name for Accountant Contact</t>
  </si>
  <si>
    <t>First  Name</t>
  </si>
  <si>
    <t>Suffix (e.g. MD, CPA, Jr., etc.)</t>
  </si>
  <si>
    <t>Attention Line for Accountant Contact</t>
  </si>
  <si>
    <t>Position or Role for Accountant Contact</t>
  </si>
  <si>
    <t>Contact Phone</t>
  </si>
  <si>
    <t>Phone Number for Accountant Contact</t>
  </si>
  <si>
    <t>Accountant Contact Fax Number Structure</t>
  </si>
  <si>
    <t>Accountant contact E-mail address structure</t>
  </si>
  <si>
    <t>Accountant Contact Type</t>
  </si>
  <si>
    <t>Contact Type for Accountant Contact</t>
  </si>
  <si>
    <t>Number of Entries</t>
  </si>
  <si>
    <t>The total number of entries.</t>
  </si>
  <si>
    <t>The total of all debit amounts.</t>
  </si>
  <si>
    <t>Total Debits</t>
  </si>
  <si>
    <t>Total Credits</t>
  </si>
  <si>
    <t>The total of all credit amounts.</t>
  </si>
  <si>
    <t>Location ID cross reference</t>
  </si>
  <si>
    <t>This code is used to associate the contact with a specific location for the Entity. Its value should be the same as that of the organizationAddressLocationIdentifier</t>
  </si>
  <si>
    <t>Contact Phone Number Description</t>
  </si>
  <si>
    <t>Contact Phone Number Description such as Main, Investor relations, etc. Enumerated as: bookkeeper, controller, direct, fax, investor-relations, main, switchboard, other.</t>
  </si>
  <si>
    <t>Contact phone number referred to in the description.</t>
  </si>
  <si>
    <t>Accountant Contact Phone Number Description such as Main, Investor relations, etc. Enumerated as: bookkeeper, controller, direct, fax, investor-relations, main, switchboard, other.</t>
  </si>
  <si>
    <t>Accountant Contact Phone Number Description</t>
  </si>
  <si>
    <t>Accountant Contact Phone Number</t>
  </si>
  <si>
    <t>Accountant Contact phone number referred to in the description.</t>
  </si>
  <si>
    <t>Contact Fax Number</t>
  </si>
  <si>
    <t>Contact Fax Number Usage</t>
  </si>
  <si>
    <t>Contact Fax Number Usage (e.g. orders, head office, IR)</t>
  </si>
  <si>
    <t>Accountant Contact Fax Number</t>
  </si>
  <si>
    <t>Accountant Contact Fax Number Usage</t>
  </si>
  <si>
    <t>Accountant Contact Fax Number Usage (e.g. orders, head office, IR)</t>
  </si>
  <si>
    <t>Contact Email Address Usage</t>
  </si>
  <si>
    <t>Contact email address usage (e.g. orders, head office, IR)</t>
  </si>
  <si>
    <t>Contact Email Address</t>
  </si>
  <si>
    <t>Contact email address</t>
  </si>
  <si>
    <t>Accountant Contact Email Address</t>
  </si>
  <si>
    <t>Accountant Contact email address</t>
  </si>
  <si>
    <t>Accountant Contact email address usage (e.g. orders, head office, IR)</t>
  </si>
  <si>
    <t>Accountant Contact Email Address Usage</t>
  </si>
  <si>
    <t>Measurable Category</t>
  </si>
  <si>
    <t>Category of the measurable</t>
  </si>
  <si>
    <t>Measurable Active</t>
  </si>
  <si>
    <t>Boolean to indicate whether the measurable is active (="true") or inactive (="false")</t>
  </si>
  <si>
    <t>Address Active</t>
  </si>
  <si>
    <t>Boolean to indicate whether the address is active (="true") or inactive (="false")</t>
  </si>
  <si>
    <t>Contact Active</t>
  </si>
  <si>
    <t>Boolean to indicate whether the contact is active (="true") or inactive (="false")</t>
  </si>
  <si>
    <t>Accountant Address Active</t>
  </si>
  <si>
    <t>Accountant Contact Active</t>
  </si>
  <si>
    <t>Accountant Location ID cross reference</t>
  </si>
  <si>
    <t>This code is used to associate the contact with a specific location for the Accountant. Its value should be the same as that of the accountantAddressLocationIdentifier</t>
  </si>
  <si>
    <t>Accountant Location Identifier</t>
  </si>
  <si>
    <t>A code used to identify the accountant location and to associate it with contacts and transactions</t>
  </si>
  <si>
    <t>Identifier Address Location ID</t>
  </si>
  <si>
    <t>A code used to identify the identifier location and to associate it with contacts</t>
  </si>
  <si>
    <t>Identifier Address Location ID Cross Reference</t>
  </si>
  <si>
    <t xml:space="preserve">This code is used to associate the contact with a specific location for the Identifier. Its value should be the same as that of the identifierAddressLocationIdentifier </t>
  </si>
  <si>
    <t>Description</t>
  </si>
  <si>
    <t>Description of each item related to depreciation, mortgage, loan, credit facility, etc.</t>
  </si>
  <si>
    <t>Start Date</t>
  </si>
  <si>
    <t>Start of the applicable period of each item related to depreciation, mortgage, loan, credit facility, etc.</t>
  </si>
  <si>
    <t>End Date</t>
  </si>
  <si>
    <t>End of the applicable period of each item related to depreciation, mortgage, loan, credit facility, etc.</t>
  </si>
  <si>
    <t>Amount</t>
  </si>
  <si>
    <t>Amount of a cost or fee charged for a mortgage, loan, credit facility, etc.</t>
  </si>
  <si>
    <t>Period Unit Description</t>
  </si>
  <si>
    <t>Free format description of the period unit</t>
  </si>
  <si>
    <t>Accounting Method Purpose Description</t>
  </si>
  <si>
    <t>Free format description of the accounting method purpose</t>
  </si>
  <si>
    <t>Accounting Method Description</t>
  </si>
  <si>
    <t>Free format description of the accounting method</t>
  </si>
  <si>
    <t>Type of Engagement Description</t>
  </si>
  <si>
    <t>Free format description of the type of engagement</t>
  </si>
  <si>
    <t>Measurable Code Description</t>
  </si>
  <si>
    <t>Free format description of the measurable code</t>
  </si>
  <si>
    <t>Default Accounting Method Purpose Description</t>
  </si>
  <si>
    <t>Free format description of the default accounting method purpose</t>
  </si>
  <si>
    <t>Reporting Purpose Description</t>
  </si>
  <si>
    <t>Free format description of the reporting purpose</t>
  </si>
  <si>
    <t>Entry Accounting Method Description</t>
  </si>
  <si>
    <t>Free format description of the entry accounting method</t>
  </si>
  <si>
    <t>Entry Accounting Method Purpose Description</t>
  </si>
  <si>
    <t>Free format description of the entry accounting method purpose</t>
  </si>
  <si>
    <t>bus</t>
  </si>
  <si>
    <t>reportingCalendar</t>
  </si>
  <si>
    <t>reportingCalendarCode</t>
  </si>
  <si>
    <t>reportingCalendarDescription</t>
  </si>
  <si>
    <t>reportingCalendarTitle</t>
  </si>
  <si>
    <t>reportingCalendarPeriodType</t>
  </si>
  <si>
    <t>reportingCalendarPeriodTypeDescription</t>
  </si>
  <si>
    <t>reportingCalendarOpenClosedStatus</t>
  </si>
  <si>
    <t>reportingPurpose</t>
  </si>
  <si>
    <t>reportingCalendarPeriod</t>
  </si>
  <si>
    <t>periodIdentifier</t>
  </si>
  <si>
    <t>periodDescription</t>
  </si>
  <si>
    <t>periodStart</t>
  </si>
  <si>
    <t>periodEnd</t>
  </si>
  <si>
    <t>periodClosedDate</t>
  </si>
  <si>
    <t>accountantAddress</t>
  </si>
  <si>
    <t>accountantCity</t>
  </si>
  <si>
    <t>accountantCountry</t>
  </si>
  <si>
    <t>accountantEngagementType</t>
  </si>
  <si>
    <t>accountantInformation</t>
  </si>
  <si>
    <t>accountantName</t>
  </si>
  <si>
    <t>accountantStateOrProvince</t>
  </si>
  <si>
    <t>accountantStreet</t>
  </si>
  <si>
    <t>accountantZipOrPostalCode</t>
  </si>
  <si>
    <t>allocationCode</t>
  </si>
  <si>
    <t>amountMemo</t>
  </si>
  <si>
    <t>batchDescription</t>
  </si>
  <si>
    <t>batchID</t>
  </si>
  <si>
    <t>budgetAllocationCode</t>
  </si>
  <si>
    <t>budgetScenario</t>
  </si>
  <si>
    <t>budgetScenarioPeriodStart</t>
  </si>
  <si>
    <t>budgetScenarioPeriodEnd</t>
  </si>
  <si>
    <t>budgetScenarioText</t>
  </si>
  <si>
    <t>businessDescription</t>
  </si>
  <si>
    <t>contactEMail</t>
  </si>
  <si>
    <t>contactFirstName</t>
  </si>
  <si>
    <t>contactInformation</t>
  </si>
  <si>
    <t>contactLastName</t>
  </si>
  <si>
    <t>contactPositionRole</t>
  </si>
  <si>
    <t>contactPrefix</t>
  </si>
  <si>
    <t>contactSuffix</t>
  </si>
  <si>
    <t>contactType</t>
  </si>
  <si>
    <t>creator</t>
  </si>
  <si>
    <t>depreciationMortgage</t>
  </si>
  <si>
    <t>dmJurisdiction</t>
  </si>
  <si>
    <t>dmLifeLength</t>
  </si>
  <si>
    <t>dmMethodType</t>
  </si>
  <si>
    <t>documentChargeReimb</t>
  </si>
  <si>
    <t>documentLocation</t>
  </si>
  <si>
    <t>documentReceivedDate</t>
  </si>
  <si>
    <t>eliminationCode</t>
  </si>
  <si>
    <t>enteredByModified</t>
  </si>
  <si>
    <t>entityPhoneNumber</t>
  </si>
  <si>
    <t>entityWebSite</t>
  </si>
  <si>
    <t>entryOrigin</t>
  </si>
  <si>
    <t>entryResponsiblePerson</t>
  </si>
  <si>
    <t>fiscalYearStart</t>
  </si>
  <si>
    <t>fiscalYearEnd</t>
  </si>
  <si>
    <t>identifierAddressDescription</t>
  </si>
  <si>
    <t>identifierAddress</t>
  </si>
  <si>
    <t>identifierAddressPurpose</t>
  </si>
  <si>
    <t>identifierCity</t>
  </si>
  <si>
    <t>identifierCountry</t>
  </si>
  <si>
    <t>identifierPurpose</t>
  </si>
  <si>
    <t>identifierStateOrProvince</t>
  </si>
  <si>
    <t>identifierStreet</t>
  </si>
  <si>
    <t>identifierZipOrPostalCode</t>
  </si>
  <si>
    <t>jobInfo</t>
  </si>
  <si>
    <t>measurableCode</t>
  </si>
  <si>
    <t>measurableCostPerUnit</t>
  </si>
  <si>
    <t>measurableDescription</t>
  </si>
  <si>
    <t>measurable</t>
  </si>
  <si>
    <t>measurableID</t>
  </si>
  <si>
    <t>measurableIDOther</t>
  </si>
  <si>
    <t>measurableIDOtherSchema</t>
  </si>
  <si>
    <t>measurableIDSchema</t>
  </si>
  <si>
    <t>measurableQuantity</t>
  </si>
  <si>
    <t>measurableStartDateTime</t>
  </si>
  <si>
    <t>measurableEndDateTime</t>
  </si>
  <si>
    <t>measurableQualifier</t>
  </si>
  <si>
    <t>measurableUnitOfMeasure</t>
  </si>
  <si>
    <t>organizationAccountingMethod</t>
  </si>
  <si>
    <t>organizationAddressCity</t>
  </si>
  <si>
    <t>organizationAddressCountry</t>
  </si>
  <si>
    <t>organizationAddressDescription</t>
  </si>
  <si>
    <t>organizationAddress</t>
  </si>
  <si>
    <t>organizationAddressName</t>
  </si>
  <si>
    <t>organizationAddressStateOrProvince</t>
  </si>
  <si>
    <t>organizationAddressStreet</t>
  </si>
  <si>
    <t>organizationAddressZipOrPostalCode</t>
  </si>
  <si>
    <t>organizationDescription</t>
  </si>
  <si>
    <t>organizationIdentifier</t>
  </si>
  <si>
    <t>organizationIdentifiers</t>
  </si>
  <si>
    <t>paymentMethod</t>
  </si>
  <si>
    <t>periodCount</t>
  </si>
  <si>
    <t>periodUnit</t>
  </si>
  <si>
    <t>phoneNumberDescription</t>
  </si>
  <si>
    <t>phoneNumber</t>
  </si>
  <si>
    <t>postingCode</t>
  </si>
  <si>
    <t>sourceApplication</t>
  </si>
  <si>
    <t>sourceJournalDescription</t>
  </si>
  <si>
    <t>targetApplication</t>
  </si>
  <si>
    <t>webSiteDescription</t>
  </si>
  <si>
    <t>webSiteURL</t>
  </si>
  <si>
    <t>organizationAccountingMethodStructure</t>
  </si>
  <si>
    <t>organizationAccountingMethodPurpose</t>
  </si>
  <si>
    <t>organizationAccountingMethodPurposeDefault</t>
  </si>
  <si>
    <t>organizationAccountingMethodStartDate</t>
  </si>
  <si>
    <t>organizationAccountingMethodEndDate</t>
  </si>
  <si>
    <t>entryAccountingMethod</t>
  </si>
  <si>
    <t>entryAccountingMethodPurpose</t>
  </si>
  <si>
    <t>organizationBuildingNumber</t>
  </si>
  <si>
    <t>organizationAddressStreet2</t>
  </si>
  <si>
    <t>organizationAddressPurpose</t>
  </si>
  <si>
    <t>accountantBuildingNumber</t>
  </si>
  <si>
    <t>accountantAddressName</t>
  </si>
  <si>
    <t>accountantAddressDescription</t>
  </si>
  <si>
    <t>accountantAddressPurpose</t>
  </si>
  <si>
    <t>accountantAddressStreet2</t>
  </si>
  <si>
    <t>identifierBuildingNumber</t>
  </si>
  <si>
    <t>identifierAddressStreet2</t>
  </si>
  <si>
    <t>entityFaxNumberStructure</t>
  </si>
  <si>
    <t>entityFaxNumber</t>
  </si>
  <si>
    <t>entityFaxNumberUsage</t>
  </si>
  <si>
    <t>entityEmailAddressStructure</t>
  </si>
  <si>
    <t>entityEmailAddress</t>
  </si>
  <si>
    <t>entityEmailAddressUsage</t>
  </si>
  <si>
    <t>organizationAddressLocationIdentifier</t>
  </si>
  <si>
    <t>contactAttentionLine</t>
  </si>
  <si>
    <t>contactPhone</t>
  </si>
  <si>
    <t>contactFax</t>
  </si>
  <si>
    <t>accountantContactInformation</t>
  </si>
  <si>
    <t>accountantContactPrefix</t>
  </si>
  <si>
    <t>accountantContactLastName</t>
  </si>
  <si>
    <t>accountantContactFirstName</t>
  </si>
  <si>
    <t>accountantContactSuffix</t>
  </si>
  <si>
    <t>accountantContactAttentionLine</t>
  </si>
  <si>
    <t>accountantContactPositionRole</t>
  </si>
  <si>
    <t>accountantContactPhone</t>
  </si>
  <si>
    <t>accountantContactFax</t>
  </si>
  <si>
    <t>accountantContactEmail</t>
  </si>
  <si>
    <t>accountantContactType</t>
  </si>
  <si>
    <t>numberOfEntries</t>
  </si>
  <si>
    <t>totalDebit</t>
  </si>
  <si>
    <t>totalCredit</t>
  </si>
  <si>
    <t>contactLocationIdentifierCrossReference</t>
  </si>
  <si>
    <t>contactPhoneNumberDescription</t>
  </si>
  <si>
    <t>contactPhoneNumber</t>
  </si>
  <si>
    <t>accountantContactPhoneNumberDescription</t>
  </si>
  <si>
    <t>accountantContactPhoneNumber</t>
  </si>
  <si>
    <t>contactFaxNumber</t>
  </si>
  <si>
    <t>contactFaxNumberUsage</t>
  </si>
  <si>
    <t>accountantContactFaxNumber</t>
  </si>
  <si>
    <t>accountantContactFaxNumberUsage</t>
  </si>
  <si>
    <t>contactEmailAddressUsage</t>
  </si>
  <si>
    <t>contactEmailAddress</t>
  </si>
  <si>
    <t>accountantContactEmailAddress</t>
  </si>
  <si>
    <t>accountantContactEmailAddressUsage</t>
  </si>
  <si>
    <t>measurableCategory</t>
  </si>
  <si>
    <t>measurableActive</t>
  </si>
  <si>
    <t>organizationAddressActive</t>
  </si>
  <si>
    <t>contactActive</t>
  </si>
  <si>
    <t>accountantAddressActive</t>
  </si>
  <si>
    <t>accountantContactActive</t>
  </si>
  <si>
    <t>accountantLocationIdentifierCrossReference</t>
  </si>
  <si>
    <t>accountantAddressLocationIdentifier</t>
  </si>
  <si>
    <t>identifierAddressLocationIdentifier</t>
  </si>
  <si>
    <t>identifierLocationIdentifierCrossReference</t>
  </si>
  <si>
    <t>dmComment</t>
  </si>
  <si>
    <t>dmStartDate</t>
  </si>
  <si>
    <t>dmEndDate</t>
  </si>
  <si>
    <t>dmAmount</t>
  </si>
  <si>
    <t>periodUnitDescription</t>
  </si>
  <si>
    <t>organizationAccountingMethodPurposeDescription</t>
  </si>
  <si>
    <t>organizationAccountingMethodDescription</t>
  </si>
  <si>
    <t>accountantEngagementTypeDescription</t>
  </si>
  <si>
    <t>measurableCodeDescription</t>
  </si>
  <si>
    <t>organizationAccountingMethodPurposeDefaultDescription</t>
  </si>
  <si>
    <t>reportingPurposeDescription</t>
  </si>
  <si>
    <t>entryAccountingMethodDescription</t>
  </si>
  <si>
    <t>entryAccountingMethodPurposeDescription</t>
  </si>
  <si>
    <t>muc</t>
  </si>
  <si>
    <t>amountCurrency</t>
  </si>
  <si>
    <t>Currency</t>
  </si>
  <si>
    <t>The currency related to the amount can be entered here instead of the XBRL instance specified way, especially important in multi-currency situations. Recommend ISO 4217 coding.</t>
  </si>
  <si>
    <t>defaultCurrency</t>
  </si>
  <si>
    <t>Default Currency</t>
  </si>
  <si>
    <t>The default currency related to the amount can be entered here instead of the XBRL instance specified way, especially important in multi-currency situations. Recommend ISO 4217 coding</t>
  </si>
  <si>
    <t>amountOriginalCurrency</t>
  </si>
  <si>
    <t>Original Currency</t>
  </si>
  <si>
    <t>The currency used to track original, as opposed to home, amounts. Recommended ISO 4217 coding.</t>
  </si>
  <si>
    <t>amountOriginalAmount</t>
  </si>
  <si>
    <t>Amount in Original Currency</t>
  </si>
  <si>
    <t>multicurrencyDetailExchangeRateDate</t>
  </si>
  <si>
    <t>Date of Exchange Rate</t>
  </si>
  <si>
    <t>Date of exchange rate (other than original transaction date) on which amount is expressed as amountRestatedAmount or amountTriangulationAmount</t>
  </si>
  <si>
    <t>amountRestatedExchangeRate</t>
  </si>
  <si>
    <t>Restated Amount Exchange Rate</t>
  </si>
  <si>
    <t>Exchange rate used to convert amountRestatedAmount as of multicurrencyDetailExchangeRateDate (expressed as national currency divided by foreign currency)</t>
  </si>
  <si>
    <t>amountOriginalExchangeRateDate</t>
  </si>
  <si>
    <t>Original Exchange Rate Date</t>
  </si>
  <si>
    <t>Date of exchange rate used to record the original transaction.</t>
  </si>
  <si>
    <t>amountOriginalExchangeRate</t>
  </si>
  <si>
    <t>Original Exchange Rate</t>
  </si>
  <si>
    <t>Exchange rate at time of original transaction (expressed as national currency divided by original currency)</t>
  </si>
  <si>
    <t>multicurrencyDetail</t>
  </si>
  <si>
    <t>Multicurrency Detail</t>
  </si>
  <si>
    <t>Section to provide additional information related to home currencies that differ from original currencies and related exchange rates - typically this will be used to record exchange rates and amounts in currencies and/or on dates other than those of the original transaction. This structure allows recording of exchange rates using a third currency as a triangulation currency. This is often EUR but is not restricted to being so. This structure may be repeated as many times as necessary to record amounts in foreign currencies on the same or different dates.</t>
  </si>
  <si>
    <t>amountRestatedAmount</t>
  </si>
  <si>
    <t>Restated Amount</t>
  </si>
  <si>
    <t>The amount in the foreign currency identified by amountRestatedCurrency as of multicurrencyDetailExchangeRateDate.</t>
  </si>
  <si>
    <t>amountRestatedCurrency</t>
  </si>
  <si>
    <t>Currency of Restated Amount</t>
  </si>
  <si>
    <t>The currency in which amountRestatedAmount is expressed. Recommended ISO 4217 coding.</t>
  </si>
  <si>
    <t>multicurrencyDetailComment</t>
  </si>
  <si>
    <t>Multicurrency Detail Comment</t>
  </si>
  <si>
    <t>Comment describing the enclosing multicurrencyDetail tuple's contents. May include reason for recording additional exchange rates other than that used at the time of the original transaction.</t>
  </si>
  <si>
    <t>amountOriginalExchangeRateComment</t>
  </si>
  <si>
    <t>Original Exchange Rate Comment</t>
  </si>
  <si>
    <t>Comment about exchange rate used for recording original transaction.</t>
  </si>
  <si>
    <t>amountOriginalExchangeRateSource</t>
  </si>
  <si>
    <t>Original Exchange Rate Source</t>
  </si>
  <si>
    <t>Source of Exchange Rate - for example, Reuters, Bloomberg</t>
  </si>
  <si>
    <t>amountRestatedExchangeRateSource</t>
  </si>
  <si>
    <t>Restated Amount Exchange Rate Source</t>
  </si>
  <si>
    <t>Source of Exchange Rate for restated amount - for example, Reuters, Bloomberg</t>
  </si>
  <si>
    <t>amountTriangulationAmount</t>
  </si>
  <si>
    <t>Amount in Triangulation Currency</t>
  </si>
  <si>
    <t>The amount in the triangulation currency identified by amountTriangulationCurrency as of multicurrencyDetailExchangeRateDate.</t>
  </si>
  <si>
    <t>amountTriangulationCurrency</t>
  </si>
  <si>
    <t>Triangulation Currency</t>
  </si>
  <si>
    <t>The currency used for tringulation between amountRestatedCurrency and the home currency. Recommended ISO 4217 coding.</t>
  </si>
  <si>
    <t>amountTriangulationExchangeRate</t>
  </si>
  <si>
    <t>Triangulation Exchange Rate</t>
  </si>
  <si>
    <t>Exchange rate used to convert amountTriangulationAmount as of multicurrencyDetailExchangeRateDate (expressed as national currency divided by triangulation currency)</t>
  </si>
  <si>
    <t>amountTriangulationExchangeRateSource</t>
  </si>
  <si>
    <t>Triangulation Exchange Rate Source</t>
  </si>
  <si>
    <t>Source of Exchange Rate for triangulation amount - for example, Reuters, Bloomberg</t>
  </si>
  <si>
    <t>restatedTriangulationExchangeRate</t>
  </si>
  <si>
    <t>Restated Triangulation Exchange Rate</t>
  </si>
  <si>
    <t>Exchange rate used to convert from amountRestatedAmount to amountTriangulationAmount as of multicurrencyDetailExchangeRateDate (expressed as foreign currency divided by triangulation currency)</t>
  </si>
  <si>
    <t>restatedExchangeRateTriangulationSource</t>
  </si>
  <si>
    <t>Restated Triangulation Exchange Rate Source</t>
  </si>
  <si>
    <t>Source of Exchange Rate for converting between foreign currency and triangulation currency - for example, Reuters, Bloomberg</t>
  </si>
  <si>
    <t>amountOriginalTriangulationAmount</t>
  </si>
  <si>
    <t>Original Amount in Triangulation Currency</t>
  </si>
  <si>
    <t>If triangulation is used, amount in triangulation currency, for multi-currency tracking. Debit is entered as positive, credit as negative.</t>
  </si>
  <si>
    <t>amountOriginalTriangulationCurrency</t>
  </si>
  <si>
    <t>Original Triangulation Currency</t>
  </si>
  <si>
    <t>The currency used for triangulation, if used. May often be EUR or USD. Recommended ISO 4217 coding.</t>
  </si>
  <si>
    <t>amountOriginalTriangulationExchangeRate</t>
  </si>
  <si>
    <t>National to Triangulation Currency Exchange Rate</t>
  </si>
  <si>
    <t>Exchange rate between national currency and triangulation currency at time of original transaction (expressed as national currency divided by triangulation currency)</t>
  </si>
  <si>
    <t>amountOriginalTriangulationExchangeRateSource</t>
  </si>
  <si>
    <t>National to Triangulation Currency Exchange Rate Source</t>
  </si>
  <si>
    <t>Source of Exchange Rate for triangulation amount at time of original transaction - for example, Reuters, Bloomberg</t>
  </si>
  <si>
    <t>originalTriangulationExchangeRate</t>
  </si>
  <si>
    <t>Original to Triangulation Currency Exchange Rate</t>
  </si>
  <si>
    <t>Exchange rate between original currency and triangulation currency at time of original transaction (expressed as original currency divided by triangulation currency)</t>
  </si>
  <si>
    <t>originalExchangeRateTriangulationSource</t>
  </si>
  <si>
    <t>Original to Triangulation Currency Exchange Rate Source</t>
  </si>
  <si>
    <t>Source of Exchange Rate for triangulation from original currency to triangulation currency at time of original transaction - for example, Reuters, Bloomberg</t>
  </si>
  <si>
    <t>taxAmountForeignCurrency</t>
  </si>
  <si>
    <t>Tax Amount in Foreign Currency</t>
  </si>
  <si>
    <t>If the tax is in a foreign currency, the amount of tax in that currency</t>
  </si>
  <si>
    <t>taxCurrency</t>
  </si>
  <si>
    <t>Tax Foreign Currency</t>
  </si>
  <si>
    <t>If the tax is in a foreign currency, that currency</t>
  </si>
  <si>
    <t>taxExchangeRateDate</t>
  </si>
  <si>
    <t>Tax Exchange Rate Date</t>
  </si>
  <si>
    <t>If the tax is in a foreign currency, the date or date and time of the exchange rate used</t>
  </si>
  <si>
    <t>taxExchangeRate</t>
  </si>
  <si>
    <t>Tax Exchange Rate</t>
  </si>
  <si>
    <t>If the tax is in a foreign currency, the exchange rate used expressed as national currency divided by foreign currency</t>
  </si>
  <si>
    <t>taxExchangeRateSource</t>
  </si>
  <si>
    <t>Tax Exchange Rate Source</t>
  </si>
  <si>
    <t>If the tax is in a foreign currency, source of exchange rate - for example, Reuters, Bloomberg</t>
  </si>
  <si>
    <t>taxExchangeRateComment</t>
  </si>
  <si>
    <t>Tax Exchange Rate Comment</t>
  </si>
  <si>
    <t xml:space="preserve">If the tax is in a foreign currency, comment about exchange rate used </t>
  </si>
  <si>
    <t>taxAmountTriangulationCurrency</t>
  </si>
  <si>
    <t>Tax Amount in Triangulation Currency</t>
  </si>
  <si>
    <t>If the tax is in a foreign currency and triangulation is used, the amount of that tax in the triangulation currency</t>
  </si>
  <si>
    <t>taxTriangulationCurrency</t>
  </si>
  <si>
    <t>Tax Triangulation Currency</t>
  </si>
  <si>
    <t>If the tax is in a foreign currency and triangulation is used, the triangulation currency</t>
  </si>
  <si>
    <t>taxTriangulationExchangeRate</t>
  </si>
  <si>
    <t>Tax Triangulation Currency Exchange Rate</t>
  </si>
  <si>
    <t>If the tax is in a foreign currency and triangulation is used, the exchange rate used expressed as national currency divided by triangulation currency</t>
  </si>
  <si>
    <t>taxTriangulationExchangeRateSource</t>
  </si>
  <si>
    <t>Tax Triangulation Currency Exchange Rate Source</t>
  </si>
  <si>
    <t>If the tax is in a foreign currency and triangulation is used, source of exchange rate - for example, Reuters, Bloomberg</t>
  </si>
  <si>
    <t>taxForeignTriangulationExchangeRateSource</t>
  </si>
  <si>
    <t>Tax Foreign to Triangulation Currency Exchange Rate Source</t>
  </si>
  <si>
    <t>amountOriginalTriangulationExchangeRateType</t>
  </si>
  <si>
    <t>National to Triangulation Currency Exchange Rate Type</t>
  </si>
  <si>
    <t>Type of Exchange Rate for triangulation amount at time of original transaction - for example, spot rate, forward contract etc.</t>
  </si>
  <si>
    <t>originalExchangeRateTriangulationType</t>
  </si>
  <si>
    <t>Original to Triangulation Currency Exchange Rate Type</t>
  </si>
  <si>
    <t>Type of Exchange Rate for triangulation from original currency to triangulation currency at time of original transaction - for example, spot rate, forward contract etc.</t>
  </si>
  <si>
    <t>amountRestatedExchangeRateType</t>
  </si>
  <si>
    <t>Restated Amount Exchange Rate Type</t>
  </si>
  <si>
    <t>Type of Exchange Rate for restated amount - for example, spot rate, forward contract etc.</t>
  </si>
  <si>
    <t>amountTriangulationExchangeRateType</t>
  </si>
  <si>
    <t>Triangulation Exchange Rate Type</t>
  </si>
  <si>
    <t>Type of Exchange Rate for triangulation amount - for example, spot rate, forward contract etc.</t>
  </si>
  <si>
    <t>restatedExchangeRateTriangulationType</t>
  </si>
  <si>
    <t>Restated Triangulation Exchange Rate Type</t>
  </si>
  <si>
    <t>Type of Exchange Rate for converting between foreign currency and triangulation currency - for example, spot rate, forward contract etc.</t>
  </si>
  <si>
    <t>taxExchangeRateType</t>
  </si>
  <si>
    <t>Tax Exchange Rate Type</t>
  </si>
  <si>
    <t>If the tax is in a foreign currency, type of exchange rate - for example, spot rate, forward contract etc.</t>
  </si>
  <si>
    <t>taxTriangulationExchangeRateType</t>
  </si>
  <si>
    <t>Tax Triangulation Currency Exchange Rate Type</t>
  </si>
  <si>
    <t>If the tax is in a foreign currency and triangulation is used, type of exchange rate - for example, spot rate, forward contract etc.</t>
  </si>
  <si>
    <t>taxForeignTriangulationExchangeRateType</t>
  </si>
  <si>
    <t>Tax Foreign to Triangulation Currency Exchange Rate Type</t>
  </si>
  <si>
    <t>taf</t>
  </si>
  <si>
    <t>tickingField</t>
  </si>
  <si>
    <t>Ticking Field</t>
  </si>
  <si>
    <t>uniqueConsignmentReference</t>
  </si>
  <si>
    <t>UCR</t>
  </si>
  <si>
    <t>Unique Consignment Reference or UCR. An "origin to destination" reference code for international consignments, developed in cooperation with the World Customs Organization and EAN International (EAN). (http://www.wcoomd.org/ie/EN/press/UCR_new_e.pdf)</t>
  </si>
  <si>
    <t>originatingDocumentType</t>
  </si>
  <si>
    <t>Originating Document Type</t>
  </si>
  <si>
    <t>Originating document type  check, debit-memo, credit-memo, finance-charge, invoice, order-customer, order-vendor, payment-other, reminder, tegata, voucher, shipment, receipt, manual-adjustment, other.</t>
  </si>
  <si>
    <t>originatingDocumentNumber</t>
  </si>
  <si>
    <t>Originating Document Number</t>
  </si>
  <si>
    <t>Originating document number</t>
  </si>
  <si>
    <t>originatingDocumentStructure</t>
  </si>
  <si>
    <t>Originating Document  - Heading</t>
  </si>
  <si>
    <t>A tool to capture the flow of related documents in the business process. Some needs of end users require a greater history of the documents that are associated with a transaction, especially in the VAT audit area. Contains a repetitive structure of related documents.</t>
  </si>
  <si>
    <t>originatingDocumentDate</t>
  </si>
  <si>
    <t>Originating Document Date</t>
  </si>
  <si>
    <t>Originating document date</t>
  </si>
  <si>
    <t>originatingDocumentIdentifierType</t>
  </si>
  <si>
    <t>Originating Document Identifier Type</t>
  </si>
  <si>
    <t>Originating document identifier type. Enumerated as: C, customer, E, employee, V, vendor, O, other, I, salesperson-internal, X, salesperson-external, N, contractor.</t>
  </si>
  <si>
    <t>originatingDocumentIdentifierCode</t>
  </si>
  <si>
    <t>Originating Document Identifier Code</t>
  </si>
  <si>
    <t>Originating document identifier code</t>
  </si>
  <si>
    <t>originatingDocumentIdentifierTaxCode</t>
  </si>
  <si>
    <t>Originating Document Identifier Tax Code</t>
  </si>
  <si>
    <t>Originating document identifier tax code</t>
  </si>
  <si>
    <t>documentRemainingBalance</t>
  </si>
  <si>
    <t>Document Remaining Balance</t>
  </si>
  <si>
    <t>Balance remaining on the document</t>
  </si>
  <si>
    <t>usk</t>
  </si>
  <si>
    <t>frequencyInterval</t>
  </si>
  <si>
    <t>Frequency Interval</t>
  </si>
  <si>
    <t>frequencyUnit</t>
  </si>
  <si>
    <t>Frequency Unit</t>
  </si>
  <si>
    <t>jobCode</t>
  </si>
  <si>
    <t>Job Identifier</t>
  </si>
  <si>
    <t>Associated job number or code. This could be built into the account, but many systems maintain a separate job coding system. Use primarily if job identification is a separate system, and not considered part of the chart of accounts.</t>
  </si>
  <si>
    <t>jobDescription</t>
  </si>
  <si>
    <t>Job Description</t>
  </si>
  <si>
    <t>Description of job</t>
  </si>
  <si>
    <t>jobPhaseCode</t>
  </si>
  <si>
    <t>Job Phase</t>
  </si>
  <si>
    <t>Job code, phase, activity. Allows greater granularity than a simple job number. Although the core only reaches down from job to phases, this can be customized to extend down to cost codes.</t>
  </si>
  <si>
    <t>jobPhaseDescription</t>
  </si>
  <si>
    <t>Job Phase Description</t>
  </si>
  <si>
    <t>Description of Job code, phase, activity</t>
  </si>
  <si>
    <t>lastDateRepeat</t>
  </si>
  <si>
    <t>Last Date Repeat</t>
  </si>
  <si>
    <t>Date last repeated or standard posted</t>
  </si>
  <si>
    <t>nextDateRepeat</t>
  </si>
  <si>
    <t>Next Date Repeat</t>
  </si>
  <si>
    <t>Date next repeated or standard posted</t>
  </si>
  <si>
    <t>recurringStdDescription</t>
  </si>
  <si>
    <t>Recurring Standard Description</t>
  </si>
  <si>
    <t>Description to accompany standard or recurring ID</t>
  </si>
  <si>
    <t>repetitionsRemaining</t>
  </si>
  <si>
    <t>Repetitions Remaining</t>
  </si>
  <si>
    <t>Number of times that the recurring entry will repeat</t>
  </si>
  <si>
    <t>reverse</t>
  </si>
  <si>
    <t>Reverse</t>
  </si>
  <si>
    <t>Should entry be reversed?</t>
  </si>
  <si>
    <t>reversingDate</t>
  </si>
  <si>
    <t>Reversing Date</t>
  </si>
  <si>
    <t>Date this entry should be reversed</t>
  </si>
  <si>
    <t>reversingStdId</t>
  </si>
  <si>
    <t>ID for Reversing, Standard or Master Entry</t>
  </si>
  <si>
    <t>endDateRepeatingEntry</t>
  </si>
  <si>
    <t>End Date of Repeating Entry</t>
  </si>
  <si>
    <t>For standard or recurring journals, stop date/time for repetitive entry.</t>
  </si>
  <si>
    <t>jobActive</t>
  </si>
  <si>
    <t>Job Active</t>
  </si>
  <si>
    <t>Boolean to indicate whether the job is active (="true") or inactive (="false")</t>
  </si>
  <si>
    <t>cor</t>
  </si>
  <si>
    <t>account</t>
  </si>
  <si>
    <t>Account Identifier</t>
  </si>
  <si>
    <t>accountingEntries</t>
  </si>
  <si>
    <t>Accounting Entries</t>
  </si>
  <si>
    <t>Root for XBRL GL. No entry made here.</t>
  </si>
  <si>
    <t>accountMainDescription</t>
  </si>
  <si>
    <t>Main Account Description</t>
  </si>
  <si>
    <t>Description of accountMainID - the human readable describer that accompanies the code used in accountMainID</t>
  </si>
  <si>
    <t>accountMainID</t>
  </si>
  <si>
    <t>Main Account Number</t>
  </si>
  <si>
    <t>Main account - the code used to identify the accounting bucket the entry has been assigned to. Examples might be 1000 for Cash, 567GAAZ for Sales Expense or Z for tax payments. Identifiers such as department, branch, division, manager, or other modifiers are noted in the Subaccount area. Before needing to post, account is not necessary. Posting to the general ledger almost always requires an entry here.</t>
  </si>
  <si>
    <t>accountPurposeCode</t>
  </si>
  <si>
    <t>Purpose of Account</t>
  </si>
  <si>
    <t>Code related to usage for account aggregate - Consolidating, European, IFRS, Offsetting, Primary, Tax, USGAAP, Japanese, Other. Japanese companies will use this for the tax required offsetting entry. If left blank, assumes default accounting method for company.</t>
  </si>
  <si>
    <t>accountPurposeDescription</t>
  </si>
  <si>
    <t>Description of Purpose of Account</t>
  </si>
  <si>
    <t>Description of usage for aggregate account</t>
  </si>
  <si>
    <t>accountSubDescription</t>
  </si>
  <si>
    <t>Subaccount Description</t>
  </si>
  <si>
    <t>The description that accompanies accountSubID belongs here.</t>
  </si>
  <si>
    <t>accountSub</t>
  </si>
  <si>
    <t>Subaccount Information</t>
  </si>
  <si>
    <t>Tuple to hold multiple accountSubIDs and Descriptions</t>
  </si>
  <si>
    <t>accountSubID</t>
  </si>
  <si>
    <t>Subaccount</t>
  </si>
  <si>
    <t>Where the primary account was placed in accountMainID, the code used for each profit center, division, business unit, fund, program, branch, project, class, su-class or other modifier is placed here.</t>
  </si>
  <si>
    <t>accountSubType</t>
  </si>
  <si>
    <t>Type of Subaccount</t>
  </si>
  <si>
    <t>Type of sub-account - profit center, division, business unit, fund, program, branch, project, class, su-class or other modifier is placed here. For example:: Accountability center: Business unit: Class:Department: Project: Fund: Program:Job: Profit center: Branch: Setup class: Division: Unit</t>
  </si>
  <si>
    <t>accountType</t>
  </si>
  <si>
    <t>Account Type</t>
  </si>
  <si>
    <t>Type of account. Enumerated as: account, bank, employee, customer, job, vendor, measurable, statistical, other.</t>
  </si>
  <si>
    <t>amount</t>
  </si>
  <si>
    <t>Monetary Amount</t>
  </si>
  <si>
    <t>This field (amount) represents the primary monetary amount related to the  subject of the entryDetail line. There is one primary monetary amount per entryDetail structure. It may, for example, represent the amount of one line of a journal entry, the balance on a document, or the extended amount of a line item on an invoice. Amount is not required if detailed entry is used for non-financial work and other elements are populated, in particular measurableQuantity. The amount field is a signed number (either positive or negative itself) and used in conjunction with a separate signOfAmount and a separate debitCreditCode, which together are considered for understanding the monetary amount. The unit of measure is determined by amountCurrency if present, and by the default or home currency if amountCurrency is not present.</t>
  </si>
  <si>
    <t>bookTaxDifference</t>
  </si>
  <si>
    <t>Type of Difference Between Book and Tax</t>
  </si>
  <si>
    <t>Enumerated field with possible values of permanent, temporary or none indicating the type of difference between book and tax accounting methods. Omission of this field is equivalent to "none"</t>
  </si>
  <si>
    <t>confirmedDate</t>
  </si>
  <si>
    <t>Confirmation Date</t>
  </si>
  <si>
    <t>Date of confirmation of shipment/receipt.</t>
  </si>
  <si>
    <t>creationDate</t>
  </si>
  <si>
    <t>Creation Date</t>
  </si>
  <si>
    <t>Date/time file was created.</t>
  </si>
  <si>
    <t>dateAcknowledged</t>
  </si>
  <si>
    <t>Acknowledgement Date</t>
  </si>
  <si>
    <t>Date of acknowledgement of goods/services shipped/received.</t>
  </si>
  <si>
    <t>debitCreditCode</t>
  </si>
  <si>
    <t>Debit/Credit Identifier</t>
  </si>
  <si>
    <t>Optional identifier of whether the amount is a (D)ebit, a (C)redit or Undefined</t>
  </si>
  <si>
    <t>detailComment</t>
  </si>
  <si>
    <t>Description of this line of detail only</t>
  </si>
  <si>
    <t>documentApplyToNumber</t>
  </si>
  <si>
    <t>Apply To Number</t>
  </si>
  <si>
    <t>Document number of primary invoice number, used to offset payments, debits and credits; for an invoice, usually the same as the documentNumber. When calculating open balance on an invoice, or open amount on payments in advance or not fully applied, this permits calculation of the open item.</t>
  </si>
  <si>
    <t>documentDate</t>
  </si>
  <si>
    <t>Document Date</t>
  </si>
  <si>
    <t>Date (and less likely in the paper world but possible in the e-world, time) on actual document (invoice, voucher, check date). Other dates control posting information.</t>
  </si>
  <si>
    <t>documentInfo</t>
  </si>
  <si>
    <t>Document Information</t>
  </si>
  <si>
    <t>Parent for descriptive information about the accountingEntries section in which it is contained.</t>
  </si>
  <si>
    <t>documentNumber</t>
  </si>
  <si>
    <t>Document Number</t>
  </si>
  <si>
    <t>Invoice, check, voucher, or other source document identifier</t>
  </si>
  <si>
    <t>documentReference</t>
  </si>
  <si>
    <t>Document Reference</t>
  </si>
  <si>
    <t>Internal reference for the document above; number assigned internally to track the document</t>
  </si>
  <si>
    <t>documentType</t>
  </si>
  <si>
    <t>Document Type</t>
  </si>
  <si>
    <t>An enumerated field describing the original source document, with check, debit-memo, credit-memo, finance-charge, invoice, order-customer, order-vendor, payment-other, reminder, tegata, voucher, shipment, receipt, manual-adjustment, other.</t>
  </si>
  <si>
    <t>enteredBy</t>
  </si>
  <si>
    <t>Entry Creator</t>
  </si>
  <si>
    <t>Initials/name of operator originally entering.</t>
  </si>
  <si>
    <t>enteredDate</t>
  </si>
  <si>
    <t>Entry Date</t>
  </si>
  <si>
    <t xml:space="preserve">Represents the actual date/time of entry into computer (automated from system date, often misrepresented by changing system clock). Posting dates are maintained separately. </t>
  </si>
  <si>
    <t>entityInformation</t>
  </si>
  <si>
    <t>Entity Information section</t>
  </si>
  <si>
    <t>Holder for entity information - information about the reporting organization.</t>
  </si>
  <si>
    <t>entriesComment</t>
  </si>
  <si>
    <t>Document Comment</t>
  </si>
  <si>
    <t>Text for entire document.</t>
  </si>
  <si>
    <t>qualifierEntry</t>
  </si>
  <si>
    <t>Entry Qualifier</t>
  </si>
  <si>
    <t>entriesType</t>
  </si>
  <si>
    <t>entryComment</t>
  </si>
  <si>
    <t>Entry Description</t>
  </si>
  <si>
    <t>Description of entry described by this entry header (e.g. Opening Balance)</t>
  </si>
  <si>
    <t>entryDetail</t>
  </si>
  <si>
    <t>Entry Detail</t>
  </si>
  <si>
    <t>Parent for entry detail</t>
  </si>
  <si>
    <t>entryHeader</t>
  </si>
  <si>
    <t>Entry Information</t>
  </si>
  <si>
    <t>Parent for entry headers/journal entry headers.</t>
  </si>
  <si>
    <t>entryNumber</t>
  </si>
  <si>
    <t>Entry Identifier</t>
  </si>
  <si>
    <t>Identifier within source journal</t>
  </si>
  <si>
    <t>entryType</t>
  </si>
  <si>
    <t>Type Identifier</t>
  </si>
  <si>
    <t>identifierCategory</t>
  </si>
  <si>
    <t>Identifier Category</t>
  </si>
  <si>
    <t>For use as Customer, Vendor or Employee Class (such as Residential/Commercial/Institutional/Government or Retail/Wholesale or other classifications used by business).</t>
  </si>
  <si>
    <t>ID Number (internal)</t>
  </si>
  <si>
    <t>Internal ID Number associated with identifierReference</t>
  </si>
  <si>
    <t>identifierDescription</t>
  </si>
  <si>
    <t>Identifier Description</t>
  </si>
  <si>
    <t>Textual description of identifierReference.</t>
  </si>
  <si>
    <t>identifierEMail</t>
  </si>
  <si>
    <t>Email Address</t>
  </si>
  <si>
    <t>Email address for Identifier.</t>
  </si>
  <si>
    <t>identifierPhoneNumber</t>
  </si>
  <si>
    <t>Phone Number</t>
  </si>
  <si>
    <t>Phone number related to Identifier.</t>
  </si>
  <si>
    <t>identifierReference</t>
  </si>
  <si>
    <t>Identifier Reference</t>
  </si>
  <si>
    <t>Identification for customer, vendor, or employee.</t>
  </si>
  <si>
    <t>identifierAuthorityCode</t>
  </si>
  <si>
    <t>External Authority ID Number</t>
  </si>
  <si>
    <t>External Authority (e,g, Tax Authority) ID Number associated with identifierReference</t>
  </si>
  <si>
    <t>identifierType</t>
  </si>
  <si>
    <t>Identifier Type</t>
  </si>
  <si>
    <t>Entity type (enumerated): C, customer, E, employee, V, vendor, O, other, I, salesperson-internal, X, salesperson-external, N, contractor.</t>
  </si>
  <si>
    <t>language</t>
  </si>
  <si>
    <t>Language</t>
  </si>
  <si>
    <t>lineNumber</t>
  </si>
  <si>
    <t>Line Number</t>
  </si>
  <si>
    <t>mainAccountType</t>
  </si>
  <si>
    <t>Account Classification</t>
  </si>
  <si>
    <t>Account type - FASB Concepts 6 and similar international designs. When xbrlInfo is used to associated other XBRL reporting items, this field is more suited to representing existing systems (audit) than data interchange. Enumerated as: asset, liability, equity, income, gain, expense, loss, contr-to-equity, distr-from-equity, comprehensive-income, other.</t>
  </si>
  <si>
    <t>maturityDate</t>
  </si>
  <si>
    <t>Maturity Date or Date Due</t>
  </si>
  <si>
    <t>Due date or other maturity date.</t>
  </si>
  <si>
    <t>parentAccountMainID</t>
  </si>
  <si>
    <t>Parent Account Number</t>
  </si>
  <si>
    <t>Roll up item from child natural account to parent natural account.</t>
  </si>
  <si>
    <t>parentSubaccountCode</t>
  </si>
  <si>
    <t>Parent Subaccount Code</t>
  </si>
  <si>
    <t>Subaccount NUMBER this subaccount rolls up to - see also subaccount type it rolls up to.</t>
  </si>
  <si>
    <t>parentSubaccountProportion</t>
  </si>
  <si>
    <t>Parent Subaccount Percentage</t>
  </si>
  <si>
    <t>For partial allocations of amounts to different parents, the percentage of a child that will be allocated to a parent.</t>
  </si>
  <si>
    <t>parentSubaccountType</t>
  </si>
  <si>
    <t>Parent Subaccount Type</t>
  </si>
  <si>
    <t>The describer of the segment this subaccount rolls up to.</t>
  </si>
  <si>
    <t>periodCoveredStart</t>
  </si>
  <si>
    <t>Period Covered Start</t>
  </si>
  <si>
    <t>periodCoveredEnd</t>
  </si>
  <si>
    <t>Period Covered End</t>
  </si>
  <si>
    <t>postedDate</t>
  </si>
  <si>
    <t>Date Posted</t>
  </si>
  <si>
    <t>postingDate</t>
  </si>
  <si>
    <t>Posting Date</t>
  </si>
  <si>
    <t>At the detail level, this represents the accounting significance date. No matter what date the document is received, entered, or posted, this signifies the accounting date of the entry. If you want to see the financial results for March 5, 2002 and this entry is given that date, the entry will be part of the results for March 5, 2002. This is different from the postedDate found at the entryHeader level. If you want the accounting significance to be a particular date, it goes here. A single entry could represent multiple dates, but would only be posted on one date.</t>
  </si>
  <si>
    <t>postingStatus</t>
  </si>
  <si>
    <t>Posting Status</t>
  </si>
  <si>
    <t>reportingTreeIdentifier</t>
  </si>
  <si>
    <t>Reporting Tree Identifier</t>
  </si>
  <si>
    <t>Used for representing descriptions of reporting trees.</t>
  </si>
  <si>
    <t>revisesUniqueIDAction</t>
  </si>
  <si>
    <t>Action to Take with Previous Data</t>
  </si>
  <si>
    <t>revisesUniqueID</t>
  </si>
  <si>
    <t>Revises Audit Number</t>
  </si>
  <si>
    <t>segmentParentTuple</t>
  </si>
  <si>
    <t>Segment Parent Information</t>
  </si>
  <si>
    <t>Tuple for showing the detail necessary to roll up from one segment (type of subaccount) to another.)</t>
  </si>
  <si>
    <t>shipReceivedDate</t>
  </si>
  <si>
    <t>Date Shipped/Received</t>
  </si>
  <si>
    <t>Date goods/services are shipped/received.</t>
  </si>
  <si>
    <t>signOfAmount</t>
  </si>
  <si>
    <t>Sign Indication for Amount</t>
  </si>
  <si>
    <t>Sign of amount; provides 4 possible fields only when used in conjunction with debitCreditCode; primarily used for correcting entries so total debits and credits after an entry error are not inflated. D + increase DebitsD - decrease debitsC + decreases creditC - increases credit</t>
  </si>
  <si>
    <t>sourceJournalID</t>
  </si>
  <si>
    <t>Source Journal</t>
  </si>
  <si>
    <t>taxAmount</t>
  </si>
  <si>
    <t>Amount of Taxes</t>
  </si>
  <si>
    <t>Amount of taxes</t>
  </si>
  <si>
    <t>taxBasis</t>
  </si>
  <si>
    <t>Basis for Taxation</t>
  </si>
  <si>
    <t>Basis for taxation</t>
  </si>
  <si>
    <t>taxCode</t>
  </si>
  <si>
    <t>Tax Category</t>
  </si>
  <si>
    <t>A class or category of taxes</t>
  </si>
  <si>
    <t>taxCommentExemption</t>
  </si>
  <si>
    <t>Tax Comment/Exemption Reason</t>
  </si>
  <si>
    <t>Additional text/code for exemption reasons or other comments.</t>
  </si>
  <si>
    <t>taxDescription</t>
  </si>
  <si>
    <t>Tax Description</t>
  </si>
  <si>
    <t>Description of tax authority</t>
  </si>
  <si>
    <t>taxes</t>
  </si>
  <si>
    <t>Tax Information</t>
  </si>
  <si>
    <t>Tuple for holding tax related information</t>
  </si>
  <si>
    <t>[DEPRECATED. taxExchangeRate should be used one in gl-muc pallette] Exchange Rate for Tax</t>
  </si>
  <si>
    <t>[DEPRECATED. taxExchangeRate should be used one in gl-muc pallette] Amount for foreign currency tracking in original currency</t>
  </si>
  <si>
    <t>taxPercentageRate</t>
  </si>
  <si>
    <t>Tax Percentage Rate</t>
  </si>
  <si>
    <t>Percent rate for VAT or other taxes normally a number between 0 and 1.0 - e.g. 50% is represented as 0.5</t>
  </si>
  <si>
    <t>terms</t>
  </si>
  <si>
    <t>Payment Terms</t>
  </si>
  <si>
    <t>Discount/payment terms.</t>
  </si>
  <si>
    <t>uniqueID</t>
  </si>
  <si>
    <t>Audit Number</t>
  </si>
  <si>
    <t>Unique identifier for this file.</t>
  </si>
  <si>
    <t>summaryReportingElement</t>
  </si>
  <si>
    <t>Summary Reporting Element</t>
  </si>
  <si>
    <t>detailMatchingElement</t>
  </si>
  <si>
    <t>Detail Matching Element</t>
  </si>
  <si>
    <t>Associated XBRL element in XBRL-GL instance.</t>
  </si>
  <si>
    <t>xbrlInclude</t>
  </si>
  <si>
    <t>XBRL Allocation</t>
  </si>
  <si>
    <t>xbrlInfo</t>
  </si>
  <si>
    <t>XBRL Information</t>
  </si>
  <si>
    <t>This will roll up to XBRL reporting information - this is a parent - repeatable so that the same item can be reported through many taxonomies. Care should be taken to consider what happens if people post to the same account but different XBRL elements.</t>
  </si>
  <si>
    <t>identifierFaxNumber</t>
  </si>
  <si>
    <t>Fax Number Structure</t>
  </si>
  <si>
    <t>Fax number structure related to identifier.</t>
  </si>
  <si>
    <t>invoiceType</t>
  </si>
  <si>
    <t>Invoice Type</t>
  </si>
  <si>
    <t>Invoice Type  (self-billed, ePoS enumerated values)</t>
  </si>
  <si>
    <t>shipFrom</t>
  </si>
  <si>
    <t>Ship From</t>
  </si>
  <si>
    <t>References organizationAddressLocationIdentifier where used. Otherwise freeform.</t>
  </si>
  <si>
    <t>identifierContactPrefix</t>
  </si>
  <si>
    <t>Identifier Contact Prefix</t>
  </si>
  <si>
    <t>identifierContactInformationStructure</t>
  </si>
  <si>
    <t>Identifier Contact Information Structure</t>
  </si>
  <si>
    <t>identifierContactFirstName</t>
  </si>
  <si>
    <t>Identifier Contact First Name</t>
  </si>
  <si>
    <t>identifierContactSuffix</t>
  </si>
  <si>
    <t>Identifier Contact Suffix</t>
  </si>
  <si>
    <t>identifierContactAttentionLine</t>
  </si>
  <si>
    <t>Identifier Contact Attention Line</t>
  </si>
  <si>
    <t>identifierContactPositionRole</t>
  </si>
  <si>
    <t>Identifier Contact Position/Role</t>
  </si>
  <si>
    <t>Position or Role</t>
  </si>
  <si>
    <t>identifierContactPhone</t>
  </si>
  <si>
    <t>Identifier Contact Phone</t>
  </si>
  <si>
    <t>identifierContactFax</t>
  </si>
  <si>
    <t>Identifier Contact Fax Number</t>
  </si>
  <si>
    <t>Fax Number</t>
  </si>
  <si>
    <t>identifierContactEmail</t>
  </si>
  <si>
    <t>Identifier Contact Email Address</t>
  </si>
  <si>
    <t>identifierContactType</t>
  </si>
  <si>
    <t>Identifier Contact Type</t>
  </si>
  <si>
    <t>identifierContactLastName</t>
  </si>
  <si>
    <t>Identifier Contact Last Name</t>
  </si>
  <si>
    <t>Identifier Contact Last or Family Name</t>
  </si>
  <si>
    <t>identifierOrganizationType</t>
  </si>
  <si>
    <t>Identifier Organization Type</t>
  </si>
  <si>
    <t>Identifier Organization Type. Enumerated as: individual, organization, other.</t>
  </si>
  <si>
    <t>identifierContactPhoneNumberDescription</t>
  </si>
  <si>
    <t>Identifier Contact Phone Number Usage</t>
  </si>
  <si>
    <t>Identifier Contact Phone Number Usage (Main, Investor Relations, etc.). Enumerated as: bookkeeper, controller, direct, fax, investor-relations, main, switchboard, other.</t>
  </si>
  <si>
    <t>identifierContactPhoneNumber</t>
  </si>
  <si>
    <t>Identifier Contact Phone Number</t>
  </si>
  <si>
    <t>identifierPhone</t>
  </si>
  <si>
    <t>Identifier Phone Number</t>
  </si>
  <si>
    <t>identifierPhoneNumberDescription</t>
  </si>
  <si>
    <t xml:space="preserve">Identifier Phone Number Usage </t>
  </si>
  <si>
    <t>Identifier Phone Number Usage (e.g. Main, Investor relations, etc.). Enumerated as: bookkeeper, controller, direct, fax, investor-relations, main, switchboard, other.</t>
  </si>
  <si>
    <t>identifierFax</t>
  </si>
  <si>
    <t>Identifer Fax Number</t>
  </si>
  <si>
    <t>identifierFaxNumberUsage</t>
  </si>
  <si>
    <t>Identifer Fax Number Usage</t>
  </si>
  <si>
    <t>Identifer Fax Number Usage (e.g. Orders, Head Office, IR)</t>
  </si>
  <si>
    <t>identifierContactFaxNumberUsage</t>
  </si>
  <si>
    <t>Identifer Contact Fax Number Usage</t>
  </si>
  <si>
    <t>Identifer Contact Fax Number Usage (e.g. Orders, Head Office, IR)</t>
  </si>
  <si>
    <t>identifierContactFaxNumber</t>
  </si>
  <si>
    <t>Identifer Contact Fax Number</t>
  </si>
  <si>
    <t>identifierEmailAddressUsage</t>
  </si>
  <si>
    <t>Identifer Email Address Usage</t>
  </si>
  <si>
    <t>Identifer Email Address Usage (e.g. Orders, Head Office, IR)</t>
  </si>
  <si>
    <t>identifierContactEmailAddressUsage</t>
  </si>
  <si>
    <t>Identifer Contact Email Address Usage</t>
  </si>
  <si>
    <t>Identifer Contact Email Address Usage (e.g. Orders, Head Office, IR)</t>
  </si>
  <si>
    <t>identifierContactEmailAddress</t>
  </si>
  <si>
    <t>Identifer Contact Email Address</t>
  </si>
  <si>
    <t>identifierEmailAddress</t>
  </si>
  <si>
    <t>Identifer Email Address</t>
  </si>
  <si>
    <t>identifierAuthority</t>
  </si>
  <si>
    <t>External Authority</t>
  </si>
  <si>
    <t>Name of External Authority (e.g. Tax Authority)</t>
  </si>
  <si>
    <t>identifierAuthorityVerificationDate</t>
  </si>
  <si>
    <t>External Authority Verification Date</t>
  </si>
  <si>
    <t>Date on which the External Authority last performed a verification</t>
  </si>
  <si>
    <t>identifierExternalReference</t>
  </si>
  <si>
    <t>Structure containing references to an external authority associated with identifier</t>
  </si>
  <si>
    <t>taxAuthority</t>
  </si>
  <si>
    <t>Tax Authority</t>
  </si>
  <si>
    <t>Name of the relevant tax authority</t>
  </si>
  <si>
    <t>taxTableCode</t>
  </si>
  <si>
    <t>Tax Table Code</t>
  </si>
  <si>
    <t>Tax table code used by the relevant tax authority</t>
  </si>
  <si>
    <t>accountActive</t>
  </si>
  <si>
    <t>Account Active</t>
  </si>
  <si>
    <t>Boolean to indicate whether the account is active (="true") or inactive (="false")</t>
  </si>
  <si>
    <t>identifierActive</t>
  </si>
  <si>
    <t>Identifier Active</t>
  </si>
  <si>
    <t>Boolean to indicate whether the identifier is active (="true") or inactive (="false")</t>
  </si>
  <si>
    <t>entryNumberCounter</t>
  </si>
  <si>
    <t>Entry Number Counter</t>
  </si>
  <si>
    <t>Unique reference for the entry - a numeric counter</t>
  </si>
  <si>
    <t>lineNumberCounter</t>
  </si>
  <si>
    <t>Line Number Counter</t>
  </si>
  <si>
    <t>Unique reference for the line - a numeric counter</t>
  </si>
  <si>
    <t>documentTypeDescription</t>
  </si>
  <si>
    <t>Document Type Description</t>
  </si>
  <si>
    <t>Free format description of the document type</t>
  </si>
  <si>
    <t>mainAccountTypeDescription</t>
  </si>
  <si>
    <t>Account Classification Description</t>
  </si>
  <si>
    <t>Free format description of the account classification</t>
  </si>
  <si>
    <t>postingStatusDescription</t>
  </si>
  <si>
    <t>Posting Status Description</t>
  </si>
  <si>
    <t>Free format description of the posting status</t>
  </si>
  <si>
    <t>qualifierEntryDescription</t>
  </si>
  <si>
    <t>Entry Qualifier Description</t>
  </si>
  <si>
    <t>Free format description of the entry qualifier</t>
  </si>
  <si>
    <t>accountTypeDescription</t>
  </si>
  <si>
    <t>Account Type Description</t>
  </si>
  <si>
    <t>Free format description of the account type</t>
  </si>
  <si>
    <t>identifierOrganizationTypeDescription</t>
  </si>
  <si>
    <t>Identifier Organization Type Description</t>
  </si>
  <si>
    <t>Free format description of the identifier organization type</t>
  </si>
  <si>
    <t>ehm</t>
  </si>
  <si>
    <t>Tuple: parent container for account numbers and identifiers. No entry is made here, but each detail line may have multiple accounts assigned to it for reporting in different GAAPs, offsetting accounts in Japan, passing along information to consolidation systems about local versus consolidating accounts, etc. For example, the account 4783HG-QOWI-192837-1000 may be expressed so:
/account/accountMainID 1000
/account/accountMainDescription Cash
/account/accountSub/accountSubID 4783HG
/account/accountSub/accountSubDescription Department
/account/accountSub/accountSubID QOWI
/account/accountSub/accountSubDescription Branch
/account/accountSub/accountSubID 192837
/account/accountSub/accountSubDescription Division</t>
    <phoneticPr fontId="1"/>
  </si>
  <si>
    <t>Entry Qualifier - An enumerated field that qualifies the type of entry, specifically useful for general ledger and trial balance environments when it is important to state the values represented are summarized as of the reporting date - opening or closing balances. In accounting systems, this is often known as BBF (balance brought forward.) Permitted values are: standard, balance-brought-forward and other.</t>
    <phoneticPr fontId="1"/>
  </si>
  <si>
    <t>Identifier for a particular entry detail</t>
    <phoneticPr fontId="1"/>
  </si>
  <si>
    <t>Start of date range for contents. Used as basis for many assumptions about data, including the date as of which open balances are open.</t>
    <phoneticPr fontId="1"/>
  </si>
  <si>
    <t>End of date range for contents. Used as basis for many assumptions about data, including the date as of which open balances are open.</t>
    <phoneticPr fontId="1"/>
  </si>
  <si>
    <t>Date this entry was posted (validated) to the general ledger. May not represent the date of accounting significance which is represented by 'postingDate'.</t>
    <phoneticPr fontId="1"/>
  </si>
  <si>
    <t>deferred: although entered, it cannot be posted until a later time
posted: already posted
proposed: a proposed item that must be approved
simulated: a simulated item, for what-if
tax: a tax-specific entry
unposted:entered but not yet posted or validated
cancelled:entered and later cancelled
other:other status - should be described in postingStatusDescription</t>
    <phoneticPr fontId="1"/>
  </si>
  <si>
    <t>Provides guidance on action to take with previous set of data: supersedes - old data should be considered as obsolete/overwritten; supplements - belongs with that data as if it was included with it.</t>
    <phoneticPr fontId="1"/>
  </si>
  <si>
    <t>If this batch of information revises a previous batch of information, this field identifies the previous batch that is being revised. 'uniqueID' of the previous batch goes here. Developers should consider exception reporting.</t>
    <phoneticPr fontId="1"/>
  </si>
  <si>
    <t>Source journal. The code of the journal in which the entry is processed. The code must be a unique indication for a journal and is selected from the following enumerated list:
cd      cash disbursements (sending cheques to vendors)
cr      cash receipts (receiving cheques from others)
fa      fixed assets
gi      giro/other bank adjustments
gj      general journal
im      inventory management
jc      job cost
pj      purchase journal (liabilities from purchases)
pl      payroll journal
sj      sales journal
se      standard entries
ud      user defined
ot      other sources of entries</t>
    <phoneticPr fontId="1"/>
  </si>
  <si>
    <t>Associated XBRL element or XML element within an XML taxonomy - mapping to an XBRL concept.</t>
    <phoneticPr fontId="1"/>
  </si>
  <si>
    <t>Indicates that the information being given is beginning_balance, ending_balance, period_change.</t>
    <phoneticPr fontId="1"/>
  </si>
  <si>
    <t>account: information to fill in a chart of accounts file.
balance: the results of accumulation of a complete and validated list of entries for an account (or a list of account) in a specific period - sometimes called general ledger
entries: a list of individual accounting entries, which might be posted/validated or nonposted/validated
journal: a self-balancing (Dr = Cr) list of entries for a specific period including beginning balance for that period.
ledger: a complete list of entries for a specific account (or list of accounts) for a specific period; note - debits do not have to equal credits.
assets: a listing of open receivables, payables, inventory, fixed assets or other information that can be extracted from but are not necessarily included as part of a journal entry.
trialBalance: the self-balancing (Dr = Cr) result of accumulation of a complete and validated list of entries for the entity in a complete list of accounts in a specific period.
taxtables: aids automated interpretation of instances that represent tax tables; Tax table are defined by using multiple [taxes] structures to gather the population of codes, authorities and rates; through [taxTableCode] cross-references in the [taxes] structure, these "master file" tax tables can be referenced. 
mapping: a collection of mappings between interrelated data sets, such as a local and related corporate standard chart of accounts or detail data mapped to summarized end reporting concepts.
versioning: a collection of changes between two versions of the same class of information, such as updates to a master file like a chart of accounts.  
master_file: a collection of master files, such as the customer or inventory master file. 
trade_documents: a collection of trade/transactional documents, such as vendor invoices or customer orders. 
profile_compliant: the meaning of this collection of information can be determined by understanding an established profile and especially an XBRL GL Profile. Profiles are determined through namespace declarations, schemaRef and conventions of those profiles.
other: for all other types of representations.
Often sorted by date or by account, these terms have specific, and sometimes different, meanings in different areas. Common practice will drive accounting method/term matches.</t>
    <phoneticPr fontId="1"/>
  </si>
  <si>
    <t>One of the following enumerated list: adjusting, budget, comparative, external-accountant, standard, passed-adjusting, eliminating, proposed, recurring, reclassifying, simulated, tax, other</t>
    <phoneticPr fontId="1"/>
  </si>
  <si>
    <t>Primary language of the intellectual content. Where practical, the content of this field should coincide with ISO 639-1988 language codes.</t>
    <phoneticPr fontId="1"/>
  </si>
  <si>
    <t xml:space="preserve">Amount in original (as opposed to home) currency, for multi-currency tracking. </t>
    <phoneticPr fontId="1"/>
  </si>
  <si>
    <t>A description of the reporting period. The actual beginning and ending dates are found within the 'reportingCalendarPeriod' structure</t>
    <phoneticPr fontId="1"/>
  </si>
  <si>
    <t>A code for the type of period involved. Enumerated as: monthly, quarterly, semi-annually, 4-5-4, ad-hoc, other.</t>
    <phoneticPr fontId="1"/>
  </si>
  <si>
    <t>A description of the type of period involved.</t>
    <phoneticPr fontId="1"/>
  </si>
  <si>
    <t>City of the accountant</t>
    <phoneticPr fontId="1"/>
  </si>
  <si>
    <t>Country of accountant</t>
    <phoneticPr fontId="1"/>
  </si>
  <si>
    <t>Information about the relevant external accountant</t>
    <phoneticPr fontId="1"/>
  </si>
  <si>
    <t>Name of the accountant</t>
    <phoneticPr fontId="1"/>
  </si>
  <si>
    <t>State, province or region of the accountant</t>
    <phoneticPr fontId="1"/>
  </si>
  <si>
    <t>Street address of the accountant</t>
    <phoneticPr fontId="1"/>
  </si>
  <si>
    <t>Zip or other postal code of the accountant</t>
    <phoneticPr fontId="1"/>
  </si>
  <si>
    <t>Role of contact. Examples include: Source Service, Sender, Recipient, Invoicer, Auditor, Accountant</t>
    <phoneticPr fontId="1"/>
  </si>
  <si>
    <t>Identifies the creator of the XBRL instance.</t>
    <phoneticPr fontId="1"/>
  </si>
  <si>
    <t>Identifier of person who created or originated or is otherwise responsible for the entry.</t>
    <phoneticPr fontId="1"/>
  </si>
  <si>
    <t>Parent for information regarding measurable items associated with the enclosing entryDetail line. Primary area used for holding performance measures. Based on needs for tracking inventory transactional detail, but suitable for anything assigned to an "account", "reporting bucket" or "code". Can be used to track any movements.</t>
    <phoneticPr fontId="1"/>
  </si>
  <si>
    <t>Phone number referred to in 'phoneNumberDescription'</t>
    <phoneticPr fontId="1"/>
  </si>
  <si>
    <t>Source journal (full description of general journal, payroll journal, accountant entries). A more easily readable journal indication. The most common journals are: Purchases, Sales, Cash, and General Journal.</t>
    <phoneticPr fontId="1"/>
  </si>
  <si>
    <t>Signifies that an item has been cleared, finished, finalized. When checking accounts are called for, the tick or letter showing this was done appears in this field. Can also be used for identifying that the original document against which a payment or DR/CR memo applies has been reconciled.</t>
    <phoneticPr fontId="1"/>
  </si>
  <si>
    <t>For standard or recurring journals, how often entry may be made: every frequencyInterval frequencyUnit, such as every 7 (interval) days (unit) or every 1 (interval) quarter (unit). This field represents the interval.</t>
    <phoneticPr fontId="1"/>
  </si>
  <si>
    <t>For standard or recurring journals, how often entry may be made: every frequencyInterval frequencyUnit, such as every 7 (interval) days (unit) or every 1 (interval) quarter (unit). This field represents the unit.</t>
    <phoneticPr fontId="1"/>
  </si>
  <si>
    <t>For standard, reversing, master, cancelling or other entries an ID associated with those entries.</t>
    <phoneticPr fontId="1"/>
  </si>
  <si>
    <t>gl-cor:entityInformation</t>
    <phoneticPr fontId="1"/>
  </si>
  <si>
    <t>gl-cor:entryHeader</t>
    <phoneticPr fontId="1"/>
  </si>
  <si>
    <t>gl-cor:entriesType</t>
    <phoneticPr fontId="1"/>
  </si>
  <si>
    <t>gl-cor:uniqueID</t>
    <phoneticPr fontId="1"/>
  </si>
  <si>
    <t>gl-cor:revisesUniqueIDAction</t>
    <phoneticPr fontId="1"/>
  </si>
  <si>
    <t>gl-cor:language</t>
    <phoneticPr fontId="1"/>
  </si>
  <si>
    <t>gl-cor:creationDate</t>
    <phoneticPr fontId="1"/>
  </si>
  <si>
    <t>gl-bus:creator</t>
    <phoneticPr fontId="1"/>
  </si>
  <si>
    <t>gl-cor:entriesComment</t>
    <phoneticPr fontId="1"/>
  </si>
  <si>
    <t>gl-cor:periodCoveredStart</t>
    <phoneticPr fontId="1"/>
  </si>
  <si>
    <t>gl-cor:periodCoveredEnd</t>
    <phoneticPr fontId="1"/>
  </si>
  <si>
    <t>gl-bus:periodCount</t>
    <phoneticPr fontId="1"/>
  </si>
  <si>
    <t>gl-bus:periodUnit</t>
    <phoneticPr fontId="1"/>
  </si>
  <si>
    <t>gl-bus:periodUnitDescription</t>
    <phoneticPr fontId="1"/>
  </si>
  <si>
    <t>gl-bus:sourceApplication</t>
    <phoneticPr fontId="1"/>
  </si>
  <si>
    <t>gl-bus:targetApplication</t>
    <phoneticPr fontId="1"/>
  </si>
  <si>
    <t>gl-muc:defaultCurrency</t>
    <phoneticPr fontId="1"/>
  </si>
  <si>
    <t>gl-srcd:summaryReportingTaxonomies</t>
    <phoneticPr fontId="1"/>
  </si>
  <si>
    <t>gl-bus:entityPhoneNumber</t>
    <phoneticPr fontId="1"/>
  </si>
  <si>
    <t>gl-bus:entityFaxNumberStructure</t>
    <phoneticPr fontId="1"/>
  </si>
  <si>
    <t>gl-bus:entityEmailAddressStructure</t>
    <phoneticPr fontId="1"/>
  </si>
  <si>
    <t>gl-bus:organizationAccountingMethodPurposeDefault</t>
    <phoneticPr fontId="1"/>
  </si>
  <si>
    <t>gl-bus:organizationAccountingMethodPurposeDefaultDescription</t>
    <phoneticPr fontId="1"/>
  </si>
  <si>
    <t>gl-bus:organizationIdentifiers</t>
    <phoneticPr fontId="1"/>
  </si>
  <si>
    <t>gl-bus:organizationAddress</t>
    <phoneticPr fontId="1"/>
  </si>
  <si>
    <t>gl-bus:entityWebSite</t>
    <phoneticPr fontId="1"/>
  </si>
  <si>
    <t>gl-bus:contactInformation</t>
    <phoneticPr fontId="1"/>
  </si>
  <si>
    <t>gl-bus:businessDescription</t>
    <phoneticPr fontId="1"/>
  </si>
  <si>
    <t>gl-bus:fiscalYearStart</t>
    <phoneticPr fontId="1"/>
  </si>
  <si>
    <t>gl-bus:fiscalYearEnd</t>
    <phoneticPr fontId="1"/>
  </si>
  <si>
    <t>gl-bus:organizationAccountingMethodStructure</t>
    <phoneticPr fontId="1"/>
  </si>
  <si>
    <t>gl-bus:accountantInformation</t>
    <phoneticPr fontId="1"/>
  </si>
  <si>
    <t>gl-bus:reportingCalendar</t>
    <phoneticPr fontId="1"/>
  </si>
  <si>
    <t>gl-cor:postedDate</t>
    <phoneticPr fontId="1"/>
  </si>
  <si>
    <t>gl-cor:enteredBy</t>
    <phoneticPr fontId="1"/>
  </si>
  <si>
    <t>gl-bus:enteredByModified</t>
    <phoneticPr fontId="1"/>
  </si>
  <si>
    <t>gl-cor:enteredDate</t>
    <phoneticPr fontId="1"/>
  </si>
  <si>
    <t>gl-bus:entryResponsiblePerson</t>
    <phoneticPr fontId="1"/>
  </si>
  <si>
    <t>gl-cor:sourceJournalID</t>
    <phoneticPr fontId="1"/>
  </si>
  <si>
    <t>gl-bus:sourceJournalDescription</t>
    <phoneticPr fontId="1"/>
  </si>
  <si>
    <t>gl-cor:entryType</t>
    <phoneticPr fontId="1"/>
  </si>
  <si>
    <t>gl-bus:entryOrigin</t>
    <phoneticPr fontId="1"/>
  </si>
  <si>
    <t>gl-cor:entryNumber</t>
    <phoneticPr fontId="1"/>
  </si>
  <si>
    <t>gl-cor:entryComment</t>
    <phoneticPr fontId="1"/>
  </si>
  <si>
    <t>gl-cor:qualifierEntry</t>
    <phoneticPr fontId="1"/>
  </si>
  <si>
    <t>gl-cor:qualifierEntryDescription</t>
    <phoneticPr fontId="1"/>
  </si>
  <si>
    <t>gl-bus:postingCode</t>
    <phoneticPr fontId="1"/>
  </si>
  <si>
    <t>gl-bus:batchID</t>
    <phoneticPr fontId="1"/>
  </si>
  <si>
    <t>gl-bus:batchDescription</t>
    <phoneticPr fontId="1"/>
  </si>
  <si>
    <t>gl-bus:numberOfEntries</t>
    <phoneticPr fontId="1"/>
  </si>
  <si>
    <t>gl-bus:totalDebit</t>
    <phoneticPr fontId="1"/>
  </si>
  <si>
    <t>gl-bus:totalCredit</t>
    <phoneticPr fontId="1"/>
  </si>
  <si>
    <t>gl-cor:bookTaxDifference</t>
    <phoneticPr fontId="1"/>
  </si>
  <si>
    <t>gl-bus:eliminationCode</t>
    <phoneticPr fontId="1"/>
  </si>
  <si>
    <t>gl-bus:budgetScenarioPeriodStart</t>
    <phoneticPr fontId="1"/>
  </si>
  <si>
    <t>gl-bus:budgetScenarioPeriodEnd</t>
    <phoneticPr fontId="1"/>
  </si>
  <si>
    <t>gl-bus:budgetScenarioText</t>
    <phoneticPr fontId="1"/>
  </si>
  <si>
    <t>gl-bus:budgetScenario</t>
    <phoneticPr fontId="1"/>
  </si>
  <si>
    <t>gl-bus:budgetAllocationCode</t>
    <phoneticPr fontId="1"/>
  </si>
  <si>
    <t>gl-usk:reversingStdId</t>
    <phoneticPr fontId="1"/>
  </si>
  <si>
    <t>gl-usk:recurringStdDescription</t>
    <phoneticPr fontId="1"/>
  </si>
  <si>
    <t>gl-usk:frequencyInterval</t>
    <phoneticPr fontId="1"/>
  </si>
  <si>
    <t>gl-usk:frequencyUnit</t>
    <phoneticPr fontId="1"/>
  </si>
  <si>
    <t>gl-usk:repetitionsRemaining</t>
    <phoneticPr fontId="1"/>
  </si>
  <si>
    <t>gl-usk:nextDateRepeat</t>
    <phoneticPr fontId="1"/>
  </si>
  <si>
    <t>gl-usk:lastDateRepeat</t>
    <phoneticPr fontId="1"/>
  </si>
  <si>
    <t>gl-usk:endDateRepeatingEntry</t>
    <phoneticPr fontId="1"/>
  </si>
  <si>
    <t>gl-usk:reverse</t>
    <phoneticPr fontId="1"/>
  </si>
  <si>
    <t>gl-usk:reversingDate</t>
    <phoneticPr fontId="1"/>
  </si>
  <si>
    <t>gl-cor:entryNumberCounter</t>
    <phoneticPr fontId="1"/>
  </si>
  <si>
    <t>gl-cor:entryDetail</t>
    <phoneticPr fontId="1"/>
  </si>
  <si>
    <t>gl-cor:lineNumber</t>
    <phoneticPr fontId="1"/>
  </si>
  <si>
    <t>gl-cor:lineNumberCounter</t>
    <phoneticPr fontId="1"/>
  </si>
  <si>
    <t>gl-cor:account</t>
    <phoneticPr fontId="1"/>
  </si>
  <si>
    <t>gl-cor:amount</t>
    <phoneticPr fontId="1"/>
  </si>
  <si>
    <t>gl-muc:amountCurrency</t>
    <phoneticPr fontId="1"/>
  </si>
  <si>
    <t>gl-muc:amountOriginalExchangeRateDate</t>
    <phoneticPr fontId="1"/>
  </si>
  <si>
    <t>gl-muc:amountOriginalAmount</t>
    <phoneticPr fontId="1"/>
  </si>
  <si>
    <t>gl-muc:amountOriginalCurrency</t>
    <phoneticPr fontId="1"/>
  </si>
  <si>
    <t>gl-muc:amountOriginalExchangeRate</t>
    <phoneticPr fontId="1"/>
  </si>
  <si>
    <t>gl-muc:amountOriginalExchangeRateSource</t>
    <phoneticPr fontId="1"/>
  </si>
  <si>
    <t>gl-muc:amountOriginalExchangeRateComment</t>
    <phoneticPr fontId="1"/>
  </si>
  <si>
    <t>gl-muc:amountOriginalTriangulationAmount</t>
    <phoneticPr fontId="1"/>
  </si>
  <si>
    <t>gl-muc:amountOriginalTriangulationCurrency</t>
    <phoneticPr fontId="1"/>
  </si>
  <si>
    <t>gl-muc:amountOriginalTriangulationExchangeRate</t>
    <phoneticPr fontId="1"/>
  </si>
  <si>
    <t>gl-muc:amountOriginalTriangulationExchangeRateSource</t>
    <phoneticPr fontId="1"/>
  </si>
  <si>
    <t>gl-muc:amountOriginalTriangulationExchangeRateType</t>
    <phoneticPr fontId="1"/>
  </si>
  <si>
    <t>gl-muc:originalTriangulationExchangeRate</t>
    <phoneticPr fontId="1"/>
  </si>
  <si>
    <t>gl-muc:originalExchangeRateTriangulationSource</t>
    <phoneticPr fontId="1"/>
  </si>
  <si>
    <t>gl-muc:originalExchangeRateTriangulationType</t>
    <phoneticPr fontId="1"/>
  </si>
  <si>
    <t>gl-cor:signOfAmount</t>
    <phoneticPr fontId="1"/>
  </si>
  <si>
    <t>gl-cor:debitCreditCode</t>
    <phoneticPr fontId="1"/>
  </si>
  <si>
    <t>gl-cor:postingDate</t>
    <phoneticPr fontId="1"/>
  </si>
  <si>
    <t>gl-bus:amountMemo</t>
    <phoneticPr fontId="1"/>
  </si>
  <si>
    <t>gl-bus:allocationCode</t>
    <phoneticPr fontId="1"/>
  </si>
  <si>
    <t>gl-muc:multicurrencyDetail</t>
    <phoneticPr fontId="1"/>
  </si>
  <si>
    <t>gl-cor:identifierReference</t>
    <phoneticPr fontId="1"/>
  </si>
  <si>
    <t>gl-cor:documentType</t>
    <phoneticPr fontId="1"/>
  </si>
  <si>
    <t>gl-cor:documentTypeDescription</t>
    <phoneticPr fontId="1"/>
  </si>
  <si>
    <t>gl-cor:invoiceType</t>
    <phoneticPr fontId="1"/>
  </si>
  <si>
    <t>gl-cor:documentNumber</t>
    <phoneticPr fontId="1"/>
  </si>
  <si>
    <t>gl-cor:documentApplyToNumber</t>
    <phoneticPr fontId="1"/>
  </si>
  <si>
    <t>gl-cor:documentReference</t>
    <phoneticPr fontId="1"/>
  </si>
  <si>
    <t>gl-cor:documentDate</t>
    <phoneticPr fontId="1"/>
  </si>
  <si>
    <t>gl-bus:documentReceivedDate</t>
    <phoneticPr fontId="1"/>
  </si>
  <si>
    <t>gl-bus:documentChargeReimb</t>
    <phoneticPr fontId="1"/>
  </si>
  <si>
    <t>gl-bus:documentLocation</t>
    <phoneticPr fontId="1"/>
  </si>
  <si>
    <t>gl-bus:paymentMethod</t>
    <phoneticPr fontId="1"/>
  </si>
  <si>
    <t>gl-cor:postingStatus</t>
    <phoneticPr fontId="1"/>
  </si>
  <si>
    <t>gl-cor:postingStatusDescription</t>
    <phoneticPr fontId="1"/>
  </si>
  <si>
    <t>gl-cor:xbrlInfo</t>
    <phoneticPr fontId="1"/>
  </si>
  <si>
    <t>gl-cor:detailComment</t>
    <phoneticPr fontId="1"/>
  </si>
  <si>
    <t>gl-cor:dateAcknowledged</t>
    <phoneticPr fontId="1"/>
  </si>
  <si>
    <t>gl-cor:confirmedDate</t>
    <phoneticPr fontId="1"/>
  </si>
  <si>
    <t>gl-cor:shipFrom</t>
    <phoneticPr fontId="1"/>
  </si>
  <si>
    <t>gl-cor:shipReceivedDate</t>
    <phoneticPr fontId="1"/>
  </si>
  <si>
    <t>gl-cor:maturityDate</t>
    <phoneticPr fontId="1"/>
  </si>
  <si>
    <t>gl-cor:terms</t>
    <phoneticPr fontId="1"/>
  </si>
  <si>
    <t>gl-bus:measurable</t>
    <phoneticPr fontId="1"/>
  </si>
  <si>
    <t>gl-bus:jobInfo</t>
    <phoneticPr fontId="1"/>
  </si>
  <si>
    <t>gl-bus:depreciationMortgage</t>
    <phoneticPr fontId="1"/>
  </si>
  <si>
    <t>gl-ehm:measurableClassID</t>
    <phoneticPr fontId="1"/>
  </si>
  <si>
    <t>gl-ehm:measurableClassDescription</t>
    <phoneticPr fontId="1"/>
  </si>
  <si>
    <t>gl-ehm:costingMethodCode</t>
    <phoneticPr fontId="1"/>
  </si>
  <si>
    <t>gl-ehm:costingMethodDescription</t>
    <phoneticPr fontId="1"/>
  </si>
  <si>
    <t>gl-ehm:geospatialCoordinate</t>
    <phoneticPr fontId="1"/>
  </si>
  <si>
    <t>gl-ehm:serialLot</t>
    <phoneticPr fontId="1"/>
  </si>
  <si>
    <t>gl-cor:taxes</t>
    <phoneticPr fontId="1"/>
  </si>
  <si>
    <t>gl-taf:tickingField</t>
    <phoneticPr fontId="1"/>
  </si>
  <si>
    <t>gl-taf:documentRemainingBalance</t>
    <phoneticPr fontId="1"/>
  </si>
  <si>
    <t>gl-taf:uniqueConsignmentReference</t>
    <phoneticPr fontId="1"/>
  </si>
  <si>
    <t>gl-taf:originatingDocumentStructure</t>
    <phoneticPr fontId="1"/>
  </si>
  <si>
    <t>gl-srcd:richTextComment</t>
    <phoneticPr fontId="1"/>
  </si>
  <si>
    <t>gl-cor:accountMainID</t>
    <phoneticPr fontId="1"/>
  </si>
  <si>
    <t>gl-cor:accountMainDescription</t>
    <phoneticPr fontId="1"/>
  </si>
  <si>
    <t>gl-cor:mainAccountType</t>
    <phoneticPr fontId="1"/>
  </si>
  <si>
    <t>gl-cor:mainAccountTypeDescription</t>
    <phoneticPr fontId="1"/>
  </si>
  <si>
    <t>gl-cor:parentAccountMainID</t>
    <phoneticPr fontId="1"/>
  </si>
  <si>
    <t>gl-cor:accountPurposeCode</t>
    <phoneticPr fontId="1"/>
  </si>
  <si>
    <t>gl-cor:accountPurposeDescription</t>
    <phoneticPr fontId="1"/>
  </si>
  <si>
    <t>gl-cor:accountType</t>
    <phoneticPr fontId="1"/>
  </si>
  <si>
    <t>gl-cor:accountTypeDescription</t>
    <phoneticPr fontId="1"/>
  </si>
  <si>
    <t>gl-bus:entryAccountingMethod</t>
    <phoneticPr fontId="1"/>
  </si>
  <si>
    <t>gl-bus:entryAccountingMethodDescription</t>
    <phoneticPr fontId="1"/>
  </si>
  <si>
    <t>gl-bus:entryAccountingMethodPurpose</t>
    <phoneticPr fontId="1"/>
  </si>
  <si>
    <t>gl-bus:entryAccountingMethodPurposeDescription</t>
    <phoneticPr fontId="1"/>
  </si>
  <si>
    <t>gl-cor:accountSub</t>
    <phoneticPr fontId="1"/>
  </si>
  <si>
    <t>gl-cor:accountActive</t>
    <phoneticPr fontId="1"/>
  </si>
  <si>
    <t>gl-cor:accountSubDescription</t>
    <phoneticPr fontId="1"/>
  </si>
  <si>
    <t>gl-cor:accountSubID</t>
    <phoneticPr fontId="1"/>
  </si>
  <si>
    <t>gl-cor:accountSubType</t>
    <phoneticPr fontId="1"/>
  </si>
  <si>
    <t>gl-cor:segmentParentTuple</t>
    <phoneticPr fontId="1"/>
  </si>
  <si>
    <t>gl-cor:parentSubaccountCode</t>
    <phoneticPr fontId="1"/>
  </si>
  <si>
    <t>gl-cor:parentSubaccountType</t>
    <phoneticPr fontId="1"/>
  </si>
  <si>
    <t>gl-cor:reportingTreeIdentifier</t>
    <phoneticPr fontId="1"/>
  </si>
  <si>
    <t>gl-cor:parentSubaccountProportion</t>
    <phoneticPr fontId="1"/>
  </si>
  <si>
    <t>gl-cor:identifierCode</t>
    <phoneticPr fontId="1"/>
  </si>
  <si>
    <t>gl-cor:identifierExternalReference</t>
    <phoneticPr fontId="1"/>
  </si>
  <si>
    <t>gl-cor:identifierOrganizationType</t>
    <phoneticPr fontId="1"/>
  </si>
  <si>
    <t>gl-cor:identifierOrganizationTypeDescription</t>
    <phoneticPr fontId="1"/>
  </si>
  <si>
    <t>gl-cor:identifierDescription</t>
    <phoneticPr fontId="1"/>
  </si>
  <si>
    <t>gl-cor:identifierType</t>
    <phoneticPr fontId="1"/>
  </si>
  <si>
    <t>gl-cor:identifierCategory</t>
    <phoneticPr fontId="1"/>
  </si>
  <si>
    <t>gl-cor:identifierEMail</t>
    <phoneticPr fontId="1"/>
  </si>
  <si>
    <t>gl-cor:identifierPhoneNumber</t>
    <phoneticPr fontId="1"/>
  </si>
  <si>
    <t>gl-cor:identifierFaxNumber</t>
    <phoneticPr fontId="1"/>
  </si>
  <si>
    <t>gl-bus:identifierPurpose</t>
    <phoneticPr fontId="1"/>
  </si>
  <si>
    <t>gl-bus:identifierAddress</t>
    <phoneticPr fontId="1"/>
  </si>
  <si>
    <t>gl-cor:identifierContactInformationStructure</t>
    <phoneticPr fontId="1"/>
  </si>
  <si>
    <t>gl-cor:identifierActive</t>
    <phoneticPr fontId="1"/>
  </si>
  <si>
    <t>gl-cor:identifierAuthorityCode</t>
    <phoneticPr fontId="1"/>
  </si>
  <si>
    <t>gl-cor:identifierAuthority</t>
    <phoneticPr fontId="1"/>
  </si>
  <si>
    <t>gl-cor:identifierAuthorityVerificationDate</t>
    <phoneticPr fontId="1"/>
  </si>
  <si>
    <t>gl-cor:identifierEmailAddressUsage</t>
    <phoneticPr fontId="1"/>
  </si>
  <si>
    <t>gl-cor:identifierEmailAddress</t>
    <phoneticPr fontId="1"/>
  </si>
  <si>
    <t>gl-cor:identifierPhoneNumberDescription</t>
    <phoneticPr fontId="1"/>
  </si>
  <si>
    <t>gl-cor:identifierPhone</t>
    <phoneticPr fontId="1"/>
  </si>
  <si>
    <t>gl-cor:identifierFaxNumberUsage</t>
    <phoneticPr fontId="1"/>
  </si>
  <si>
    <t>gl-cor:identifierFax</t>
    <phoneticPr fontId="1"/>
  </si>
  <si>
    <t>gl-cor:identifierContactPrefix</t>
    <phoneticPr fontId="1"/>
  </si>
  <si>
    <t>gl-cor:identifierContactLastName</t>
    <phoneticPr fontId="1"/>
  </si>
  <si>
    <t>gl-cor:identifierContactFirstName</t>
    <phoneticPr fontId="1"/>
  </si>
  <si>
    <t>gl-cor:identifierContactSuffix</t>
    <phoneticPr fontId="1"/>
  </si>
  <si>
    <t>gl-cor:identifierContactAttentionLine</t>
    <phoneticPr fontId="1"/>
  </si>
  <si>
    <t>gl-cor:identifierContactPositionRole</t>
    <phoneticPr fontId="1"/>
  </si>
  <si>
    <t>gl-cor:identifierContactPhone</t>
    <phoneticPr fontId="1"/>
  </si>
  <si>
    <t>gl-cor:identifierContactFax</t>
    <phoneticPr fontId="1"/>
  </si>
  <si>
    <t>gl-cor:identifierContactEmail</t>
    <phoneticPr fontId="1"/>
  </si>
  <si>
    <t>gl-cor:identifierContactType</t>
    <phoneticPr fontId="1"/>
  </si>
  <si>
    <t>gl-bus:identifierLocationIdentifierCrossReference</t>
    <phoneticPr fontId="1"/>
  </si>
  <si>
    <t>gl-cor:identifierContactPhoneNumberDescription</t>
    <phoneticPr fontId="1"/>
  </si>
  <si>
    <t>gl-cor:identifierContactPhoneNumber</t>
    <phoneticPr fontId="1"/>
  </si>
  <si>
    <t>gl-cor:identifierContactFaxNumberUsage</t>
    <phoneticPr fontId="1"/>
  </si>
  <si>
    <t>gl-cor:identifierContactFaxNumber</t>
    <phoneticPr fontId="1"/>
  </si>
  <si>
    <t>gl-cor:identifierContactEmailAddressUsage</t>
    <phoneticPr fontId="1"/>
  </si>
  <si>
    <t>gl-cor:identifierContactEmailAddress</t>
    <phoneticPr fontId="1"/>
  </si>
  <si>
    <t>gl-cor:xbrlInclude</t>
    <phoneticPr fontId="1"/>
  </si>
  <si>
    <t>gl-cor:summaryReportingElement</t>
    <phoneticPr fontId="1"/>
  </si>
  <si>
    <t>gl-cor:detailMatchingElement</t>
    <phoneticPr fontId="1"/>
  </si>
  <si>
    <t>gl-srcd:summaryTuplePath</t>
    <phoneticPr fontId="1"/>
  </si>
  <si>
    <t>gl-srcd:detailedContentFilter</t>
    <phoneticPr fontId="1"/>
  </si>
  <si>
    <t>gl-srcd:reportingDateSelector</t>
    <phoneticPr fontId="1"/>
  </si>
  <si>
    <t>gl-srcd:summaryOperator</t>
    <phoneticPr fontId="1"/>
  </si>
  <si>
    <t>gl-srcd:summaryPrecisionDecimals</t>
    <phoneticPr fontId="1"/>
  </si>
  <si>
    <t>gl-srcd:summaryContext</t>
    <phoneticPr fontId="1"/>
  </si>
  <si>
    <t>gl-srcd:summaryUnit</t>
    <phoneticPr fontId="1"/>
  </si>
  <si>
    <t>gl-srcd:summaryReportingTaxonomyIDRef</t>
    <phoneticPr fontId="1"/>
  </si>
  <si>
    <t>gl-cor:taxAuthority</t>
    <phoneticPr fontId="1"/>
  </si>
  <si>
    <t>gl-cor:taxTableCode</t>
    <phoneticPr fontId="1"/>
  </si>
  <si>
    <t>gl-cor:taxDescription</t>
    <phoneticPr fontId="1"/>
  </si>
  <si>
    <t>gl-cor:taxAmount</t>
    <phoneticPr fontId="1"/>
  </si>
  <si>
    <t>gl-cor:taxBasis</t>
    <phoneticPr fontId="1"/>
  </si>
  <si>
    <t>gl-cor:taxExchangeRate</t>
    <phoneticPr fontId="1"/>
  </si>
  <si>
    <t>gl-cor:taxPercentageRate</t>
    <phoneticPr fontId="1"/>
  </si>
  <si>
    <t>gl-cor:taxCode</t>
    <phoneticPr fontId="1"/>
  </si>
  <si>
    <t>gl-cor:taxCommentExemption</t>
    <phoneticPr fontId="1"/>
  </si>
  <si>
    <t>gl-muc:taxAmountForeignCurrency</t>
    <phoneticPr fontId="1"/>
  </si>
  <si>
    <t>gl-muc:taxCurrency</t>
    <phoneticPr fontId="1"/>
  </si>
  <si>
    <t>gl-muc:taxExchangeRateDate</t>
    <phoneticPr fontId="1"/>
  </si>
  <si>
    <t>gl-muc:taxExchangeRate</t>
    <phoneticPr fontId="1"/>
  </si>
  <si>
    <t>gl-muc:taxExchangeRateSource</t>
    <phoneticPr fontId="1"/>
  </si>
  <si>
    <t>gl-muc:taxExchangeRateType</t>
    <phoneticPr fontId="1"/>
  </si>
  <si>
    <t>gl-muc:taxExchangeRateComment</t>
    <phoneticPr fontId="1"/>
  </si>
  <si>
    <t>gl-muc:taxAmountTriangulationCurrency</t>
    <phoneticPr fontId="1"/>
  </si>
  <si>
    <t>gl-muc:taxTriangulationCurrency</t>
    <phoneticPr fontId="1"/>
  </si>
  <si>
    <t>gl-muc:taxTriangulationExchangeRate</t>
    <phoneticPr fontId="1"/>
  </si>
  <si>
    <t>gl-muc:taxTriangulationExchangeRateSource</t>
    <phoneticPr fontId="1"/>
  </si>
  <si>
    <t>gl-muc:taxTriangulationExchangeRateType</t>
    <phoneticPr fontId="1"/>
  </si>
  <si>
    <t>gl-muc:taxForeignTriangulationExchangeRate</t>
    <phoneticPr fontId="1"/>
  </si>
  <si>
    <t>gl-muc:taxForeignTriangulationExchangeRateSource</t>
    <phoneticPr fontId="1"/>
  </si>
  <si>
    <t>gl-muc:taxForeignTriangulationExchangeRateType</t>
    <phoneticPr fontId="1"/>
  </si>
  <si>
    <t>gl-bus:phoneNumberDescription</t>
    <phoneticPr fontId="1"/>
  </si>
  <si>
    <t>gl-bus:phoneNumber</t>
    <phoneticPr fontId="1"/>
  </si>
  <si>
    <t>gl-bus:entityFaxNumberUsage</t>
    <phoneticPr fontId="1"/>
  </si>
  <si>
    <t>gl-bus:entityFaxNumber</t>
    <phoneticPr fontId="1"/>
  </si>
  <si>
    <t>gl-bus:entityEmailAddressUsage</t>
    <phoneticPr fontId="1"/>
  </si>
  <si>
    <t>gl-bus:entityEmailAddress</t>
    <phoneticPr fontId="1"/>
  </si>
  <si>
    <t>gl-bus:organizationIdentifier</t>
    <phoneticPr fontId="1"/>
  </si>
  <si>
    <t>gl-bus:organizationDescription</t>
    <phoneticPr fontId="1"/>
  </si>
  <si>
    <t>gl-bus:organizationAddressName</t>
    <phoneticPr fontId="1"/>
  </si>
  <si>
    <t>gl-bus:organizationAddressDescription</t>
    <phoneticPr fontId="1"/>
  </si>
  <si>
    <t>gl-bus:organizationAddressPurpose</t>
    <phoneticPr fontId="1"/>
  </si>
  <si>
    <t>gl-bus:organizationAddressLocationIdentifier</t>
    <phoneticPr fontId="1"/>
  </si>
  <si>
    <t>gl-bus:organizationBuildingNumber</t>
    <phoneticPr fontId="1"/>
  </si>
  <si>
    <t>gl-bus:organizationAddressStreet</t>
    <phoneticPr fontId="1"/>
  </si>
  <si>
    <t>gl-bus:organizationAddressStreet2</t>
    <phoneticPr fontId="1"/>
  </si>
  <si>
    <t>gl-bus:organizationAddressCity</t>
    <phoneticPr fontId="1"/>
  </si>
  <si>
    <t>gl-bus:organizationAddressStateOrProvince</t>
    <phoneticPr fontId="1"/>
  </si>
  <si>
    <t>gl-bus:organizationAddressZipOrPostalCode</t>
    <phoneticPr fontId="1"/>
  </si>
  <si>
    <t>gl-bus:organizationAddressCountry</t>
    <phoneticPr fontId="1"/>
  </si>
  <si>
    <t>gl-bus:organizationAddressActive</t>
    <phoneticPr fontId="1"/>
  </si>
  <si>
    <t>gl-bus:webSiteDescription</t>
    <phoneticPr fontId="1"/>
  </si>
  <si>
    <t>gl-bus:webSiteURL</t>
    <phoneticPr fontId="1"/>
  </si>
  <si>
    <t>gl-bus:contactPrefix</t>
    <phoneticPr fontId="1"/>
  </si>
  <si>
    <t>gl-bus:contactLastName</t>
    <phoneticPr fontId="1"/>
  </si>
  <si>
    <t>gl-bus:contactFirstName</t>
    <phoneticPr fontId="1"/>
  </si>
  <si>
    <t>gl-bus:contactSuffix</t>
    <phoneticPr fontId="1"/>
  </si>
  <si>
    <t>gl-bus:contactAttentionLine</t>
    <phoneticPr fontId="1"/>
  </si>
  <si>
    <t>gl-bus:contactPositionRole</t>
    <phoneticPr fontId="1"/>
  </si>
  <si>
    <t>gl-bus:contactPhone</t>
    <phoneticPr fontId="1"/>
  </si>
  <si>
    <t>gl-bus:contactFax</t>
    <phoneticPr fontId="1"/>
  </si>
  <si>
    <t>gl-bus:contactEMail</t>
    <phoneticPr fontId="1"/>
  </si>
  <si>
    <t>gl-bus:contactType</t>
    <phoneticPr fontId="1"/>
  </si>
  <si>
    <t>gl-bus:contactLocationIdentifierCrossReference</t>
    <phoneticPr fontId="1"/>
  </si>
  <si>
    <t>gl-bus:contactActive</t>
    <phoneticPr fontId="1"/>
  </si>
  <si>
    <t>gl-bus:contactPhoneNumberDescription</t>
    <phoneticPr fontId="1"/>
  </si>
  <si>
    <t>gl-bus:contactPhoneNumber</t>
    <phoneticPr fontId="1"/>
  </si>
  <si>
    <t>gl-bus:contactFaxNumberUsage</t>
    <phoneticPr fontId="1"/>
  </si>
  <si>
    <t>gl-bus:contactFaxNumber</t>
    <phoneticPr fontId="1"/>
  </si>
  <si>
    <t>gl-bus:contactEmailAddressUsage</t>
    <phoneticPr fontId="1"/>
  </si>
  <si>
    <t>gl-bus:contactEmailAddress</t>
    <phoneticPr fontId="1"/>
  </si>
  <si>
    <t>gl-bus:organizationAccountingMethod</t>
    <phoneticPr fontId="1"/>
  </si>
  <si>
    <t>gl-bus:organizationAccountingMethodDescription</t>
    <phoneticPr fontId="1"/>
  </si>
  <si>
    <t>gl-bus:organizationAccountingMethodPurpose</t>
    <phoneticPr fontId="1"/>
  </si>
  <si>
    <t>gl-bus:organizationAccountingMethodPurposeDescription</t>
    <phoneticPr fontId="1"/>
  </si>
  <si>
    <t>gl-bus:organizationAccountingMethodStartDate</t>
    <phoneticPr fontId="1"/>
  </si>
  <si>
    <t>gl-bus:organizationAccountingMethodEndDate</t>
    <phoneticPr fontId="1"/>
  </si>
  <si>
    <t>gl-bus:accountantName</t>
    <phoneticPr fontId="1"/>
  </si>
  <si>
    <t>gl-bus:accountantAddress</t>
    <phoneticPr fontId="1"/>
  </si>
  <si>
    <t>gl-bus:accountantEngagementType</t>
    <phoneticPr fontId="1"/>
  </si>
  <si>
    <t>gl-bus:accountantEngagementTypeDescription</t>
    <phoneticPr fontId="1"/>
  </si>
  <si>
    <t>gl-bus:accountantContactInformation</t>
    <phoneticPr fontId="1"/>
  </si>
  <si>
    <t>gl-bus:accountantAddressName</t>
    <phoneticPr fontId="1"/>
  </si>
  <si>
    <t>gl-bus:accountantAddressDescription</t>
    <phoneticPr fontId="1"/>
  </si>
  <si>
    <t>gl-bus:accountantAddressPurpose</t>
    <phoneticPr fontId="1"/>
  </si>
  <si>
    <t>gl-bus:accountantAddressLocationIdentifier</t>
    <phoneticPr fontId="1"/>
  </si>
  <si>
    <t>gl-bus:accountantBuildingNumber</t>
    <phoneticPr fontId="1"/>
  </si>
  <si>
    <t>gl-bus:accountantStreet</t>
    <phoneticPr fontId="1"/>
  </si>
  <si>
    <t>gl-bus:accountantAddressStreet2</t>
    <phoneticPr fontId="1"/>
  </si>
  <si>
    <t>gl-bus:accountantCity</t>
    <phoneticPr fontId="1"/>
  </si>
  <si>
    <t>gl-bus:accountantStateOrProvince</t>
    <phoneticPr fontId="1"/>
  </si>
  <si>
    <t>gl-bus:accountantCountry</t>
    <phoneticPr fontId="1"/>
  </si>
  <si>
    <t>gl-bus:accountantZipOrPostalCode</t>
    <phoneticPr fontId="1"/>
  </si>
  <si>
    <t>gl-bus:accountantAddressActive</t>
    <phoneticPr fontId="1"/>
  </si>
  <si>
    <t>gl-bus:accountantContactPrefix</t>
    <phoneticPr fontId="1"/>
  </si>
  <si>
    <t>gl-bus:accountantContactLastName</t>
    <phoneticPr fontId="1"/>
  </si>
  <si>
    <t>gl-bus:accountantContactFirstName</t>
    <phoneticPr fontId="1"/>
  </si>
  <si>
    <t>gl-bus:accountantContactSuffix</t>
    <phoneticPr fontId="1"/>
  </si>
  <si>
    <t>gl-bus:accountantContactAttentionLine</t>
    <phoneticPr fontId="1"/>
  </si>
  <si>
    <t>gl-bus:accountantContactPositionRole</t>
    <phoneticPr fontId="1"/>
  </si>
  <si>
    <t>gl-bus:accountantContactPhone</t>
    <phoneticPr fontId="1"/>
  </si>
  <si>
    <t>gl-bus:accountantContactFax</t>
    <phoneticPr fontId="1"/>
  </si>
  <si>
    <t>gl-bus:accountantContactEmail</t>
    <phoneticPr fontId="1"/>
  </si>
  <si>
    <t>gl-bus:accountantContactType</t>
    <phoneticPr fontId="1"/>
  </si>
  <si>
    <t>gl-bus:accountantLocationIdentifierCrossReference</t>
    <phoneticPr fontId="1"/>
  </si>
  <si>
    <t>gl-bus:accountantContactActive</t>
    <phoneticPr fontId="1"/>
  </si>
  <si>
    <t>gl-bus:accountantContactPhoneNumberDescription</t>
    <phoneticPr fontId="1"/>
  </si>
  <si>
    <t>gl-bus:accountantContactPhoneNumber</t>
    <phoneticPr fontId="1"/>
  </si>
  <si>
    <t>gl-bus:accountantContactFaxNumber</t>
    <phoneticPr fontId="1"/>
  </si>
  <si>
    <t>gl-bus:accountantContactFaxNumberUsage</t>
    <phoneticPr fontId="1"/>
  </si>
  <si>
    <t>gl-bus:accountantContactEmailAddressUsage</t>
    <phoneticPr fontId="1"/>
  </si>
  <si>
    <t>gl-bus:accountantContactEmailAddress</t>
    <phoneticPr fontId="1"/>
  </si>
  <si>
    <t>gl-bus:reportingCalendarCode</t>
    <phoneticPr fontId="1"/>
  </si>
  <si>
    <t>gl-bus:reportingCalendarDescription</t>
    <phoneticPr fontId="1"/>
  </si>
  <si>
    <t>gl-bus:reportingCalendarTitle</t>
    <phoneticPr fontId="1"/>
  </si>
  <si>
    <t>gl-bus:reportingCalendarPeriodType</t>
    <phoneticPr fontId="1"/>
  </si>
  <si>
    <t>gl-bus:reportingCalendarPeriodTypeDescription</t>
    <phoneticPr fontId="1"/>
  </si>
  <si>
    <t>gl-bus:reportingCalendarOpenClosedStatus</t>
    <phoneticPr fontId="1"/>
  </si>
  <si>
    <t>gl-bus:reportingPurpose</t>
    <phoneticPr fontId="1"/>
  </si>
  <si>
    <t>gl-bus:reportingPurposeDescription</t>
    <phoneticPr fontId="1"/>
  </si>
  <si>
    <t>gl-bus:periodIdentifier</t>
    <phoneticPr fontId="1"/>
  </si>
  <si>
    <t>gl-bus:periodDescription</t>
    <phoneticPr fontId="1"/>
  </si>
  <si>
    <t>gl-bus:periodStart</t>
    <phoneticPr fontId="1"/>
  </si>
  <si>
    <t>gl-bus:periodEnd</t>
    <phoneticPr fontId="1"/>
  </si>
  <si>
    <t>gl-bus:periodClosedDate</t>
    <phoneticPr fontId="1"/>
  </si>
  <si>
    <t>gl-bus:identifierAddressDescription</t>
    <phoneticPr fontId="1"/>
  </si>
  <si>
    <t>gl-bus:identifierAddressPurpose</t>
    <phoneticPr fontId="1"/>
  </si>
  <si>
    <t>gl-bus:identifierBuildingNumber</t>
    <phoneticPr fontId="1"/>
  </si>
  <si>
    <t>gl-bus:identifierStreet</t>
    <phoneticPr fontId="1"/>
  </si>
  <si>
    <t>gl-bus:identifierAddressStreet2</t>
    <phoneticPr fontId="1"/>
  </si>
  <si>
    <t>gl-bus:identifierCity</t>
    <phoneticPr fontId="1"/>
  </si>
  <si>
    <t>gl-bus:identifierStateOrProvince</t>
    <phoneticPr fontId="1"/>
  </si>
  <si>
    <t>gl-bus:identifierCountry</t>
    <phoneticPr fontId="1"/>
  </si>
  <si>
    <t>gl-bus:identifierZipOrPostalCode</t>
    <phoneticPr fontId="1"/>
  </si>
  <si>
    <t>gl-bus:identifierAddressLocationIdentifier</t>
    <phoneticPr fontId="1"/>
  </si>
  <si>
    <t>gl-bus:measurableCode</t>
    <phoneticPr fontId="1"/>
  </si>
  <si>
    <t>gl-bus:measurableCodeDescription</t>
    <phoneticPr fontId="1"/>
  </si>
  <si>
    <t>gl-bus:measurableCategory</t>
    <phoneticPr fontId="1"/>
  </si>
  <si>
    <t>gl-bus:measurableID</t>
    <phoneticPr fontId="1"/>
  </si>
  <si>
    <t>gl-bus:measurableIDSchema</t>
    <phoneticPr fontId="1"/>
  </si>
  <si>
    <t>gl-bus:measurableIDOther</t>
    <phoneticPr fontId="1"/>
  </si>
  <si>
    <t>gl-bus:measurableIDOtherSchema</t>
    <phoneticPr fontId="1"/>
  </si>
  <si>
    <t>gl-bus:measurableDescription</t>
    <phoneticPr fontId="1"/>
  </si>
  <si>
    <t>gl-bus:measurableQuantity</t>
    <phoneticPr fontId="1"/>
  </si>
  <si>
    <t>gl-bus:measurableQualifier</t>
    <phoneticPr fontId="1"/>
  </si>
  <si>
    <t>gl-bus:measurableUnitOfMeasure</t>
    <phoneticPr fontId="1"/>
  </si>
  <si>
    <t>gl-bus:measurableCostPerUnit</t>
    <phoneticPr fontId="1"/>
  </si>
  <si>
    <t>gl-bus:measurableStartDateTime</t>
    <phoneticPr fontId="1"/>
  </si>
  <si>
    <t>gl-bus:measurableEndDateTime</t>
    <phoneticPr fontId="1"/>
  </si>
  <si>
    <t>gl-bus:measurableActive</t>
    <phoneticPr fontId="1"/>
  </si>
  <si>
    <t>gl-usk:jobCode</t>
    <phoneticPr fontId="1"/>
  </si>
  <si>
    <t>gl-usk:jobDescription</t>
    <phoneticPr fontId="1"/>
  </si>
  <si>
    <t>gl-usk:jobPhaseCode</t>
    <phoneticPr fontId="1"/>
  </si>
  <si>
    <t>gl-usk:jobPhaseDescription</t>
    <phoneticPr fontId="1"/>
  </si>
  <si>
    <t>gl-usk:jobActive</t>
    <phoneticPr fontId="1"/>
  </si>
  <si>
    <t>gl-bus:dmJurisdiction</t>
    <phoneticPr fontId="1"/>
  </si>
  <si>
    <t>gl-bus:dmMethodType</t>
    <phoneticPr fontId="1"/>
  </si>
  <si>
    <t>gl-bus:dmLifeLength</t>
    <phoneticPr fontId="1"/>
  </si>
  <si>
    <t>gl-bus:dmComment</t>
    <phoneticPr fontId="1"/>
  </si>
  <si>
    <t>gl-bus:dmStartDate</t>
    <phoneticPr fontId="1"/>
  </si>
  <si>
    <t>gl-bus:dmEndDate</t>
    <phoneticPr fontId="1"/>
  </si>
  <si>
    <t>gl-bus:dmAmount</t>
    <phoneticPr fontId="1"/>
  </si>
  <si>
    <t>gl-muc:multicurrencyDetailComment</t>
    <phoneticPr fontId="1"/>
  </si>
  <si>
    <t>gl-muc:multicurrencyDetailExchangeRateDate</t>
    <phoneticPr fontId="1"/>
  </si>
  <si>
    <t>gl-muc:amountRestatedAmount</t>
    <phoneticPr fontId="1"/>
  </si>
  <si>
    <t>gl-muc:amountRestatedCurrency</t>
    <phoneticPr fontId="1"/>
  </si>
  <si>
    <t>gl-muc:amountRestatedExchangeRate</t>
    <phoneticPr fontId="1"/>
  </si>
  <si>
    <t>gl-muc:amountRestatedExchangeRateSource</t>
    <phoneticPr fontId="1"/>
  </si>
  <si>
    <t>gl-muc:amountRestatedExchangeRateType</t>
    <phoneticPr fontId="1"/>
  </si>
  <si>
    <t>gl-muc:amountTriangulationAmount</t>
    <phoneticPr fontId="1"/>
  </si>
  <si>
    <t>gl-muc:amountTriangulationCurrency</t>
    <phoneticPr fontId="1"/>
  </si>
  <si>
    <t>gl-muc:amountTriangulationExchangeRate</t>
    <phoneticPr fontId="1"/>
  </si>
  <si>
    <t>gl-muc:amountTriangulationExchangeRateSource</t>
    <phoneticPr fontId="1"/>
  </si>
  <si>
    <t>gl-muc:amountTriangulationExchangeRateType</t>
    <phoneticPr fontId="1"/>
  </si>
  <si>
    <t>gl-muc:restatedTriangulationExchangeRate</t>
    <phoneticPr fontId="1"/>
  </si>
  <si>
    <t>gl-muc:restatedExchangeRateTriangulationSource</t>
    <phoneticPr fontId="1"/>
  </si>
  <si>
    <t>gl-muc:restatedExchangeRateTriangulationType</t>
    <phoneticPr fontId="1"/>
  </si>
  <si>
    <t>gl-ehm:serialLotCode</t>
    <phoneticPr fontId="1"/>
  </si>
  <si>
    <t>gl-ehm:serialLotDescription</t>
    <phoneticPr fontId="1"/>
  </si>
  <si>
    <t>gl-ehm:serialLotNumber</t>
    <phoneticPr fontId="1"/>
  </si>
  <si>
    <t>gl-ehm:nextSerialLotNumber</t>
    <phoneticPr fontId="1"/>
  </si>
  <si>
    <t>gl-ehm:serialLotQuantity</t>
    <phoneticPr fontId="1"/>
  </si>
  <si>
    <t>gl-ehm:serialLotOriginalQuantity</t>
    <phoneticPr fontId="1"/>
  </si>
  <si>
    <t>gl-ehm:serialLotRemainingQuantity</t>
    <phoneticPr fontId="1"/>
  </si>
  <si>
    <t>gl-ehm:serialLotOrigination</t>
    <phoneticPr fontId="1"/>
  </si>
  <si>
    <t>gl-ehm:serialLotExpiration</t>
    <phoneticPr fontId="1"/>
  </si>
  <si>
    <t>gl-ehm:serialLotManufacturer</t>
    <phoneticPr fontId="1"/>
  </si>
  <si>
    <t>gl-ehm:serialLotBatchDescription</t>
    <phoneticPr fontId="1"/>
  </si>
  <si>
    <t>gl-ehm:serialLotWarrantyStartDate</t>
    <phoneticPr fontId="1"/>
  </si>
  <si>
    <t>gl-ehm:serialLotWarrantyEndDate</t>
    <phoneticPr fontId="1"/>
  </si>
  <si>
    <t>gl-ehm:serialLotWarrantyPeriod</t>
    <phoneticPr fontId="1"/>
  </si>
  <si>
    <t>gl-ehm:serialLotWarrantyPeriodUnit</t>
    <phoneticPr fontId="1"/>
  </si>
  <si>
    <t>gl-ehm:serialLotWarrantyVendor</t>
    <phoneticPr fontId="1"/>
  </si>
  <si>
    <t>gl-ehm:serialLotWarrantyContract</t>
    <phoneticPr fontId="1"/>
  </si>
  <si>
    <t>gl-ehm:serialLotComment</t>
    <phoneticPr fontId="1"/>
  </si>
  <si>
    <t>gl-taf:originatingDocumentType</t>
    <phoneticPr fontId="1"/>
  </si>
  <si>
    <t>gl-taf:originatingDocumentNumber</t>
    <phoneticPr fontId="1"/>
  </si>
  <si>
    <t>gl-taf:originatingDocumentDate</t>
    <phoneticPr fontId="1"/>
  </si>
  <si>
    <t>gl-taf:originatingDocumentIdentifierType</t>
    <phoneticPr fontId="1"/>
  </si>
  <si>
    <t>gl-taf:originatingDocumentIdentifierCode</t>
    <phoneticPr fontId="1"/>
  </si>
  <si>
    <t>gl-taf:originatingDocumentIdentifierTaxCode</t>
    <phoneticPr fontId="1"/>
  </si>
  <si>
    <t>gl-srcd:summaryEntity</t>
    <phoneticPr fontId="1"/>
  </si>
  <si>
    <t>gl-srcd:summaryPeriod</t>
    <phoneticPr fontId="1"/>
  </si>
  <si>
    <t>gl-srcd:summaryScenario</t>
    <phoneticPr fontId="1"/>
  </si>
  <si>
    <t>gl-srcd:summaryIdentifier</t>
    <phoneticPr fontId="1"/>
  </si>
  <si>
    <t>gl-srcd:summaryScheme</t>
    <phoneticPr fontId="1"/>
  </si>
  <si>
    <t>gl-srcd:summarySegment</t>
    <phoneticPr fontId="1"/>
  </si>
  <si>
    <t>gl-srcd:summaryInstant</t>
    <phoneticPr fontId="1"/>
  </si>
  <si>
    <t>gl-srcd:summaryStartDate</t>
    <phoneticPr fontId="1"/>
  </si>
  <si>
    <t>gl-srcd:summaryEndDate</t>
    <phoneticPr fontId="1"/>
  </si>
  <si>
    <t>gl-cor:documentInfo</t>
    <phoneticPr fontId="1"/>
  </si>
  <si>
    <t>gl-cor:accountingEntries</t>
    <phoneticPr fontId="1"/>
  </si>
  <si>
    <t>gl-cor:revisesUniqueID</t>
    <phoneticPr fontId="1"/>
  </si>
  <si>
    <t>taxForeignTriangulationExchangeRate</t>
    <phoneticPr fontId="1"/>
  </si>
  <si>
    <t>Tax Foreign to Triangulation Currency Exchange Rate</t>
    <phoneticPr fontId="1"/>
  </si>
  <si>
    <t>If the tax is in a foreign currency and triangulation is used,  the exchange rate used expressed as foreign currency divided by triangulation currency</t>
  </si>
  <si>
    <t>account: information to fill in a chart of accounts file.
balance: the results of accumulation of a complete and validated list of entries for an account (or a list of account) in a specific period - sometimes called general ledger
entries: a list of individual accounting entries, which might be posted/validated or nonposted/validated
journal: a self-balancing (Dr = Cr) list of entries for a specific period including beginning balance for that period.
ledger: a complete list of entries for a specific account (or list of accounts) for a specific period; note - debits do not have to equal credits.
assets: a listing of open receivables, payables, inventory, fixed assets or other information that can be extracted from but are not necessarily included as part of a journal entry.
trialBalance: the self-balancing (Dr = Cr) result of accumulation of a complete and validated list of entries for the entity in a complete list of accounts in a specific period.
taxtables: aids automated interpretation of instances that represent tax tables; Tax table are defined by using multiple [taxes] structures to gather the population of codes, authorities and rates; through [taxTableCode] cross-references in the [taxes] structure, these "master file" tax tables can be referenced. 
mapping: a collection of mappings between interrelated data sets, such as a local and related corporate standard chart of accounts or detail data mapped to summarized end reporting concepts.
versioning: a collection of changes between two versions of the same class of information, such as updates to a master file like a chart of accounts.  
master_file: a collection of master files, such as the customer or inventory master file. 
trade_documents: a collection of trade/transactional documents, such as vendor invoices or customer orders. 
profile_compliant: the meaning of this collection of information can be determined by understanding an established profile and especially an XBRL GL Profile. Profiles are determined through namespace declarations, schemaRef and conventions of those profiles.
other: for all other types of representations.
Often sorted by date or by account, these terms have specific, and sometimes different, meanings in different areas. Common practice will drive accounting method/term matches.</t>
  </si>
  <si>
    <t>Provides guidance on action to take with previous set of data: supersedes - old data should be considered as obsolete/overwritten; supplements - belongs with that data as if it was included with it.</t>
  </si>
  <si>
    <t>Primary language of the intellectual content. Where practical, the content of this field should coincide with ISO 639-1988 language codes.</t>
  </si>
  <si>
    <t>Identifies the creator of the XBRL instance.</t>
  </si>
  <si>
    <t>Start of date range for contents. Used as basis for many assumptions about data, including the date as of which open balances are open.</t>
  </si>
  <si>
    <t>End of date range for contents. Used as basis for many assumptions about data, including the date as of which open balances are open.</t>
  </si>
  <si>
    <t/>
  </si>
  <si>
    <t>Phone number referred to in 'phoneNumberDescription'</t>
  </si>
  <si>
    <t>Role of contact. Examples include: Source Service, Sender, Recipient, Invoicer, Auditor, Accountant</t>
  </si>
  <si>
    <t>Information about the relevant external accountant</t>
  </si>
  <si>
    <t>Name of the accountant</t>
  </si>
  <si>
    <t>Street address of the accountant</t>
  </si>
  <si>
    <t>City of the accountant</t>
  </si>
  <si>
    <t>State, province or region of the accountant</t>
  </si>
  <si>
    <t>Country of accountant</t>
  </si>
  <si>
    <t>Zip or other postal code of the accountant</t>
  </si>
  <si>
    <t>A description of the reporting period. The actual beginning and ending dates are found within the 'reportingCalendarPeriod' structure</t>
  </si>
  <si>
    <t>A code for the type of period involved. Enumerated as: monthly, quarterly, semi-annually, 4-5-4, ad-hoc, other.</t>
  </si>
  <si>
    <t>A description of the type of period involved.</t>
  </si>
  <si>
    <t>Date this entry was posted (validated) to the general ledger. May not represent the date of accounting significance which is represented by 'postingDate'.</t>
  </si>
  <si>
    <t>Identifier of person who created or originated or is otherwise responsible for the entry.</t>
  </si>
  <si>
    <t>Source journal. The code of the journal in which the entry is processed. The code must be a unique indication for a journal and is selected from the following enumerated list:
cd      cash disbursements (sending cheques to vendors)
cr      cash receipts (receiving cheques from others)
fa      fixed assets
gi      giro/other bank adjustments
gj      general journal
im      inventory management
jc      job cost
pj      purchase journal (liabilities from purchases)
pl      payroll journal
sj      sales journal
se      standard entries
ud      user defined
ot      other sources of entries</t>
  </si>
  <si>
    <t>Source journal (full description of general journal, payroll journal, accountant entries). A more easily readable journal indication. The most common journals are: Purchases, Sales, Cash, and General Journal.</t>
  </si>
  <si>
    <t>One of the following enumerated list: adjusting, budget, comparative, external-accountant, standard, passed-adjusting, eliminating, proposed, recurring, reclassifying, simulated, tax, other</t>
  </si>
  <si>
    <t>Entry Qualifier - An enumerated field that qualifies the type of entry, specifically useful for general ledger and trial balance environments when it is important to state the values represented are summarized as of the reporting date - opening or closing balances. In accounting systems, this is often known as BBF (balance brought forward.) Permitted values are: standard, balance-brought-forward and other.</t>
  </si>
  <si>
    <t>For standard, reversing, master, cancelling or other entries an ID associated with those entries.</t>
  </si>
  <si>
    <t>For standard or recurring journals, how often entry may be made: every frequencyInterval frequencyUnit, such as every 7 (interval) days (unit) or every 1 (interval) quarter (unit). This field represents the interval.</t>
  </si>
  <si>
    <t>For standard or recurring journals, how often entry may be made: every frequencyInterval frequencyUnit, such as every 7 (interval) days (unit) or every 1 (interval) quarter (unit). This field represents the unit.</t>
  </si>
  <si>
    <t>Identifier for a particular entry detail</t>
  </si>
  <si>
    <t xml:space="preserve">Amount in original (as opposed to home) currency, for multi-currency tracking. </t>
  </si>
  <si>
    <t>deferred: although entered, it cannot be posted until a later time
posted: already posted
proposed: a proposed item that must be approved
simulated: a simulated item, for what-if
tax: a tax-specific entry
unposted:entered but not yet posted or validated
cancelled:entered and later cancelled
other:other status - should be described in postingStatusDescription</t>
  </si>
  <si>
    <t>Indicates that the information being given is beginning_balance, ending_balance, period_change.</t>
  </si>
  <si>
    <t>Associated XBRL element or XML element within an XML taxonomy - mapping to an XBRL concept.</t>
  </si>
  <si>
    <t>Parent for information regarding measurable items associated with the enclosing entryDetail line. Primary area used for holding performance measures. Based on needs for tracking inventory transactional detail, but suitable for anything assigned to an "account", "reporting bucket" or "code". Can be used to track any movements.</t>
  </si>
  <si>
    <t>Enter a relevant location for this item. Format can be either:
- Degrees, minutes, and seconds (DMS): 41°24'12.2"N 2°10'26.5"E
- Degrees and decimal minutes (DMM): 41 24.2028, 2 10.4418
- Decimal degrees (DD): 41.40338, 2.17403</t>
  </si>
  <si>
    <t>Signifies that an item has been cleared, finished, finalized. When checking accounts are called for, the tick or letter showing this was done appears in this field. Can also be used for identifying that the original document against which a payment or DR/CR memo applies has been reconciled.</t>
  </si>
  <si>
    <t>Tuple: parent container for account numbers and identifiers. No entry is made here, but each detail line may have multiple accounts assigned to it for reporting in different GAAPs, offsetting accounts in Japan, passing along information to consolidation systems about local versus consolidating accounts, etc. 
For example, the account 4783HG-QOWI-192837-1000 may be expressed so:
/account/accountMainID 1000
/account/accountMainDescription Cash
/account/accountSub/accountSubID 4783HG
/account/accountSub/accountSubDescription Department
/account/accountSub/accountSubID QOWI
/account/accountSub/accountSubDescription Branch
/account/accountSub/accountSubID 192837
/account/accountSub/accountSubDescription Division</t>
    <phoneticPr fontId="1"/>
  </si>
  <si>
    <t>gl-cor:accountingEntries</t>
  </si>
  <si>
    <t>gl-cor:documentInfo</t>
  </si>
  <si>
    <t>root</t>
    <phoneticPr fontId="1"/>
  </si>
  <si>
    <t>PhoneNumber</t>
    <phoneticPr fontId="1"/>
  </si>
  <si>
    <t>FaxNumber</t>
    <phoneticPr fontId="1"/>
  </si>
  <si>
    <t>EmailAddress</t>
    <phoneticPr fontId="1"/>
  </si>
  <si>
    <t>Identifier</t>
    <phoneticPr fontId="1"/>
  </si>
  <si>
    <t>Description</t>
    <phoneticPr fontId="1"/>
  </si>
  <si>
    <t>IdentifierStructure</t>
    <phoneticPr fontId="1"/>
  </si>
  <si>
    <t>LocationIdentifier</t>
    <phoneticPr fontId="1"/>
  </si>
  <si>
    <t>BuildingNumber</t>
    <phoneticPr fontId="1"/>
  </si>
  <si>
    <t>Street</t>
    <phoneticPr fontId="1"/>
  </si>
  <si>
    <t>Street2</t>
    <phoneticPr fontId="1"/>
  </si>
  <si>
    <t>City</t>
    <phoneticPr fontId="1"/>
  </si>
  <si>
    <t>StateOrProvince</t>
    <phoneticPr fontId="1"/>
  </si>
  <si>
    <t>ZipOrPostalCode</t>
    <phoneticPr fontId="1"/>
  </si>
  <si>
    <t>Country</t>
    <phoneticPr fontId="1"/>
  </si>
  <si>
    <t>Active</t>
    <phoneticPr fontId="1"/>
  </si>
  <si>
    <t>AddressStructure</t>
    <phoneticPr fontId="1"/>
  </si>
  <si>
    <t>Name</t>
    <phoneticPr fontId="1"/>
  </si>
  <si>
    <t>Description</t>
    <phoneticPr fontId="1"/>
  </si>
  <si>
    <t>Purpose</t>
    <phoneticPr fontId="1"/>
  </si>
  <si>
    <t>Usage</t>
    <phoneticPr fontId="1"/>
  </si>
  <si>
    <t>Usage</t>
    <phoneticPr fontId="1"/>
  </si>
  <si>
    <t>Description</t>
    <phoneticPr fontId="1"/>
  </si>
  <si>
    <t>Description</t>
    <phoneticPr fontId="1"/>
  </si>
  <si>
    <t>URL</t>
    <phoneticPr fontId="1"/>
  </si>
  <si>
    <t>Prefix</t>
    <phoneticPr fontId="1"/>
  </si>
  <si>
    <t>LastName</t>
    <phoneticPr fontId="1"/>
  </si>
  <si>
    <t>FirstName</t>
    <phoneticPr fontId="1"/>
  </si>
  <si>
    <t>Suffix</t>
    <phoneticPr fontId="1"/>
  </si>
  <si>
    <t>AttentionLine</t>
    <phoneticPr fontId="1"/>
  </si>
  <si>
    <t>PositionRole</t>
    <phoneticPr fontId="1"/>
  </si>
  <si>
    <t>PhoneStructure</t>
    <phoneticPr fontId="1"/>
  </si>
  <si>
    <t>FaxStructure</t>
    <phoneticPr fontId="1"/>
  </si>
  <si>
    <t>FaxStructure</t>
    <phoneticPr fontId="1"/>
  </si>
  <si>
    <t>EmailStructure</t>
    <phoneticPr fontId="1"/>
  </si>
  <si>
    <t>Type</t>
    <phoneticPr fontId="1"/>
  </si>
  <si>
    <t>IdentifierCrossreference</t>
    <phoneticPr fontId="1"/>
  </si>
  <si>
    <t>Active</t>
    <phoneticPr fontId="1"/>
  </si>
  <si>
    <t>ContactStructure</t>
    <phoneticPr fontId="1"/>
  </si>
  <si>
    <t>Year</t>
    <phoneticPr fontId="1"/>
  </si>
  <si>
    <t>Year</t>
    <phoneticPr fontId="1"/>
  </si>
  <si>
    <t>Method</t>
    <phoneticPr fontId="1"/>
  </si>
  <si>
    <t>AccountingmethodStructure</t>
    <phoneticPr fontId="1"/>
  </si>
  <si>
    <t>Description</t>
    <phoneticPr fontId="1"/>
  </si>
  <si>
    <t>MethodDescription</t>
    <phoneticPr fontId="1"/>
  </si>
  <si>
    <t>PurposeDescription</t>
    <phoneticPr fontId="1"/>
  </si>
  <si>
    <t>Purpose</t>
    <phoneticPr fontId="1"/>
  </si>
  <si>
    <t>Name</t>
    <phoneticPr fontId="1"/>
  </si>
  <si>
    <t>Type</t>
    <phoneticPr fontId="1"/>
  </si>
  <si>
    <t>Description</t>
    <phoneticPr fontId="1"/>
  </si>
  <si>
    <t>StartDate</t>
    <phoneticPr fontId="1"/>
  </si>
  <si>
    <t>EndDate</t>
    <phoneticPr fontId="1"/>
  </si>
  <si>
    <t xml:space="preserve">gl-cor:accountingEntries            </t>
  </si>
  <si>
    <t xml:space="preserve">  gl-cor:documentInfo          </t>
  </si>
  <si>
    <t>gl-cor:entriesType</t>
  </si>
  <si>
    <t xml:space="preserve">    gl-cor:entriesType        </t>
  </si>
  <si>
    <t>gl-cor:uniqueID</t>
  </si>
  <si>
    <t xml:space="preserve">    gl-cor:uniqueID        </t>
  </si>
  <si>
    <t>gl-cor:revisesUniqueID</t>
  </si>
  <si>
    <t xml:space="preserve">    gl-cor:revisesUniqueID        </t>
  </si>
  <si>
    <t>gl-cor:revisesUniqueIDAction</t>
  </si>
  <si>
    <t xml:space="preserve">    gl-cor:revisesUniqueIDAction        </t>
  </si>
  <si>
    <t>gl-cor:language</t>
  </si>
  <si>
    <t xml:space="preserve">    gl-cor:language        </t>
  </si>
  <si>
    <t>gl-cor:creationDate</t>
  </si>
  <si>
    <t xml:space="preserve">    gl-cor:creationDate        </t>
  </si>
  <si>
    <t>gl-bus:creator</t>
  </si>
  <si>
    <t xml:space="preserve">    gl-bus:creator        </t>
  </si>
  <si>
    <t>gl-cor:entriesComment</t>
  </si>
  <si>
    <t xml:space="preserve">    gl-cor:entriesComment        </t>
  </si>
  <si>
    <t>gl-cor:periodCoveredStart</t>
  </si>
  <si>
    <t xml:space="preserve">    gl-cor:periodCoveredStart        </t>
  </si>
  <si>
    <t>gl-cor:periodCoveredEnd</t>
  </si>
  <si>
    <t xml:space="preserve">    gl-cor:periodCoveredEnd        </t>
  </si>
  <si>
    <t>gl-bus:periodCount</t>
  </si>
  <si>
    <t xml:space="preserve">    gl-bus:periodCount        </t>
  </si>
  <si>
    <t>gl-bus:periodUnit</t>
  </si>
  <si>
    <t xml:space="preserve">    gl-bus:periodUnit        </t>
  </si>
  <si>
    <t>gl-bus:periodUnitDescription</t>
  </si>
  <si>
    <t xml:space="preserve">    gl-bus:periodUnitDescription        </t>
  </si>
  <si>
    <t>gl-bus:sourceApplication</t>
  </si>
  <si>
    <t xml:space="preserve">    gl-bus:sourceApplication        </t>
  </si>
  <si>
    <t>gl-bus:targetApplication</t>
  </si>
  <si>
    <t xml:space="preserve">    gl-bus:targetApplication        </t>
  </si>
  <si>
    <t>gl-muc:defaultCurrency</t>
  </si>
  <si>
    <t xml:space="preserve">    gl-muc:defaultCurrency        </t>
  </si>
  <si>
    <t>gl-srcd:summaryReportingTaxonomies</t>
  </si>
  <si>
    <t>srcd</t>
  </si>
  <si>
    <t>summaryReportingTaxonomies</t>
  </si>
  <si>
    <t xml:space="preserve">    gl-srcd:summaryReportingTaxonomies        </t>
  </si>
  <si>
    <t>gl-cor:entityInformation</t>
  </si>
  <si>
    <t xml:space="preserve">  gl-cor:entityInformation          </t>
  </si>
  <si>
    <t>gl-bus:entityPhoneNumber</t>
  </si>
  <si>
    <t xml:space="preserve">    gl-bus:entityPhoneNumber        </t>
  </si>
  <si>
    <t>gl-bus:phoneNumberDescription</t>
  </si>
  <si>
    <t xml:space="preserve">      gl-bus:phoneNumberDescription      </t>
  </si>
  <si>
    <t>gl-bus:phoneNumber</t>
  </si>
  <si>
    <t xml:space="preserve">      gl-bus:phoneNumber      </t>
  </si>
  <si>
    <t>gl-bus:entityFaxNumberStructure</t>
  </si>
  <si>
    <t xml:space="preserve">    gl-bus:entityFaxNumberStructure        </t>
  </si>
  <si>
    <t>gl-bus:entityFaxNumberUsage</t>
  </si>
  <si>
    <t xml:space="preserve">      gl-bus:entityFaxNumberUsage      </t>
  </si>
  <si>
    <t>gl-bus:entityFaxNumber</t>
  </si>
  <si>
    <t xml:space="preserve">      gl-bus:entityFaxNumber      </t>
  </si>
  <si>
    <t>gl-bus:entityEmailAddressStructure</t>
  </si>
  <si>
    <t xml:space="preserve">    gl-bus:entityEmailAddressStructure        </t>
  </si>
  <si>
    <t>gl-bus:entityEmailAddressUsage</t>
  </si>
  <si>
    <t xml:space="preserve">      gl-bus:entityEmailAddressUsage      </t>
  </si>
  <si>
    <t>gl-bus:entityEmailAddress</t>
  </si>
  <si>
    <t xml:space="preserve">      gl-bus:entityEmailAddress      </t>
  </si>
  <si>
    <t>gl-bus:organizationAccountingMethodPurposeDefault</t>
  </si>
  <si>
    <t xml:space="preserve">    gl-bus:organizationAccountingMethodPurposeDefault        </t>
  </si>
  <si>
    <t>gl-bus:organizationAccountingMethodPurposeDefaultDescription</t>
  </si>
  <si>
    <t xml:space="preserve">    gl-bus:organizationAccountingMethodPurposeDefaultDescription        </t>
  </si>
  <si>
    <t>gl-bus:organizationIdentifiers</t>
  </si>
  <si>
    <t xml:space="preserve">    gl-bus:organizationIdentifiers        </t>
  </si>
  <si>
    <t>gl-bus:organizationIdentifier</t>
  </si>
  <si>
    <t xml:space="preserve">      gl-bus:organizationIdentifier      </t>
  </si>
  <si>
    <t>gl-bus:organizationDescription</t>
  </si>
  <si>
    <t xml:space="preserve">      gl-bus:organizationDescription      </t>
  </si>
  <si>
    <t>gl-bus:organizationAddress</t>
  </si>
  <si>
    <t xml:space="preserve">    gl-bus:organizationAddress        </t>
  </si>
  <si>
    <t>gl-bus:organizationAddressName</t>
  </si>
  <si>
    <t xml:space="preserve">      gl-bus:organizationAddressName      </t>
  </si>
  <si>
    <t>gl-bus:organizationAddressDescription</t>
  </si>
  <si>
    <t xml:space="preserve">      gl-bus:organizationAddressDescription      </t>
  </si>
  <si>
    <t>gl-bus:organizationAddressPurpose</t>
  </si>
  <si>
    <t xml:space="preserve">      gl-bus:organizationAddressPurpose      </t>
  </si>
  <si>
    <t>gl-bus:organizationAddressLocationIdentifier</t>
  </si>
  <si>
    <t xml:space="preserve">      gl-bus:organizationAddressLocationIdentifier      </t>
  </si>
  <si>
    <t>gl-bus:organizationBuildingNumber</t>
  </si>
  <si>
    <t xml:space="preserve">      gl-bus:organizationBuildingNumber      </t>
  </si>
  <si>
    <t>gl-bus:organizationAddressStreet</t>
  </si>
  <si>
    <t xml:space="preserve">      gl-bus:organizationAddressStreet      </t>
  </si>
  <si>
    <t>gl-bus:organizationAddressStreet2</t>
  </si>
  <si>
    <t xml:space="preserve">      gl-bus:organizationAddressStreet2      </t>
  </si>
  <si>
    <t>gl-bus:organizationAddressCity</t>
  </si>
  <si>
    <t xml:space="preserve">      gl-bus:organizationAddressCity      </t>
  </si>
  <si>
    <t>gl-bus:organizationAddressStateOrProvince</t>
  </si>
  <si>
    <t xml:space="preserve">      gl-bus:organizationAddressStateOrProvince      </t>
  </si>
  <si>
    <t>gl-bus:organizationAddressZipOrPostalCode</t>
  </si>
  <si>
    <t xml:space="preserve">      gl-bus:organizationAddressZipOrPostalCode      </t>
  </si>
  <si>
    <t>gl-bus:organizationAddressCountry</t>
  </si>
  <si>
    <t xml:space="preserve">      gl-bus:organizationAddressCountry      </t>
  </si>
  <si>
    <t>gl-bus:organizationAddressActive</t>
  </si>
  <si>
    <t xml:space="preserve">      gl-bus:organizationAddressActive      </t>
  </si>
  <si>
    <t>gl-bus:entityWebSite</t>
  </si>
  <si>
    <t xml:space="preserve">    gl-bus:entityWebSite        </t>
  </si>
  <si>
    <t>gl-bus:webSiteDescription</t>
  </si>
  <si>
    <t xml:space="preserve">      gl-bus:webSiteDescription      </t>
  </si>
  <si>
    <t>gl-bus:webSiteURL</t>
  </si>
  <si>
    <t xml:space="preserve">      gl-bus:webSiteURL      </t>
  </si>
  <si>
    <t>gl-bus:contactInformation</t>
  </si>
  <si>
    <t xml:space="preserve">    gl-bus:contactInformation        </t>
  </si>
  <si>
    <t>gl-bus:contactPrefix</t>
  </si>
  <si>
    <t xml:space="preserve">      gl-bus:contactPrefix      </t>
  </si>
  <si>
    <t>gl-bus:contactLastName</t>
  </si>
  <si>
    <t xml:space="preserve">      gl-bus:contactLastName      </t>
  </si>
  <si>
    <t>gl-bus:contactFirstName</t>
  </si>
  <si>
    <t xml:space="preserve">      gl-bus:contactFirstName      </t>
  </si>
  <si>
    <t>gl-bus:contactSuffix</t>
  </si>
  <si>
    <t xml:space="preserve">      gl-bus:contactSuffix      </t>
  </si>
  <si>
    <t>gl-bus:contactAttentionLine</t>
  </si>
  <si>
    <t xml:space="preserve">      gl-bus:contactAttentionLine      </t>
  </si>
  <si>
    <t>gl-bus:contactPositionRole</t>
  </si>
  <si>
    <t xml:space="preserve">      gl-bus:contactPositionRole      </t>
  </si>
  <si>
    <t>gl-bus:contactPhone</t>
  </si>
  <si>
    <t xml:space="preserve">      gl-bus:contactPhone      </t>
  </si>
  <si>
    <t>gl-bus:contactPhoneNumberDescription</t>
  </si>
  <si>
    <t xml:space="preserve">        gl-bus:contactPhoneNumberDescription    </t>
  </si>
  <si>
    <t>gl-bus:contactPhoneNumber</t>
  </si>
  <si>
    <t xml:space="preserve">        gl-bus:contactPhoneNumber    </t>
  </si>
  <si>
    <t>gl-bus:contactFax</t>
  </si>
  <si>
    <t xml:space="preserve">      gl-bus:contactFax      </t>
  </si>
  <si>
    <t>gl-bus:contactFaxNumberUsage</t>
  </si>
  <si>
    <t xml:space="preserve">        gl-bus:contactFaxNumberUsage    </t>
  </si>
  <si>
    <t>gl-bus:contactFaxNumber</t>
  </si>
  <si>
    <t xml:space="preserve">        gl-bus:contactFaxNumber    </t>
  </si>
  <si>
    <t>gl-bus:contactEMail</t>
  </si>
  <si>
    <t xml:space="preserve">      gl-bus:contactEMail      </t>
  </si>
  <si>
    <t>gl-bus:contactEmailAddressUsage</t>
  </si>
  <si>
    <t xml:space="preserve">        gl-bus:contactEmailAddressUsage    </t>
  </si>
  <si>
    <t>gl-bus:contactEmailAddress</t>
  </si>
  <si>
    <t xml:space="preserve">        gl-bus:contactEmailAddress    </t>
  </si>
  <si>
    <t>gl-bus:contactType</t>
  </si>
  <si>
    <t xml:space="preserve">      gl-bus:contactType      </t>
  </si>
  <si>
    <t>gl-bus:contactLocationIdentifierCrossReference</t>
  </si>
  <si>
    <t xml:space="preserve">      gl-bus:contactLocationIdentifierCrossReference      </t>
  </si>
  <si>
    <t>gl-bus:contactActive</t>
  </si>
  <si>
    <t xml:space="preserve">      gl-bus:contactActive      </t>
  </si>
  <si>
    <t>gl-bus:businessDescription</t>
  </si>
  <si>
    <t xml:space="preserve">    gl-bus:businessDescription        </t>
  </si>
  <si>
    <t>gl-bus:fiscalYearStart</t>
  </si>
  <si>
    <t xml:space="preserve">    gl-bus:fiscalYearStart        </t>
  </si>
  <si>
    <t>gl-bus:fiscalYearEnd</t>
  </si>
  <si>
    <t xml:space="preserve">    gl-bus:fiscalYearEnd        </t>
  </si>
  <si>
    <t>gl-bus:organizationAccountingMethodStructure</t>
  </si>
  <si>
    <t xml:space="preserve">    gl-bus:organizationAccountingMethodStructure        </t>
  </si>
  <si>
    <t>gl-bus:organizationAccountingMethod</t>
  </si>
  <si>
    <t xml:space="preserve">      gl-bus:organizationAccountingMethod      </t>
  </si>
  <si>
    <t>gl-bus:organizationAccountingMethodDescription</t>
  </si>
  <si>
    <t xml:space="preserve">      gl-bus:organizationAccountingMethodDescription      </t>
  </si>
  <si>
    <t>gl-bus:organizationAccountingMethodPurpose</t>
  </si>
  <si>
    <t xml:space="preserve">      gl-bus:organizationAccountingMethodPurpose      </t>
  </si>
  <si>
    <t>gl-bus:organizationAccountingMethodPurposeDescription</t>
  </si>
  <si>
    <t xml:space="preserve">      gl-bus:organizationAccountingMethodPurposeDescription      </t>
  </si>
  <si>
    <t>gl-bus:organizationAccountingMethodStartDate</t>
  </si>
  <si>
    <t xml:space="preserve">      gl-bus:organizationAccountingMethodStartDate      </t>
  </si>
  <si>
    <t>gl-bus:organizationAccountingMethodEndDate</t>
  </si>
  <si>
    <t xml:space="preserve">      gl-bus:organizationAccountingMethodEndDate      </t>
  </si>
  <si>
    <t>gl-bus:accountantInformation</t>
  </si>
  <si>
    <t xml:space="preserve">    gl-bus:accountantInformation        </t>
  </si>
  <si>
    <t>gl-bus:accountantName</t>
  </si>
  <si>
    <t xml:space="preserve">      gl-bus:accountantName      </t>
  </si>
  <si>
    <t>gl-bus:accountantAddress</t>
  </si>
  <si>
    <t xml:space="preserve">      gl-bus:accountantAddress      </t>
  </si>
  <si>
    <t>gl-bus:accountantAddressName</t>
  </si>
  <si>
    <t xml:space="preserve">        gl-bus:accountantAddressName    </t>
  </si>
  <si>
    <t>gl-bus:accountantAddressDescription</t>
  </si>
  <si>
    <t xml:space="preserve">        gl-bus:accountantAddressDescription    </t>
  </si>
  <si>
    <t>gl-bus:accountantAddressPurpose</t>
  </si>
  <si>
    <t xml:space="preserve">        gl-bus:accountantAddressPurpose    </t>
  </si>
  <si>
    <t>gl-bus:accountantAddressLocationIdentifier</t>
  </si>
  <si>
    <t xml:space="preserve">        gl-bus:accountantAddressLocationIdentifier    </t>
  </si>
  <si>
    <t>gl-bus:accountantBuildingNumber</t>
  </si>
  <si>
    <t xml:space="preserve">        gl-bus:accountantBuildingNumber    </t>
  </si>
  <si>
    <t>gl-bus:accountantStreet</t>
  </si>
  <si>
    <t xml:space="preserve">        gl-bus:accountantStreet    </t>
  </si>
  <si>
    <t>gl-bus:accountantAddressStreet2</t>
  </si>
  <si>
    <t xml:space="preserve">        gl-bus:accountantAddressStreet2    </t>
  </si>
  <si>
    <t>gl-bus:accountantCity</t>
  </si>
  <si>
    <t xml:space="preserve">        gl-bus:accountantCity    </t>
  </si>
  <si>
    <t>gl-bus:accountantStateOrProvince</t>
  </si>
  <si>
    <t xml:space="preserve">        gl-bus:accountantStateOrProvince    </t>
  </si>
  <si>
    <t>gl-bus:accountantCountry</t>
  </si>
  <si>
    <t xml:space="preserve">        gl-bus:accountantCountry    </t>
  </si>
  <si>
    <t>gl-bus:accountantZipOrPostalCode</t>
  </si>
  <si>
    <t xml:space="preserve">        gl-bus:accountantZipOrPostalCode    </t>
  </si>
  <si>
    <t>gl-bus:accountantAddressActive</t>
  </si>
  <si>
    <t xml:space="preserve">        gl-bus:accountantAddressActive    </t>
  </si>
  <si>
    <t>gl-bus:accountantEngagementType</t>
  </si>
  <si>
    <t xml:space="preserve">      gl-bus:accountantEngagementType      </t>
  </si>
  <si>
    <t>gl-bus:accountantEngagementTypeDescription</t>
  </si>
  <si>
    <t xml:space="preserve">      gl-bus:accountantEngagementTypeDescription      </t>
  </si>
  <si>
    <t>gl-bus:accountantContactInformation</t>
  </si>
  <si>
    <t xml:space="preserve">      gl-bus:accountantContactInformation      </t>
  </si>
  <si>
    <t>gl-bus:accountantContactPrefix</t>
  </si>
  <si>
    <t xml:space="preserve">        gl-bus:accountantContactPrefix    </t>
  </si>
  <si>
    <t>gl-bus:accountantContactLastName</t>
  </si>
  <si>
    <t xml:space="preserve">        gl-bus:accountantContactLastName    </t>
  </si>
  <si>
    <t>gl-bus:accountantContactFirstName</t>
  </si>
  <si>
    <t xml:space="preserve">        gl-bus:accountantContactFirstName    </t>
  </si>
  <si>
    <t>gl-bus:accountantContactSuffix</t>
  </si>
  <si>
    <t xml:space="preserve">        gl-bus:accountantContactSuffix    </t>
  </si>
  <si>
    <t>gl-bus:accountantContactAttentionLine</t>
  </si>
  <si>
    <t xml:space="preserve">        gl-bus:accountantContactAttentionLine    </t>
  </si>
  <si>
    <t>gl-bus:accountantContactPositionRole</t>
  </si>
  <si>
    <t xml:space="preserve">        gl-bus:accountantContactPositionRole    </t>
  </si>
  <si>
    <t>gl-bus:accountantContactPhone</t>
  </si>
  <si>
    <t xml:space="preserve">        gl-bus:accountantContactPhone    </t>
  </si>
  <si>
    <t>gl-bus:accountantContactPhoneNumberDescription</t>
  </si>
  <si>
    <t xml:space="preserve">          gl-bus:accountantContactPhoneNumberDescription  </t>
  </si>
  <si>
    <t>gl-bus:accountantContactPhoneNumber</t>
  </si>
  <si>
    <t xml:space="preserve">          gl-bus:accountantContactPhoneNumber  </t>
  </si>
  <si>
    <t>gl-bus:accountantContactFax</t>
  </si>
  <si>
    <t xml:space="preserve">        gl-bus:accountantContactFax    </t>
  </si>
  <si>
    <t>gl-bus:accountantContactFaxNumber</t>
  </si>
  <si>
    <t xml:space="preserve">          gl-bus:accountantContactFaxNumber  </t>
  </si>
  <si>
    <t>gl-bus:accountantContactFaxNumberUsage</t>
  </si>
  <si>
    <t xml:space="preserve">          gl-bus:accountantContactFaxNumberUsage  </t>
  </si>
  <si>
    <t>gl-bus:accountantContactEmail</t>
  </si>
  <si>
    <t xml:space="preserve">        gl-bus:accountantContactEmail    </t>
  </si>
  <si>
    <t>gl-bus:accountantContactEmailAddressUsage</t>
  </si>
  <si>
    <t xml:space="preserve">          gl-bus:accountantContactEmailAddressUsage  </t>
  </si>
  <si>
    <t>gl-bus:accountantContactEmailAddress</t>
  </si>
  <si>
    <t xml:space="preserve">          gl-bus:accountantContactEmailAddress  </t>
  </si>
  <si>
    <t>gl-bus:accountantContactType</t>
  </si>
  <si>
    <t xml:space="preserve">        gl-bus:accountantContactType    </t>
  </si>
  <si>
    <t>gl-bus:accountantLocationIdentifierCrossReference</t>
  </si>
  <si>
    <t xml:space="preserve">        gl-bus:accountantLocationIdentifierCrossReference    </t>
  </si>
  <si>
    <t>gl-bus:accountantContactActive</t>
  </si>
  <si>
    <t xml:space="preserve">        gl-bus:accountantContactActive    </t>
  </si>
  <si>
    <t>gl-bus:reportingCalendar</t>
  </si>
  <si>
    <t xml:space="preserve">    gl-bus:reportingCalendar        </t>
  </si>
  <si>
    <t>gl-bus:reportingCalendarCode</t>
  </si>
  <si>
    <t xml:space="preserve">      gl-bus:reportingCalendarCode      </t>
  </si>
  <si>
    <t>gl-bus:reportingCalendarDescription</t>
  </si>
  <si>
    <t xml:space="preserve">      gl-bus:reportingCalendarDescription      </t>
  </si>
  <si>
    <t>gl-bus:reportingCalendarTitle</t>
  </si>
  <si>
    <t xml:space="preserve">      gl-bus:reportingCalendarTitle      </t>
  </si>
  <si>
    <t>gl-bus:reportingCalendarPeriodType</t>
  </si>
  <si>
    <t xml:space="preserve">      gl-bus:reportingCalendarPeriodType      </t>
  </si>
  <si>
    <t>gl-bus:periodIdentifier</t>
  </si>
  <si>
    <t xml:space="preserve">        gl-bus:periodIdentifier    </t>
  </si>
  <si>
    <t>gl-bus:periodDescription</t>
  </si>
  <si>
    <t xml:space="preserve">        gl-bus:periodDescription    </t>
  </si>
  <si>
    <t>gl-bus:periodStart</t>
  </si>
  <si>
    <t xml:space="preserve">        gl-bus:periodStart    </t>
  </si>
  <si>
    <t>gl-bus:periodEnd</t>
  </si>
  <si>
    <t xml:space="preserve">        gl-bus:periodEnd    </t>
  </si>
  <si>
    <t>gl-bus:periodClosedDate</t>
  </si>
  <si>
    <t xml:space="preserve">        gl-bus:periodClosedDate    </t>
  </si>
  <si>
    <t>gl-bus:reportingCalendarPeriodTypeDescription</t>
  </si>
  <si>
    <t xml:space="preserve">      gl-bus:reportingCalendarPeriodTypeDescription      </t>
  </si>
  <si>
    <t>gl-bus:reportingCalendarOpenClosedStatus</t>
  </si>
  <si>
    <t xml:space="preserve">      gl-bus:reportingCalendarOpenClosedStatus      </t>
  </si>
  <si>
    <t>gl-bus:reportingPurpose</t>
  </si>
  <si>
    <t xml:space="preserve">      gl-bus:reportingPurpose      </t>
  </si>
  <si>
    <t>gl-bus:reportingPurposeDescription</t>
  </si>
  <si>
    <t xml:space="preserve">      gl-bus:reportingPurposeDescription      </t>
  </si>
  <si>
    <t>gl-bus:reportingCalendarPeriod</t>
  </si>
  <si>
    <t xml:space="preserve">      gl-bus:reportingCalendarPeriod      </t>
  </si>
  <si>
    <t>gl-cor:entryHeader</t>
  </si>
  <si>
    <t xml:space="preserve">  gl-cor:entryHeader          </t>
  </si>
  <si>
    <t>gl-cor:postedDate</t>
  </si>
  <si>
    <t xml:space="preserve">    gl-cor:postedDate        </t>
  </si>
  <si>
    <t>gl-cor:enteredBy</t>
  </si>
  <si>
    <t xml:space="preserve">    gl-cor:enteredBy        </t>
  </si>
  <si>
    <t>gl-bus:enteredByModified</t>
  </si>
  <si>
    <t xml:space="preserve">    gl-bus:enteredByModified        </t>
  </si>
  <si>
    <t>gl-cor:enteredDate</t>
  </si>
  <si>
    <t xml:space="preserve">    gl-cor:enteredDate        </t>
  </si>
  <si>
    <t>gl-bus:entryResponsiblePerson</t>
  </si>
  <si>
    <t xml:space="preserve">    gl-bus:entryResponsiblePerson        </t>
  </si>
  <si>
    <t>gl-cor:sourceJournalID</t>
  </si>
  <si>
    <t xml:space="preserve">    gl-cor:sourceJournalID        </t>
  </si>
  <si>
    <t>gl-bus:sourceJournalDescription</t>
  </si>
  <si>
    <t xml:space="preserve">    gl-bus:sourceJournalDescription        </t>
  </si>
  <si>
    <t>gl-cor:entryType</t>
  </si>
  <si>
    <t xml:space="preserve">    gl-cor:entryType        </t>
  </si>
  <si>
    <t>gl-bus:entryOrigin</t>
  </si>
  <si>
    <t xml:space="preserve">    gl-bus:entryOrigin        </t>
  </si>
  <si>
    <t>gl-cor:entryNumber</t>
  </si>
  <si>
    <t xml:space="preserve">    gl-cor:entryNumber        </t>
  </si>
  <si>
    <t>gl-cor:entryComment</t>
  </si>
  <si>
    <t xml:space="preserve">    gl-cor:entryComment        </t>
  </si>
  <si>
    <t>gl-cor:qualifierEntry</t>
  </si>
  <si>
    <t xml:space="preserve">    gl-cor:qualifierEntry        </t>
  </si>
  <si>
    <t>gl-cor:qualifierEntryDescription</t>
  </si>
  <si>
    <t xml:space="preserve">    gl-cor:qualifierEntryDescription        </t>
  </si>
  <si>
    <t>gl-bus:postingCode</t>
  </si>
  <si>
    <t xml:space="preserve">    gl-bus:postingCode        </t>
  </si>
  <si>
    <t>gl-bus:batchID</t>
  </si>
  <si>
    <t xml:space="preserve">    gl-bus:batchID        </t>
  </si>
  <si>
    <t>gl-bus:batchDescription</t>
  </si>
  <si>
    <t xml:space="preserve">    gl-bus:batchDescription        </t>
  </si>
  <si>
    <t>gl-bus:numberOfEntries</t>
  </si>
  <si>
    <t xml:space="preserve">    gl-bus:numberOfEntries        </t>
  </si>
  <si>
    <t>gl-bus:totalDebit</t>
  </si>
  <si>
    <t xml:space="preserve">    gl-bus:totalDebit        </t>
  </si>
  <si>
    <t>gl-bus:totalCredit</t>
  </si>
  <si>
    <t xml:space="preserve">    gl-bus:totalCredit        </t>
  </si>
  <si>
    <t>gl-cor:bookTaxDifference</t>
  </si>
  <si>
    <t xml:space="preserve">    gl-cor:bookTaxDifference        </t>
  </si>
  <si>
    <t>gl-bus:eliminationCode</t>
  </si>
  <si>
    <t xml:space="preserve">    gl-bus:eliminationCode        </t>
  </si>
  <si>
    <t>gl-bus:budgetScenarioPeriodStart</t>
  </si>
  <si>
    <t xml:space="preserve">    gl-bus:budgetScenarioPeriodStart        </t>
  </si>
  <si>
    <t>gl-bus:budgetScenarioPeriodEnd</t>
  </si>
  <si>
    <t xml:space="preserve">    gl-bus:budgetScenarioPeriodEnd        </t>
  </si>
  <si>
    <t>gl-bus:budgetScenarioText</t>
  </si>
  <si>
    <t xml:space="preserve">    gl-bus:budgetScenarioText        </t>
  </si>
  <si>
    <t>gl-bus:budgetScenario</t>
  </si>
  <si>
    <t xml:space="preserve">    gl-bus:budgetScenario        </t>
  </si>
  <si>
    <t>gl-bus:budgetAllocationCode</t>
  </si>
  <si>
    <t xml:space="preserve">    gl-bus:budgetAllocationCode        </t>
  </si>
  <si>
    <t>gl-usk:reversingStdId</t>
  </si>
  <si>
    <t xml:space="preserve">    gl-usk:reversingStdId        </t>
  </si>
  <si>
    <t>gl-usk:recurringStdDescription</t>
  </si>
  <si>
    <t xml:space="preserve">    gl-usk:recurringStdDescription        </t>
  </si>
  <si>
    <t>gl-usk:frequencyInterval</t>
  </si>
  <si>
    <t xml:space="preserve">    gl-usk:frequencyInterval        </t>
  </si>
  <si>
    <t>gl-usk:frequencyUnit</t>
  </si>
  <si>
    <t xml:space="preserve">    gl-usk:frequencyUnit        </t>
  </si>
  <si>
    <t>gl-usk:repetitionsRemaining</t>
  </si>
  <si>
    <t xml:space="preserve">    gl-usk:repetitionsRemaining        </t>
  </si>
  <si>
    <t>gl-usk:nextDateRepeat</t>
  </si>
  <si>
    <t xml:space="preserve">    gl-usk:nextDateRepeat        </t>
  </si>
  <si>
    <t>gl-usk:lastDateRepeat</t>
  </si>
  <si>
    <t xml:space="preserve">    gl-usk:lastDateRepeat        </t>
  </si>
  <si>
    <t>gl-usk:endDateRepeatingEntry</t>
  </si>
  <si>
    <t xml:space="preserve">    gl-usk:endDateRepeatingEntry        </t>
  </si>
  <si>
    <t>gl-usk:reverse</t>
  </si>
  <si>
    <t xml:space="preserve">    gl-usk:reverse        </t>
  </si>
  <si>
    <t>gl-usk:reversingDate</t>
  </si>
  <si>
    <t xml:space="preserve">    gl-usk:reversingDate        </t>
  </si>
  <si>
    <t>gl-cor:entryNumberCounter</t>
  </si>
  <si>
    <t xml:space="preserve">    gl-cor:entryNumberCounter        </t>
  </si>
  <si>
    <t>gl-cor:entryDetail</t>
  </si>
  <si>
    <t xml:space="preserve">    gl-cor:entryDetail        </t>
  </si>
  <si>
    <t>gl-cor:lineNumber</t>
  </si>
  <si>
    <t xml:space="preserve">      gl-cor:lineNumber      </t>
  </si>
  <si>
    <t>gl-cor:lineNumberCounter</t>
  </si>
  <si>
    <t xml:space="preserve">      gl-cor:lineNumberCounter      </t>
  </si>
  <si>
    <t>gl-cor:account</t>
  </si>
  <si>
    <t>Tuple: parent container for account numbers and identifiers. No entry is made here, but each detail line may have multiple accounts assigned to it for reporting in different GAAPs, offsetting accounts in Japan, passing along information to consolidation systems about local versus consolidating accounts, etc. For example, the account 4783HG-QOWI-192837-1000 may be expressed so:
/account/accountMainID 1000
/account/accountMainDescription Cash
/account/accountSub/accountSubID 4783HG
/account/accountSub/accountSubDescription Department
/account/accountSub/accountSubID QOWI
/account/accountSub/accountSubDescription Branch
/account/accountSub/accountSubID 192837
/account/accountSub/accountSubDescription Division</t>
  </si>
  <si>
    <t xml:space="preserve">      gl-cor:account      </t>
  </si>
  <si>
    <t>gl-cor:accountMainID</t>
  </si>
  <si>
    <t xml:space="preserve">        gl-cor:accountMainID    </t>
  </si>
  <si>
    <t>gl-cor:accountMainDescription</t>
  </si>
  <si>
    <t xml:space="preserve">        gl-cor:accountMainDescription    </t>
  </si>
  <si>
    <t>gl-cor:mainAccountType</t>
  </si>
  <si>
    <t xml:space="preserve">        gl-cor:mainAccountType    </t>
  </si>
  <si>
    <t>gl-cor:mainAccountTypeDescription</t>
  </si>
  <si>
    <t xml:space="preserve">        gl-cor:mainAccountTypeDescription    </t>
  </si>
  <si>
    <t>gl-cor:parentAccountMainID</t>
  </si>
  <si>
    <t xml:space="preserve">        gl-cor:parentAccountMainID    </t>
  </si>
  <si>
    <t>gl-cor:accountPurposeCode</t>
  </si>
  <si>
    <t xml:space="preserve">        gl-cor:accountPurposeCode    </t>
  </si>
  <si>
    <t>gl-cor:accountPurposeDescription</t>
  </si>
  <si>
    <t xml:space="preserve">        gl-cor:accountPurposeDescription    </t>
  </si>
  <si>
    <t>gl-cor:accountType</t>
  </si>
  <si>
    <t xml:space="preserve">        gl-cor:accountType    </t>
  </si>
  <si>
    <t>gl-cor:accountTypeDescription</t>
  </si>
  <si>
    <t xml:space="preserve">        gl-cor:accountTypeDescription    </t>
  </si>
  <si>
    <t>gl-bus:entryAccountingMethod</t>
  </si>
  <si>
    <t xml:space="preserve">        gl-bus:entryAccountingMethod    </t>
  </si>
  <si>
    <t>gl-bus:entryAccountingMethodDescription</t>
  </si>
  <si>
    <t xml:space="preserve">        gl-bus:entryAccountingMethodDescription    </t>
  </si>
  <si>
    <t>gl-bus:entryAccountingMethodPurpose</t>
  </si>
  <si>
    <t xml:space="preserve">        gl-bus:entryAccountingMethodPurpose    </t>
  </si>
  <si>
    <t>gl-bus:entryAccountingMethodPurposeDescription</t>
  </si>
  <si>
    <t xml:space="preserve">        gl-bus:entryAccountingMethodPurposeDescription    </t>
  </si>
  <si>
    <t>gl-cor:accountSub</t>
  </si>
  <si>
    <t xml:space="preserve">        gl-cor:accountSub    </t>
  </si>
  <si>
    <t>gl-cor:accountSubDescription</t>
  </si>
  <si>
    <t xml:space="preserve">          gl-cor:accountSubDescription  </t>
  </si>
  <si>
    <t>gl-cor:accountSubID</t>
  </si>
  <si>
    <t xml:space="preserve">          gl-cor:accountSubID  </t>
  </si>
  <si>
    <t>gl-cor:accountSubType</t>
  </si>
  <si>
    <t xml:space="preserve">          gl-cor:accountSubType  </t>
  </si>
  <si>
    <t>gl-cor:segmentParentTuple</t>
  </si>
  <si>
    <t xml:space="preserve">          gl-cor:segmentParentTuple  </t>
  </si>
  <si>
    <t>gl-cor:parentSubaccountCode</t>
  </si>
  <si>
    <t xml:space="preserve">            gl-cor:parentSubaccountCode</t>
  </si>
  <si>
    <t>gl-cor:parentSubaccountType</t>
  </si>
  <si>
    <t xml:space="preserve">            gl-cor:parentSubaccountType</t>
  </si>
  <si>
    <t>gl-cor:reportingTreeIdentifier</t>
  </si>
  <si>
    <t xml:space="preserve">            gl-cor:reportingTreeIdentifier</t>
  </si>
  <si>
    <t>gl-cor:parentSubaccountProportion</t>
  </si>
  <si>
    <t xml:space="preserve">            gl-cor:parentSubaccountProportion</t>
  </si>
  <si>
    <t>gl-cor:accountActive</t>
  </si>
  <si>
    <t xml:space="preserve">        gl-cor:accountActive    </t>
  </si>
  <si>
    <t>gl-cor:amount</t>
  </si>
  <si>
    <t xml:space="preserve">      gl-cor:amount      </t>
  </si>
  <si>
    <t>gl-muc:amountCurrency</t>
  </si>
  <si>
    <t xml:space="preserve">      gl-muc:amountCurrency      </t>
  </si>
  <si>
    <t>gl-muc:amountOriginalExchangeRateDate</t>
  </si>
  <si>
    <t xml:space="preserve">      gl-muc:amountOriginalExchangeRateDate      </t>
  </si>
  <si>
    <t>gl-muc:amountOriginalAmount</t>
  </si>
  <si>
    <t xml:space="preserve">      gl-muc:amountOriginalAmount      </t>
  </si>
  <si>
    <t>gl-muc:amountOriginalCurrency</t>
  </si>
  <si>
    <t xml:space="preserve">      gl-muc:amountOriginalCurrency      </t>
  </si>
  <si>
    <t>gl-muc:amountOriginalExchangeRate</t>
  </si>
  <si>
    <t xml:space="preserve">      gl-muc:amountOriginalExchangeRate      </t>
  </si>
  <si>
    <t>gl-muc:amountOriginalExchangeRateSource</t>
  </si>
  <si>
    <t xml:space="preserve">      gl-muc:amountOriginalExchangeRateSource      </t>
  </si>
  <si>
    <t>gl-muc:amountOriginalExchangeRateComment</t>
  </si>
  <si>
    <t xml:space="preserve">      gl-muc:amountOriginalExchangeRateComment      </t>
  </si>
  <si>
    <t>gl-muc:amountOriginalTriangulationAmount</t>
  </si>
  <si>
    <t xml:space="preserve">      gl-muc:amountOriginalTriangulationAmount      </t>
  </si>
  <si>
    <t>gl-muc:amountOriginalTriangulationCurrency</t>
  </si>
  <si>
    <t xml:space="preserve">      gl-muc:amountOriginalTriangulationCurrency      </t>
  </si>
  <si>
    <t>gl-muc:amountOriginalTriangulationExchangeRate</t>
  </si>
  <si>
    <t xml:space="preserve">      gl-muc:amountOriginalTriangulationExchangeRate      </t>
  </si>
  <si>
    <t>gl-muc:amountOriginalTriangulationExchangeRateSource</t>
  </si>
  <si>
    <t xml:space="preserve">      gl-muc:amountOriginalTriangulationExchangeRateSource      </t>
  </si>
  <si>
    <t>gl-muc:amountOriginalTriangulationExchangeRateType</t>
  </si>
  <si>
    <t xml:space="preserve">      gl-muc:amountOriginalTriangulationExchangeRateType      </t>
  </si>
  <si>
    <t>gl-muc:originalTriangulationExchangeRate</t>
  </si>
  <si>
    <t xml:space="preserve">      gl-muc:originalTriangulationExchangeRate      </t>
  </si>
  <si>
    <t>gl-muc:originalExchangeRateTriangulationSource</t>
  </si>
  <si>
    <t xml:space="preserve">      gl-muc:originalExchangeRateTriangulationSource      </t>
  </si>
  <si>
    <t>gl-muc:originalExchangeRateTriangulationType</t>
  </si>
  <si>
    <t xml:space="preserve">      gl-muc:originalExchangeRateTriangulationType      </t>
  </si>
  <si>
    <t>gl-cor:signOfAmount</t>
  </si>
  <si>
    <t xml:space="preserve">      gl-cor:signOfAmount      </t>
  </si>
  <si>
    <t>gl-cor:debitCreditCode</t>
  </si>
  <si>
    <t xml:space="preserve">      gl-cor:debitCreditCode      </t>
  </si>
  <si>
    <t>gl-cor:postingDate</t>
  </si>
  <si>
    <t xml:space="preserve">      gl-cor:postingDate      </t>
  </si>
  <si>
    <t>gl-bus:amountMemo</t>
  </si>
  <si>
    <t xml:space="preserve">      gl-bus:amountMemo      </t>
  </si>
  <si>
    <t>gl-bus:allocationCode</t>
  </si>
  <si>
    <t xml:space="preserve">      gl-bus:allocationCode      </t>
  </si>
  <si>
    <t>gl-muc:multicurrencyDetail</t>
  </si>
  <si>
    <t xml:space="preserve">      gl-muc:multicurrencyDetail      </t>
  </si>
  <si>
    <t>gl-muc:multicurrencyDetailExchangeRateDate</t>
  </si>
  <si>
    <t xml:space="preserve">        gl-muc:multicurrencyDetailExchangeRateDate    </t>
  </si>
  <si>
    <t>gl-muc:amountRestatedAmount</t>
  </si>
  <si>
    <t xml:space="preserve">        gl-muc:amountRestatedAmount    </t>
  </si>
  <si>
    <t>gl-muc:amountRestatedCurrency</t>
  </si>
  <si>
    <t xml:space="preserve">        gl-muc:amountRestatedCurrency    </t>
  </si>
  <si>
    <t>gl-muc:amountRestatedExchangeRate</t>
  </si>
  <si>
    <t xml:space="preserve">        gl-muc:amountRestatedExchangeRate    </t>
  </si>
  <si>
    <t>gl-muc:amountRestatedExchangeRateSource</t>
  </si>
  <si>
    <t xml:space="preserve">        gl-muc:amountRestatedExchangeRateSource    </t>
  </si>
  <si>
    <t>gl-muc:amountRestatedExchangeRateType</t>
  </si>
  <si>
    <t xml:space="preserve">        gl-muc:amountRestatedExchangeRateType    </t>
  </si>
  <si>
    <t>gl-muc:amountTriangulationAmount</t>
  </si>
  <si>
    <t xml:space="preserve">        gl-muc:amountTriangulationAmount    </t>
  </si>
  <si>
    <t>gl-muc:amountTriangulationCurrency</t>
  </si>
  <si>
    <t xml:space="preserve">        gl-muc:amountTriangulationCurrency    </t>
  </si>
  <si>
    <t>gl-muc:amountTriangulationExchangeRate</t>
  </si>
  <si>
    <t xml:space="preserve">        gl-muc:amountTriangulationExchangeRate    </t>
  </si>
  <si>
    <t>gl-muc:amountTriangulationExchangeRateSource</t>
  </si>
  <si>
    <t xml:space="preserve">        gl-muc:amountTriangulationExchangeRateSource    </t>
  </si>
  <si>
    <t>gl-muc:amountTriangulationExchangeRateType</t>
  </si>
  <si>
    <t xml:space="preserve">        gl-muc:amountTriangulationExchangeRateType    </t>
  </si>
  <si>
    <t>gl-muc:restatedTriangulationExchangeRate</t>
  </si>
  <si>
    <t xml:space="preserve">        gl-muc:restatedTriangulationExchangeRate    </t>
  </si>
  <si>
    <t>gl-muc:restatedExchangeRateTriangulationSource</t>
  </si>
  <si>
    <t xml:space="preserve">        gl-muc:restatedExchangeRateTriangulationSource    </t>
  </si>
  <si>
    <t>gl-muc:restatedExchangeRateTriangulationType</t>
  </si>
  <si>
    <t xml:space="preserve">        gl-muc:restatedExchangeRateTriangulationType    </t>
  </si>
  <si>
    <t>gl-muc:multicurrencyDetailComment</t>
  </si>
  <si>
    <t xml:space="preserve">        gl-muc:multicurrencyDetailComment    </t>
  </si>
  <si>
    <t>gl-cor:identifierReference</t>
  </si>
  <si>
    <t xml:space="preserve">      gl-cor:identifierReference      </t>
  </si>
  <si>
    <t>gl-cor:identifierCode</t>
  </si>
  <si>
    <t>identifierCode</t>
  </si>
  <si>
    <t xml:space="preserve">        gl-cor:identifierCode    </t>
  </si>
  <si>
    <t>gl-cor:identifierExternalReference</t>
  </si>
  <si>
    <t xml:space="preserve">        gl-cor:identifierExternalReference    </t>
  </si>
  <si>
    <t>gl-cor:identifierAuthorityCode</t>
  </si>
  <si>
    <t xml:space="preserve">          gl-cor:identifierAuthorityCode  </t>
  </si>
  <si>
    <t>gl-cor:identifierAuthority</t>
  </si>
  <si>
    <t xml:space="preserve">          gl-cor:identifierAuthority  </t>
  </si>
  <si>
    <t>gl-cor:identifierAuthorityVerificationDate</t>
  </si>
  <si>
    <t xml:space="preserve">          gl-cor:identifierAuthorityVerificationDate  </t>
  </si>
  <si>
    <t>gl-cor:identifierOrganizationType</t>
  </si>
  <si>
    <t xml:space="preserve">        gl-cor:identifierOrganizationType    </t>
  </si>
  <si>
    <t>gl-cor:identifierOrganizationTypeDescription</t>
  </si>
  <si>
    <t xml:space="preserve">        gl-cor:identifierOrganizationTypeDescription    </t>
  </si>
  <si>
    <t>gl-cor:identifierDescription</t>
  </si>
  <si>
    <t xml:space="preserve">        gl-cor:identifierDescription    </t>
  </si>
  <si>
    <t>gl-cor:identifierType</t>
  </si>
  <si>
    <t xml:space="preserve">        gl-cor:identifierType    </t>
  </si>
  <si>
    <t>gl-cor:identifierCategory</t>
  </si>
  <si>
    <t xml:space="preserve">        gl-cor:identifierCategory    </t>
  </si>
  <si>
    <t>gl-cor:identifierEMail</t>
  </si>
  <si>
    <t xml:space="preserve">        gl-cor:identifierEMail    </t>
  </si>
  <si>
    <t>gl-cor:identifierEmailAddressUsage</t>
  </si>
  <si>
    <t xml:space="preserve">          gl-cor:identifierEmailAddressUsage  </t>
  </si>
  <si>
    <t>gl-cor:identifierEmailAddress</t>
  </si>
  <si>
    <t xml:space="preserve">          gl-cor:identifierEmailAddress  </t>
  </si>
  <si>
    <t>gl-cor:identifierPhoneNumber</t>
  </si>
  <si>
    <t xml:space="preserve">        gl-cor:identifierPhoneNumber    </t>
  </si>
  <si>
    <t>gl-cor:identifierPhoneNumberDescription</t>
  </si>
  <si>
    <t xml:space="preserve">          gl-cor:identifierPhoneNumberDescription  </t>
  </si>
  <si>
    <t>gl-cor:identifierPhone</t>
  </si>
  <si>
    <t xml:space="preserve">          gl-cor:identifierPhone  </t>
  </si>
  <si>
    <t>gl-cor:identifierFaxNumber</t>
  </si>
  <si>
    <t xml:space="preserve">        gl-cor:identifierFaxNumber    </t>
  </si>
  <si>
    <t>gl-cor:identifierFaxNumberUsage</t>
  </si>
  <si>
    <t xml:space="preserve">          gl-cor:identifierFaxNumberUsage  </t>
  </si>
  <si>
    <t>gl-cor:identifierFax</t>
  </si>
  <si>
    <t xml:space="preserve">          gl-cor:identifierFax  </t>
  </si>
  <si>
    <t>gl-bus:identifierPurpose</t>
  </si>
  <si>
    <t xml:space="preserve">        gl-bus:identifierPurpose    </t>
  </si>
  <si>
    <t>gl-bus:identifierAddress</t>
  </si>
  <si>
    <t xml:space="preserve">        gl-bus:identifierAddress    </t>
  </si>
  <si>
    <t>gl-bus:identifierAddressDescription</t>
  </si>
  <si>
    <t xml:space="preserve">          gl-bus:identifierAddressDescription  </t>
  </si>
  <si>
    <t>gl-bus:identifierAddressPurpose</t>
  </si>
  <si>
    <t xml:space="preserve">          gl-bus:identifierAddressPurpose  </t>
  </si>
  <si>
    <t>gl-bus:identifierBuildingNumber</t>
  </si>
  <si>
    <t xml:space="preserve">          gl-bus:identifierBuildingNumber  </t>
  </si>
  <si>
    <t>gl-bus:identifierStreet</t>
  </si>
  <si>
    <t xml:space="preserve">          gl-bus:identifierStreet  </t>
  </si>
  <si>
    <t>gl-bus:identifierAddressStreet2</t>
  </si>
  <si>
    <t xml:space="preserve">          gl-bus:identifierAddressStreet2  </t>
  </si>
  <si>
    <t>gl-bus:identifierCity</t>
  </si>
  <si>
    <t xml:space="preserve">          gl-bus:identifierCity  </t>
  </si>
  <si>
    <t>gl-bus:identifierStateOrProvince</t>
  </si>
  <si>
    <t xml:space="preserve">          gl-bus:identifierStateOrProvince  </t>
  </si>
  <si>
    <t>gl-bus:identifierCountry</t>
  </si>
  <si>
    <t xml:space="preserve">          gl-bus:identifierCountry  </t>
  </si>
  <si>
    <t>gl-bus:identifierZipOrPostalCode</t>
  </si>
  <si>
    <t xml:space="preserve">          gl-bus:identifierZipOrPostalCode  </t>
  </si>
  <si>
    <t>gl-bus:identifierAddressLocationIdentifier</t>
  </si>
  <si>
    <t xml:space="preserve">          gl-bus:identifierAddressLocationIdentifier  </t>
  </si>
  <si>
    <t>gl-cor:identifierContactInformationStructure</t>
  </si>
  <si>
    <t xml:space="preserve">        gl-cor:identifierContactInformationStructure    </t>
  </si>
  <si>
    <t>gl-cor:identifierContactPrefix</t>
  </si>
  <si>
    <t xml:space="preserve">          gl-cor:identifierContactPrefix  </t>
  </si>
  <si>
    <t>gl-cor:identifierContactLastName</t>
  </si>
  <si>
    <t xml:space="preserve">          gl-cor:identifierContactLastName  </t>
  </si>
  <si>
    <t>gl-cor:identifierContactFirstName</t>
  </si>
  <si>
    <t xml:space="preserve">          gl-cor:identifierContactFirstName  </t>
  </si>
  <si>
    <t>gl-cor:identifierContactSuffix</t>
  </si>
  <si>
    <t xml:space="preserve">          gl-cor:identifierContactSuffix  </t>
  </si>
  <si>
    <t>gl-cor:identifierContactAttentionLine</t>
  </si>
  <si>
    <t xml:space="preserve">          gl-cor:identifierContactAttentionLine  </t>
  </si>
  <si>
    <t>gl-cor:identifierContactPositionRole</t>
  </si>
  <si>
    <t xml:space="preserve">          gl-cor:identifierContactPositionRole  </t>
  </si>
  <si>
    <t>gl-cor:identifierContactPhone</t>
  </si>
  <si>
    <t xml:space="preserve">          gl-cor:identifierContactPhone  </t>
  </si>
  <si>
    <t>gl-cor:identifierContactPhoneNumberDescription</t>
  </si>
  <si>
    <t xml:space="preserve">            gl-cor:identifierContactPhoneNumberDescription</t>
  </si>
  <si>
    <t>gl-cor:identifierContactPhoneNumber</t>
  </si>
  <si>
    <t xml:space="preserve">            gl-cor:identifierContactPhoneNumber</t>
  </si>
  <si>
    <t>gl-cor:identifierContactFax</t>
  </si>
  <si>
    <t xml:space="preserve">          gl-cor:identifierContactFax  </t>
  </si>
  <si>
    <t>gl-cor:identifierContactFaxNumberUsage</t>
  </si>
  <si>
    <t xml:space="preserve">            gl-cor:identifierContactFaxNumberUsage</t>
  </si>
  <si>
    <t>gl-cor:identifierContactFaxNumber</t>
  </si>
  <si>
    <t xml:space="preserve">            gl-cor:identifierContactFaxNumber</t>
  </si>
  <si>
    <t>gl-cor:identifierContactEmail</t>
  </si>
  <si>
    <t xml:space="preserve">          gl-cor:identifierContactEmail  </t>
  </si>
  <si>
    <t>gl-cor:identifierContactEmailAddressUsage</t>
  </si>
  <si>
    <t xml:space="preserve">            gl-cor:identifierContactEmailAddressUsage</t>
  </si>
  <si>
    <t>gl-cor:identifierContactEmailAddress</t>
  </si>
  <si>
    <t xml:space="preserve">            gl-cor:identifierContactEmailAddress</t>
  </si>
  <si>
    <t>gl-cor:identifierContactType</t>
  </si>
  <si>
    <t xml:space="preserve">          gl-cor:identifierContactType  </t>
  </si>
  <si>
    <t>gl-bus:identifierLocationIdentifierCrossReference</t>
  </si>
  <si>
    <t xml:space="preserve">          gl-bus:identifierLocationIdentifierCrossReference  </t>
  </si>
  <si>
    <t>gl-cor:identifierActive</t>
  </si>
  <si>
    <t xml:space="preserve">        gl-cor:identifierActive    </t>
  </si>
  <si>
    <t>gl-cor:documentType</t>
  </si>
  <si>
    <t xml:space="preserve">      gl-cor:documentType      </t>
  </si>
  <si>
    <t>gl-cor:documentTypeDescription</t>
  </si>
  <si>
    <t xml:space="preserve">      gl-cor:documentTypeDescription      </t>
  </si>
  <si>
    <t>gl-cor:invoiceType</t>
  </si>
  <si>
    <t xml:space="preserve">      gl-cor:invoiceType      </t>
  </si>
  <si>
    <t>gl-cor:documentNumber</t>
  </si>
  <si>
    <t xml:space="preserve">      gl-cor:documentNumber      </t>
  </si>
  <si>
    <t>gl-cor:documentApplyToNumber</t>
  </si>
  <si>
    <t xml:space="preserve">      gl-cor:documentApplyToNumber      </t>
  </si>
  <si>
    <t>gl-cor:documentReference</t>
  </si>
  <si>
    <t xml:space="preserve">      gl-cor:documentReference      </t>
  </si>
  <si>
    <t>gl-cor:documentDate</t>
  </si>
  <si>
    <t xml:space="preserve">      gl-cor:documentDate      </t>
  </si>
  <si>
    <t>gl-bus:documentReceivedDate</t>
  </si>
  <si>
    <t xml:space="preserve">      gl-bus:documentReceivedDate      </t>
  </si>
  <si>
    <t>gl-bus:documentChargeReimb</t>
  </si>
  <si>
    <t xml:space="preserve">      gl-bus:documentChargeReimb      </t>
  </si>
  <si>
    <t>gl-bus:documentLocation</t>
  </si>
  <si>
    <t xml:space="preserve">      gl-bus:documentLocation      </t>
  </si>
  <si>
    <t>gl-bus:paymentMethod</t>
  </si>
  <si>
    <t xml:space="preserve">      gl-bus:paymentMethod      </t>
  </si>
  <si>
    <t>gl-cor:postingStatus</t>
  </si>
  <si>
    <t xml:space="preserve">      gl-cor:postingStatus      </t>
  </si>
  <si>
    <t>gl-cor:postingStatusDescription</t>
  </si>
  <si>
    <t xml:space="preserve">      gl-cor:postingStatusDescription      </t>
  </si>
  <si>
    <t>gl-cor:xbrlInfo</t>
  </si>
  <si>
    <t xml:space="preserve">      gl-cor:xbrlInfo      </t>
  </si>
  <si>
    <t>gl-cor:xbrlInclude</t>
  </si>
  <si>
    <t xml:space="preserve">        gl-cor:xbrlInclude    </t>
  </si>
  <si>
    <t>gl-cor:summaryReportingElement</t>
  </si>
  <si>
    <t xml:space="preserve">        gl-cor:summaryReportingElement    </t>
  </si>
  <si>
    <t>gl-cor:detailMatchingElement</t>
  </si>
  <si>
    <t xml:space="preserve">        gl-cor:detailMatchingElement    </t>
  </si>
  <si>
    <t>gl-srcd:summaryTuplePath</t>
  </si>
  <si>
    <t>summaryTuplePath</t>
  </si>
  <si>
    <t xml:space="preserve">        gl-srcd:summaryTuplePath    </t>
  </si>
  <si>
    <t>gl-srcd:detailedContentFilter</t>
  </si>
  <si>
    <t>detailedContentFilter</t>
  </si>
  <si>
    <t xml:space="preserve">        gl-srcd:detailedContentFilter    </t>
  </si>
  <si>
    <t>gl-srcd:reportingDateSelector</t>
  </si>
  <si>
    <t>reportingDateSelector</t>
  </si>
  <si>
    <t xml:space="preserve">        gl-srcd:reportingDateSelector    </t>
  </si>
  <si>
    <t>gl-srcd:summaryOperator</t>
  </si>
  <si>
    <t>summaryOperator</t>
  </si>
  <si>
    <t xml:space="preserve">        gl-srcd:summaryOperator    </t>
  </si>
  <si>
    <t>gl-srcd:summaryPrecisionDecimals</t>
  </si>
  <si>
    <t>summaryPrecisionDecimals</t>
  </si>
  <si>
    <t xml:space="preserve">        gl-srcd:summaryPrecisionDecimals    </t>
  </si>
  <si>
    <t>gl-srcd:summaryContext</t>
  </si>
  <si>
    <t>summaryContext</t>
  </si>
  <si>
    <t xml:space="preserve">        gl-srcd:summaryContext    </t>
  </si>
  <si>
    <t>gl-srcd:summaryEntity</t>
  </si>
  <si>
    <t>summaryEntity</t>
  </si>
  <si>
    <t xml:space="preserve">          gl-srcd:summaryEntity  </t>
  </si>
  <si>
    <t>gl-srcd:summaryIdentifier</t>
  </si>
  <si>
    <t>summaryIdentifier</t>
  </si>
  <si>
    <t xml:space="preserve">            gl-srcd:summaryIdentifier</t>
  </si>
  <si>
    <t>gl-srcd:summaryScheme</t>
  </si>
  <si>
    <t>summaryScheme</t>
  </si>
  <si>
    <t xml:space="preserve">            gl-srcd:summaryScheme</t>
  </si>
  <si>
    <t>gl-srcd:summarySegment</t>
  </si>
  <si>
    <t>summarySegment</t>
  </si>
  <si>
    <t xml:space="preserve">            gl-srcd:summarySegment</t>
  </si>
  <si>
    <t>gl-srcd:summaryPeriod</t>
  </si>
  <si>
    <t>summaryPeriod</t>
  </si>
  <si>
    <t xml:space="preserve">          gl-srcd:summaryPeriod  </t>
  </si>
  <si>
    <t>gl-srcd:summaryInstant</t>
  </si>
  <si>
    <t>summaryInstant</t>
  </si>
  <si>
    <t xml:space="preserve">            gl-srcd:summaryInstant</t>
  </si>
  <si>
    <t>gl-srcd:summaryStartDate</t>
  </si>
  <si>
    <t>summaryStartDate</t>
  </si>
  <si>
    <t xml:space="preserve">            gl-srcd:summaryStartDate</t>
  </si>
  <si>
    <t>gl-srcd:summaryEndDate</t>
  </si>
  <si>
    <t>summaryEndDate</t>
  </si>
  <si>
    <t xml:space="preserve">            gl-srcd:summaryEndDate</t>
  </si>
  <si>
    <t>gl-srcd:summaryScenario</t>
  </si>
  <si>
    <t>summaryScenario</t>
  </si>
  <si>
    <t xml:space="preserve">          gl-srcd:summaryScenario  </t>
  </si>
  <si>
    <t>gl-srcd:summaryUnit</t>
  </si>
  <si>
    <t>summaryUnit</t>
  </si>
  <si>
    <t xml:space="preserve">        gl-srcd:summaryUnit    </t>
  </si>
  <si>
    <t>gl-srcd:summaryReportingTaxonomyIDRef</t>
  </si>
  <si>
    <t>summaryReportingTaxonomyIDRef</t>
  </si>
  <si>
    <t xml:space="preserve">        gl-srcd:summaryReportingTaxonomyIDRef    </t>
  </si>
  <si>
    <t>gl-cor:detailComment</t>
  </si>
  <si>
    <t xml:space="preserve">      gl-cor:detailComment      </t>
  </si>
  <si>
    <t>gl-cor:dateAcknowledged</t>
  </si>
  <si>
    <t xml:space="preserve">      gl-cor:dateAcknowledged      </t>
  </si>
  <si>
    <t>gl-cor:confirmedDate</t>
  </si>
  <si>
    <t xml:space="preserve">      gl-cor:confirmedDate      </t>
  </si>
  <si>
    <t>gl-cor:shipFrom</t>
  </si>
  <si>
    <t xml:space="preserve">      gl-cor:shipFrom      </t>
  </si>
  <si>
    <t>gl-cor:shipReceivedDate</t>
  </si>
  <si>
    <t xml:space="preserve">      gl-cor:shipReceivedDate      </t>
  </si>
  <si>
    <t>gl-cor:maturityDate</t>
  </si>
  <si>
    <t xml:space="preserve">      gl-cor:maturityDate      </t>
  </si>
  <si>
    <t>gl-cor:terms</t>
  </si>
  <si>
    <t xml:space="preserve">      gl-cor:terms      </t>
  </si>
  <si>
    <t>gl-bus:measurable</t>
  </si>
  <si>
    <t xml:space="preserve">      gl-bus:measurable      </t>
  </si>
  <si>
    <t>gl-bus:measurableCode</t>
  </si>
  <si>
    <t xml:space="preserve">        gl-bus:measurableCode    </t>
  </si>
  <si>
    <t>gl-bus:measurableCodeDescription</t>
  </si>
  <si>
    <t xml:space="preserve">        gl-bus:measurableCodeDescription    </t>
  </si>
  <si>
    <t>gl-bus:measurableCategory</t>
  </si>
  <si>
    <t xml:space="preserve">        gl-bus:measurableCategory    </t>
  </si>
  <si>
    <t>gl-bus:measurableID</t>
  </si>
  <si>
    <t xml:space="preserve">        gl-bus:measurableID    </t>
  </si>
  <si>
    <t>gl-bus:measurableIDSchema</t>
  </si>
  <si>
    <t xml:space="preserve">        gl-bus:measurableIDSchema    </t>
  </si>
  <si>
    <t>gl-bus:measurableIDOther</t>
  </si>
  <si>
    <t xml:space="preserve">        gl-bus:measurableIDOther    </t>
  </si>
  <si>
    <t>gl-bus:measurableIDOtherSchema</t>
  </si>
  <si>
    <t xml:space="preserve">        gl-bus:measurableIDOtherSchema    </t>
  </si>
  <si>
    <t>gl-bus:measurableDescription</t>
  </si>
  <si>
    <t xml:space="preserve">        gl-bus:measurableDescription    </t>
  </si>
  <si>
    <t>gl-bus:measurableQuantity</t>
  </si>
  <si>
    <t xml:space="preserve">        gl-bus:measurableQuantity    </t>
  </si>
  <si>
    <t>gl-bus:measurableQualifier</t>
  </si>
  <si>
    <t xml:space="preserve">        gl-bus:measurableQualifier    </t>
  </si>
  <si>
    <t>gl-bus:measurableUnitOfMeasure</t>
  </si>
  <si>
    <t xml:space="preserve">        gl-bus:measurableUnitOfMeasure    </t>
  </si>
  <si>
    <t>gl-bus:measurableCostPerUnit</t>
  </si>
  <si>
    <t xml:space="preserve">        gl-bus:measurableCostPerUnit    </t>
  </si>
  <si>
    <t>gl-bus:measurableStartDateTime</t>
  </si>
  <si>
    <t xml:space="preserve">        gl-bus:measurableStartDateTime    </t>
  </si>
  <si>
    <t>gl-bus:measurableEndDateTime</t>
  </si>
  <si>
    <t xml:space="preserve">        gl-bus:measurableEndDateTime    </t>
  </si>
  <si>
    <t>gl-bus:measurableActive</t>
  </si>
  <si>
    <t xml:space="preserve">        gl-bus:measurableActive    </t>
  </si>
  <si>
    <t>gl-bus:jobInfo</t>
  </si>
  <si>
    <t xml:space="preserve">      gl-bus:jobInfo      </t>
  </si>
  <si>
    <t>gl-usk:jobCode</t>
  </si>
  <si>
    <t xml:space="preserve">        gl-usk:jobCode    </t>
  </si>
  <si>
    <t>gl-usk:jobDescription</t>
  </si>
  <si>
    <t xml:space="preserve">        gl-usk:jobDescription    </t>
  </si>
  <si>
    <t>gl-usk:jobPhaseCode</t>
  </si>
  <si>
    <t xml:space="preserve">        gl-usk:jobPhaseCode    </t>
  </si>
  <si>
    <t>gl-usk:jobPhaseDescription</t>
  </si>
  <si>
    <t xml:space="preserve">        gl-usk:jobPhaseDescription    </t>
  </si>
  <si>
    <t>gl-usk:jobActive</t>
  </si>
  <si>
    <t xml:space="preserve">        gl-usk:jobActive    </t>
  </si>
  <si>
    <t>gl-bus:depreciationMortgage</t>
  </si>
  <si>
    <t xml:space="preserve">      gl-bus:depreciationMortgage      </t>
  </si>
  <si>
    <t>gl-bus:dmJurisdiction</t>
  </si>
  <si>
    <t xml:space="preserve">        gl-bus:dmJurisdiction    </t>
  </si>
  <si>
    <t>gl-bus:dmMethodType</t>
  </si>
  <si>
    <t xml:space="preserve">        gl-bus:dmMethodType    </t>
  </si>
  <si>
    <t>gl-bus:dmLifeLength</t>
  </si>
  <si>
    <t xml:space="preserve">        gl-bus:dmLifeLength    </t>
  </si>
  <si>
    <t>gl-bus:dmComment</t>
  </si>
  <si>
    <t xml:space="preserve">        gl-bus:dmComment    </t>
  </si>
  <si>
    <t>gl-bus:dmStartDate</t>
  </si>
  <si>
    <t xml:space="preserve">        gl-bus:dmStartDate    </t>
  </si>
  <si>
    <t>gl-bus:dmEndDate</t>
  </si>
  <si>
    <t xml:space="preserve">        gl-bus:dmEndDate    </t>
  </si>
  <si>
    <t>gl-bus:dmAmount</t>
  </si>
  <si>
    <t xml:space="preserve">        gl-bus:dmAmount    </t>
  </si>
  <si>
    <t>gl-ehm:measurableClassID</t>
  </si>
  <si>
    <t xml:space="preserve">      gl-ehm:measurableClassID      </t>
  </si>
  <si>
    <t>gl-ehm:measurableClassDescription</t>
  </si>
  <si>
    <t xml:space="preserve">      gl-ehm:measurableClassDescription      </t>
  </si>
  <si>
    <t>gl-ehm:costingMethodCode</t>
  </si>
  <si>
    <t xml:space="preserve">      gl-ehm:costingMethodCode      </t>
  </si>
  <si>
    <t>gl-ehm:costingMethodDescription</t>
  </si>
  <si>
    <t xml:space="preserve">      gl-ehm:costingMethodDescription      </t>
  </si>
  <si>
    <t>gl-ehm:geospatialCoordinate</t>
  </si>
  <si>
    <t xml:space="preserve">      gl-ehm:geospatialCoordinate      </t>
  </si>
  <si>
    <t>gl-ehm:serialLot</t>
  </si>
  <si>
    <t xml:space="preserve">      gl-ehm:serialLot      </t>
  </si>
  <si>
    <t>gl-ehm:serialLotCode</t>
  </si>
  <si>
    <t xml:space="preserve">        gl-ehm:serialLotCode    </t>
  </si>
  <si>
    <t>gl-ehm:serialLotDescription</t>
  </si>
  <si>
    <t xml:space="preserve">        gl-ehm:serialLotDescription    </t>
  </si>
  <si>
    <t>gl-ehm:serialLotNumber</t>
  </si>
  <si>
    <t xml:space="preserve">        gl-ehm:serialLotNumber    </t>
  </si>
  <si>
    <t>gl-ehm:nextSerialLotNumber</t>
  </si>
  <si>
    <t xml:space="preserve">        gl-ehm:nextSerialLotNumber    </t>
  </si>
  <si>
    <t>gl-ehm:serialLotQuantity</t>
  </si>
  <si>
    <t xml:space="preserve">        gl-ehm:serialLotQuantity    </t>
  </si>
  <si>
    <t>gl-ehm:serialLotOriginalQuantity</t>
  </si>
  <si>
    <t xml:space="preserve">        gl-ehm:serialLotOriginalQuantity    </t>
  </si>
  <si>
    <t>gl-ehm:serialLotRemainingQuantity</t>
  </si>
  <si>
    <t xml:space="preserve">        gl-ehm:serialLotRemainingQuantity    </t>
  </si>
  <si>
    <t>gl-ehm:serialLotOrigination</t>
  </si>
  <si>
    <t xml:space="preserve">        gl-ehm:serialLotOrigination    </t>
  </si>
  <si>
    <t>gl-ehm:serialLotExpiration</t>
  </si>
  <si>
    <t xml:space="preserve">        gl-ehm:serialLotExpiration    </t>
  </si>
  <si>
    <t>gl-ehm:serialLotManufacturer</t>
  </si>
  <si>
    <t xml:space="preserve">        gl-ehm:serialLotManufacturer    </t>
  </si>
  <si>
    <t>gl-ehm:serialLotBatchDescription</t>
  </si>
  <si>
    <t xml:space="preserve">        gl-ehm:serialLotBatchDescription    </t>
  </si>
  <si>
    <t>gl-ehm:serialLotWarrantyStartDate</t>
  </si>
  <si>
    <t xml:space="preserve">        gl-ehm:serialLotWarrantyStartDate    </t>
  </si>
  <si>
    <t>gl-ehm:serialLotWarrantyEndDate</t>
  </si>
  <si>
    <t xml:space="preserve">        gl-ehm:serialLotWarrantyEndDate    </t>
  </si>
  <si>
    <t>gl-ehm:serialLotWarrantyPeriod</t>
  </si>
  <si>
    <t xml:space="preserve">        gl-ehm:serialLotWarrantyPeriod    </t>
  </si>
  <si>
    <t>gl-ehm:serialLotWarrantyPeriodUnit</t>
  </si>
  <si>
    <t xml:space="preserve">        gl-ehm:serialLotWarrantyPeriodUnit    </t>
  </si>
  <si>
    <t>gl-ehm:serialLotWarrantyVendor</t>
  </si>
  <si>
    <t xml:space="preserve">        gl-ehm:serialLotWarrantyVendor    </t>
  </si>
  <si>
    <t>gl-ehm:serialLotWarrantyContract</t>
  </si>
  <si>
    <t xml:space="preserve">        gl-ehm:serialLotWarrantyContract    </t>
  </si>
  <si>
    <t>gl-ehm:serialLotComment</t>
  </si>
  <si>
    <t xml:space="preserve">        gl-ehm:serialLotComment    </t>
  </si>
  <si>
    <t>gl-cor:taxes</t>
  </si>
  <si>
    <t xml:space="preserve">      gl-cor:taxes      </t>
  </si>
  <si>
    <t>gl-cor:taxAuthority</t>
  </si>
  <si>
    <t xml:space="preserve">        gl-cor:taxAuthority    </t>
  </si>
  <si>
    <t>gl-cor:taxTableCode</t>
  </si>
  <si>
    <t xml:space="preserve">        gl-cor:taxTableCode    </t>
  </si>
  <si>
    <t>gl-cor:taxDescription</t>
  </si>
  <si>
    <t xml:space="preserve">        gl-cor:taxDescription    </t>
  </si>
  <si>
    <t>gl-cor:taxAmount</t>
  </si>
  <si>
    <t xml:space="preserve">        gl-cor:taxAmount    </t>
  </si>
  <si>
    <t>gl-cor:taxBasis</t>
  </si>
  <si>
    <t xml:space="preserve">        gl-cor:taxBasis    </t>
  </si>
  <si>
    <t>gl-cor:taxExchangeRate</t>
  </si>
  <si>
    <t xml:space="preserve">        gl-cor:taxExchangeRate    </t>
  </si>
  <si>
    <t>gl-cor:taxPercentageRate</t>
  </si>
  <si>
    <t xml:space="preserve">        gl-cor:taxPercentageRate    </t>
  </si>
  <si>
    <t>gl-cor:taxCode</t>
  </si>
  <si>
    <t xml:space="preserve">        gl-cor:taxCode    </t>
  </si>
  <si>
    <t>gl-cor:taxCommentExemption</t>
  </si>
  <si>
    <t xml:space="preserve">        gl-cor:taxCommentExemption    </t>
  </si>
  <si>
    <t>gl-muc:taxAmountForeignCurrency</t>
  </si>
  <si>
    <t xml:space="preserve">        gl-muc:taxAmountForeignCurrency    </t>
  </si>
  <si>
    <t>gl-muc:taxCurrency</t>
  </si>
  <si>
    <t xml:space="preserve">        gl-muc:taxCurrency    </t>
  </si>
  <si>
    <t>gl-muc:taxExchangeRateDate</t>
  </si>
  <si>
    <t xml:space="preserve">        gl-muc:taxExchangeRateDate    </t>
  </si>
  <si>
    <t>gl-muc:taxExchangeRate</t>
  </si>
  <si>
    <t xml:space="preserve">        gl-muc:taxExchangeRate    </t>
  </si>
  <si>
    <t>gl-muc:taxExchangeRateSource</t>
  </si>
  <si>
    <t xml:space="preserve">        gl-muc:taxExchangeRateSource    </t>
  </si>
  <si>
    <t>gl-muc:taxExchangeRateType</t>
  </si>
  <si>
    <t xml:space="preserve">        gl-muc:taxExchangeRateType    </t>
  </si>
  <si>
    <t>gl-muc:taxExchangeRateComment</t>
  </si>
  <si>
    <t xml:space="preserve">        gl-muc:taxExchangeRateComment    </t>
  </si>
  <si>
    <t>gl-muc:taxAmountTriangulationCurrency</t>
  </si>
  <si>
    <t xml:space="preserve">        gl-muc:taxAmountTriangulationCurrency    </t>
  </si>
  <si>
    <t>gl-muc:taxTriangulationCurrency</t>
  </si>
  <si>
    <t xml:space="preserve">        gl-muc:taxTriangulationCurrency    </t>
  </si>
  <si>
    <t>gl-muc:taxTriangulationExchangeRate</t>
  </si>
  <si>
    <t xml:space="preserve">        gl-muc:taxTriangulationExchangeRate    </t>
  </si>
  <si>
    <t>gl-muc:taxTriangulationExchangeRateSource</t>
  </si>
  <si>
    <t xml:space="preserve">        gl-muc:taxTriangulationExchangeRateSource    </t>
  </si>
  <si>
    <t>gl-muc:taxTriangulationExchangeRateType</t>
  </si>
  <si>
    <t xml:space="preserve">        gl-muc:taxTriangulationExchangeRateType    </t>
  </si>
  <si>
    <t>gl-muc:taxForeignTriangulationExchangeRate</t>
  </si>
  <si>
    <t>taxForeignTriangulationExchangeRate</t>
  </si>
  <si>
    <t xml:space="preserve">        gl-muc:taxForeignTriangulationExchangeRate    </t>
  </si>
  <si>
    <t>gl-muc:taxForeignTriangulationExchangeRateSource</t>
  </si>
  <si>
    <t xml:space="preserve">        gl-muc:taxForeignTriangulationExchangeRateSource    </t>
  </si>
  <si>
    <t>gl-muc:taxForeignTriangulationExchangeRateType</t>
  </si>
  <si>
    <t xml:space="preserve">        gl-muc:taxForeignTriangulationExchangeRateType    </t>
  </si>
  <si>
    <t>gl-taf:tickingField</t>
  </si>
  <si>
    <t xml:space="preserve">      gl-taf:tickingField      </t>
  </si>
  <si>
    <t>gl-taf:documentRemainingBalance</t>
  </si>
  <si>
    <t xml:space="preserve">      gl-taf:documentRemainingBalance      </t>
  </si>
  <si>
    <t>gl-taf:uniqueConsignmentReference</t>
  </si>
  <si>
    <t xml:space="preserve">      gl-taf:uniqueConsignmentReference      </t>
  </si>
  <si>
    <t>gl-taf:originatingDocumentStructure</t>
  </si>
  <si>
    <t xml:space="preserve">      gl-taf:originatingDocumentStructure      </t>
  </si>
  <si>
    <t>gl-taf:originatingDocumentType</t>
  </si>
  <si>
    <t xml:space="preserve">        gl-taf:originatingDocumentType    </t>
  </si>
  <si>
    <t>gl-taf:originatingDocumentNumber</t>
  </si>
  <si>
    <t xml:space="preserve">        gl-taf:originatingDocumentNumber    </t>
  </si>
  <si>
    <t>gl-taf:originatingDocumentDate</t>
  </si>
  <si>
    <t xml:space="preserve">        gl-taf:originatingDocumentDate    </t>
  </si>
  <si>
    <t>gl-taf:originatingDocumentIdentifierType</t>
  </si>
  <si>
    <t xml:space="preserve">        gl-taf:originatingDocumentIdentifierType    </t>
  </si>
  <si>
    <t>gl-taf:originatingDocumentIdentifierCode</t>
  </si>
  <si>
    <t xml:space="preserve">        gl-taf:originatingDocumentIdentifierCode    </t>
  </si>
  <si>
    <t>gl-taf:originatingDocumentIdentifierTaxCode</t>
  </si>
  <si>
    <t xml:space="preserve">        gl-taf:originatingDocumentIdentifierTaxCode    </t>
  </si>
  <si>
    <t>gl-srcd:richTextComment</t>
  </si>
  <si>
    <t>richTextComment</t>
  </si>
  <si>
    <t xml:space="preserve">      gl-srcd:richTextComment      </t>
  </si>
  <si>
    <t>xbrli:tuple</t>
  </si>
  <si>
    <t>accountingEntriesComplexType</t>
  </si>
  <si>
    <t>gl-cor:documentInfoComplexType</t>
  </si>
  <si>
    <t>xbrli:item</t>
  </si>
  <si>
    <t>documentInfoComplexType</t>
  </si>
  <si>
    <t>gl-gen</t>
  </si>
  <si>
    <t>gl-gen:entriesTypeItemType</t>
  </si>
  <si>
    <t>gl-cor</t>
  </si>
  <si>
    <t>gl-cor:uniqueIDItemType</t>
  </si>
  <si>
    <t>gl-cor:revisesUniqueIDItemType</t>
  </si>
  <si>
    <t>gl-gen:revisesUniqueIDActionItemType</t>
  </si>
  <si>
    <t>gl-cor:languageItemType</t>
  </si>
  <si>
    <t>gl-cor:creationDateItemType</t>
  </si>
  <si>
    <t>gl-bus</t>
  </si>
  <si>
    <t>gl-bus:creatorItemType</t>
  </si>
  <si>
    <t>gl-cor:entriesCommentItemType</t>
  </si>
  <si>
    <t>gl-cor:periodCoveredStartItemType</t>
  </si>
  <si>
    <t>gl-cor:periodCoveredEndItemType</t>
  </si>
  <si>
    <t>gl-bus:periodCountItemType</t>
  </si>
  <si>
    <t>gl-bus:periodUnitTypeItemType</t>
  </si>
  <si>
    <t>gl-bus:periodUnitDescriptionItemType</t>
  </si>
  <si>
    <t>gl-bus:sourceApplicationItemType</t>
  </si>
  <si>
    <t>gl-bus:targetApplicationItemType</t>
  </si>
  <si>
    <t>gl-muc</t>
  </si>
  <si>
    <t>gl-muc:currencyItemType</t>
  </si>
  <si>
    <t>gl-cor:entityInformationComplexType</t>
  </si>
  <si>
    <t>entityInformationComplexType</t>
  </si>
  <si>
    <t>gl-bus:entityPhoneNumberComplexType</t>
  </si>
  <si>
    <t>entityPhoneNumberComplexType</t>
  </si>
  <si>
    <t>gl-gen:phoneNumberDescriptionItemType</t>
  </si>
  <si>
    <t>gl-gen:phoneNumberItemType</t>
  </si>
  <si>
    <t>gl-bus:entityFaxNumberComplexType</t>
  </si>
  <si>
    <t>entityFaxNumberComplexType</t>
  </si>
  <si>
    <t>gl-gen:faxNumberUsageItemType</t>
  </si>
  <si>
    <t>gl-gen:faxNumberItemType</t>
  </si>
  <si>
    <t>gl-bus:entityEmailAddressStructureComplexType</t>
  </si>
  <si>
    <t>entityEmailAddressStructureComplexType</t>
  </si>
  <si>
    <t>gl-gen:emailAddressUsageItemType</t>
  </si>
  <si>
    <t>gl-gen:emailAddressItemType</t>
  </si>
  <si>
    <t>gl-bus:accountingMethodPurposeItemType</t>
  </si>
  <si>
    <t>gl-bus:organizationAccountingMethodPurposeDefaultDescriptionItemType</t>
  </si>
  <si>
    <t>gl-bus:organizationIdentifiersComplexType</t>
  </si>
  <si>
    <t>organizationIdentifiersComplexType</t>
  </si>
  <si>
    <t>gl-bus:organizationIdentifierItemType</t>
  </si>
  <si>
    <t>gl-bus:organizationDescriptionItemType</t>
  </si>
  <si>
    <t>gl-bus:organizationAddressComplexType</t>
  </si>
  <si>
    <t>organizationAddressComplexType</t>
  </si>
  <si>
    <t>gl-bus:organizationAddressNameItemType</t>
  </si>
  <si>
    <t>gl-bus:organizationAddressDescriptionItemType</t>
  </si>
  <si>
    <t>gl-bus:organizationAddressPurposeItemType</t>
  </si>
  <si>
    <t>gl-bus:locationIdentifierItemType</t>
  </si>
  <si>
    <t>gl-bus:organizationBuildingNumberItemType</t>
  </si>
  <si>
    <t>gl-bus:organizationAddressStreetItemType</t>
  </si>
  <si>
    <t>gl-bus:organizationAddressStreet2ItemType</t>
  </si>
  <si>
    <t>gl-bus:organizationAddressCityItemType</t>
  </si>
  <si>
    <t>gl-bus:organizationAddressStateOrProvinceItemType</t>
  </si>
  <si>
    <t>gl-bus:organizationAddressZipOrPostalCodeItemType</t>
  </si>
  <si>
    <t>gl-bus:organizationAddressCountryItemType</t>
  </si>
  <si>
    <t>gl-gen:activeItemType</t>
  </si>
  <si>
    <t>gl-bus:entityWebSiteComplexType</t>
  </si>
  <si>
    <t>entityWebSiteComplexType</t>
  </si>
  <si>
    <t>gl-bus:webSiteDescriptionItemType</t>
  </si>
  <si>
    <t>gl-bus:webSiteURLItemType</t>
  </si>
  <si>
    <t>gl-bus:contactInformationComplexType</t>
  </si>
  <si>
    <t>contactInformationComplexType</t>
  </si>
  <si>
    <t>gl-bus:contactPrefixItemType</t>
  </si>
  <si>
    <t>gl-bus:contactLastNameItemType</t>
  </si>
  <si>
    <t>gl-bus:contactFirstNameItemType</t>
  </si>
  <si>
    <t>gl-bus:contactSuffixItemType</t>
  </si>
  <si>
    <t>gl-bus:contactAttentionLineItemType</t>
  </si>
  <si>
    <t>gl-bus:contactPositionRoleItemType</t>
  </si>
  <si>
    <t>gl-bus:contactPhoneNumberComplexType</t>
  </si>
  <si>
    <t>contactPhoneNumberComplexType</t>
  </si>
  <si>
    <t>gl-bus:contactFaxNumberComplexType</t>
  </si>
  <si>
    <t>contactFaxNumberComplexType</t>
  </si>
  <si>
    <t>gl-bus:contactEmailAddressStructureComplexType</t>
  </si>
  <si>
    <t>contactEmailAddressStructureComplexType</t>
  </si>
  <si>
    <t>gl-bus:contactTypeItemType</t>
  </si>
  <si>
    <t>gl-bus:businessDescriptionItemType</t>
  </si>
  <si>
    <t>gl-bus:fiscalYearStartItemType</t>
  </si>
  <si>
    <t>gl-bus:fiscalYearEndItemType</t>
  </si>
  <si>
    <t>gl-bus:organizationAccountingMethodStructureComplexType</t>
  </si>
  <si>
    <t>organizationAccountingMethodStructureComplexType</t>
  </si>
  <si>
    <t>gl-bus:accountingMethodItemType</t>
  </si>
  <si>
    <t>gl-bus:organizationAccountingMethodDescriptionItemType</t>
  </si>
  <si>
    <t>gl-bus:organizationAccountingMethodPurposeDescriptionItemType</t>
  </si>
  <si>
    <t>gl-bus:organizationAccountingMethodStartDateItemType</t>
  </si>
  <si>
    <t>gl-bus:organizationAccountingMethodEndDateItemType</t>
  </si>
  <si>
    <t>gl-bus:accountantInformationComplexType</t>
  </si>
  <si>
    <t>accountantInformationComplexType</t>
  </si>
  <si>
    <t>gl-bus:accountantNameItemType</t>
  </si>
  <si>
    <t>gl-bus:accountantAddressComplexType</t>
  </si>
  <si>
    <t>accountantAddressComplexType</t>
  </si>
  <si>
    <t>gl-bus:accountantAddressNameItemType</t>
  </si>
  <si>
    <t>gl-bus:accountantAddressDescriptionItemType</t>
  </si>
  <si>
    <t>gl-bus:accountantAddressPurposeItemType</t>
  </si>
  <si>
    <t>gl-bus:accountantBuildingNumberItemType</t>
  </si>
  <si>
    <t>gl-bus:accountantStreetItemType</t>
  </si>
  <si>
    <t>gl-bus:accountantAddressStreet2ItemType</t>
  </si>
  <si>
    <t>gl-bus:accountantCityItemType</t>
  </si>
  <si>
    <t>gl-bus:accountantStateOrProvinceItemType</t>
  </si>
  <si>
    <t>gl-bus:accountantCountryItemType</t>
  </si>
  <si>
    <t>gl-bus:accountantZipOrPostalCodeItemType</t>
  </si>
  <si>
    <t>gl-bus:accountantEngagementTypeItemType</t>
  </si>
  <si>
    <t>gl-bus:accountantEngagementTypeDescriptionItemType</t>
  </si>
  <si>
    <t>gl-bus:accountantContactComplexType</t>
  </si>
  <si>
    <t>accountantContactComplexType</t>
  </si>
  <si>
    <t>gl-bus:accountantContactPrefixItemType</t>
  </si>
  <si>
    <t>gl-bus:accountantContactLastNameItemType</t>
  </si>
  <si>
    <t>gl-bus:accountantContactFirstNameItemType</t>
  </si>
  <si>
    <t>gl-bus:accountantContactSuffixItemType</t>
  </si>
  <si>
    <t>gl-bus:accountantContactAttentionLineType</t>
  </si>
  <si>
    <t>gl-bus:accountantContactPositionRoleItemType</t>
  </si>
  <si>
    <t>gl-bus:accountantContactPhoneNumberComplexType</t>
  </si>
  <si>
    <t>accountantContactPhoneNumberComplexType</t>
  </si>
  <si>
    <t>gl-bus:accountantContactFaxNumberComplexType</t>
  </si>
  <si>
    <t>accountantContactFaxNumberComplexType</t>
  </si>
  <si>
    <t>gl-bus:accountantContactEmailAddressStructureComplexType</t>
  </si>
  <si>
    <t>accountantContactEmailAddressStructureComplexType</t>
  </si>
  <si>
    <t>gl-bus:accountantContactTypeItemType</t>
  </si>
  <si>
    <t>gl-bus:reportingCalendarComplexType</t>
  </si>
  <si>
    <t>reportingCalendarComplexType</t>
  </si>
  <si>
    <t>gl-bus:reportingCalendarCodeItemType</t>
  </si>
  <si>
    <t>gl-bus:reportingCalendarDescriptionItemType</t>
  </si>
  <si>
    <t>gl-bus:reportingCalendarTitleItemType</t>
  </si>
  <si>
    <t>gl-bus:reportingCalendarPeriodTypeItemType</t>
  </si>
  <si>
    <t>gl-bus:reportingCalendarPeriodTypeDescriptionItemType</t>
  </si>
  <si>
    <t>gl-bus:reportingCalendarOpenClosedStatusItemType</t>
  </si>
  <si>
    <t>gl-bus:reportingPurposeDescriptionItemType</t>
  </si>
  <si>
    <t>gl-bus:reportingCalendarPeriodComplexType</t>
  </si>
  <si>
    <t>reportingCalendarPeriodComplexType</t>
  </si>
  <si>
    <t>gl-bus:periodIdentifierItemType</t>
  </si>
  <si>
    <t>gl-bus:periodDescriptionItemType</t>
  </si>
  <si>
    <t>gl-bus:periodStartItemType</t>
  </si>
  <si>
    <t>gl-bus:periodEndItemType</t>
  </si>
  <si>
    <t>gl-bus:periodClosedDateItemType</t>
  </si>
  <si>
    <t>gl-cor:entryHeaderComplexType</t>
  </si>
  <si>
    <t>entryHeaderComplexType</t>
  </si>
  <si>
    <t>gl-cor:postedDateItemType</t>
  </si>
  <si>
    <t>gl-cor:enteredByItemType</t>
  </si>
  <si>
    <t>gl-bus:enteredByModifiedItemType</t>
  </si>
  <si>
    <t>gl-cor:enteredDateItemType</t>
  </si>
  <si>
    <t>gl-bus:entryResponsiblePersonItemType</t>
  </si>
  <si>
    <t>gl-gen:sourceJournalIDItemType</t>
  </si>
  <si>
    <t>gl-bus:sourceJournalDescriptionItemType</t>
  </si>
  <si>
    <t>gl-gen:entryTypeItemType</t>
  </si>
  <si>
    <t>gl-bus:entryOriginItemType</t>
  </si>
  <si>
    <t>gl-cor:entryNumberItemType</t>
  </si>
  <si>
    <t>gl-cor:entryCommentItemType</t>
  </si>
  <si>
    <t>gl-gen:qualifierEntryItemType</t>
  </si>
  <si>
    <t>gl-cor:qualifierEntryDescriptionItemType</t>
  </si>
  <si>
    <t>gl-bus:postingCodeItemType</t>
  </si>
  <si>
    <t>gl-bus:batchIDItemType</t>
  </si>
  <si>
    <t>gl-bus:batchDescriptionItemType</t>
  </si>
  <si>
    <t>gl-bus:numberOfEntriesItemType</t>
  </si>
  <si>
    <t>gl-bus:totalDebitItemType</t>
  </si>
  <si>
    <t>gl-bus:totalCreditItemType</t>
  </si>
  <si>
    <t>gl-gen:bookTaxDifferenceItemType</t>
  </si>
  <si>
    <t>gl-bus:eliminationCodeItemType</t>
  </si>
  <si>
    <t>gl-bus:budgetScenarioPeriodStartItemType</t>
  </si>
  <si>
    <t>gl-bus:budgetScenarioPeriodEndItemType</t>
  </si>
  <si>
    <t>gl-bus:budgetScenarioTextItemType</t>
  </si>
  <si>
    <t>gl-bus:budgetScenarioItemType</t>
  </si>
  <si>
    <t>gl-bus:budgetAllocationCodeItemType</t>
  </si>
  <si>
    <t>gl-usk</t>
  </si>
  <si>
    <t>gl-usk:reversingStdIdItemType</t>
  </si>
  <si>
    <t>gl-usk:recurringStdDescriptionItemType</t>
  </si>
  <si>
    <t>gl-usk:frequencyIntervalItemType</t>
  </si>
  <si>
    <t>gl-usk:frequencyUnitItemType</t>
  </si>
  <si>
    <t>gl-usk:repetitionsRemainingItemType</t>
  </si>
  <si>
    <t>gl-usk:nextDateRepeatItemType</t>
  </si>
  <si>
    <t>gl-usk:lastDateRepeatItemType</t>
  </si>
  <si>
    <t>gl-usk:endDateRepeatingEntryItemType</t>
  </si>
  <si>
    <t>gl-usk:reverseTypeItemType</t>
  </si>
  <si>
    <t>gl-usk:reversingDateItemType</t>
  </si>
  <si>
    <t>gl-cor:counterItemType</t>
  </si>
  <si>
    <t>gl-cor:entryDetailComplexType</t>
  </si>
  <si>
    <t>entryDetailComplexType</t>
  </si>
  <si>
    <t>gl-cor:lineNumberItemType</t>
  </si>
  <si>
    <t>gl-cor:accountComplexType</t>
  </si>
  <si>
    <t>accountComplexType</t>
  </si>
  <si>
    <t>gl-cor:accountMainIDItemType</t>
  </si>
  <si>
    <t>gl-cor:accountMainDescriptionItemType</t>
  </si>
  <si>
    <t>gl-gen:mainAccountTypeItemType</t>
  </si>
  <si>
    <t>gl-cor:mainAccountTypeDescriptionItemType</t>
  </si>
  <si>
    <t>gl-cor:parentAccountMainIDItemType</t>
  </si>
  <si>
    <t>gl-gen:accountPurposeCodeItemType</t>
  </si>
  <si>
    <t>gl-cor:accountPurposeDescriptionItemType</t>
  </si>
  <si>
    <t>gl-gen:accountTypeItemType</t>
  </si>
  <si>
    <t>gl-cor:accountTypeDescriptionItemType</t>
  </si>
  <si>
    <t>gl-bus:entryAccountingMethodDescriptionItemType</t>
  </si>
  <si>
    <t>gl-bus:entryAccountingMethodPurposeDescriptionItemType</t>
  </si>
  <si>
    <t>gl-cor:accountSubComplexType</t>
  </si>
  <si>
    <t>accountSubComplexType</t>
  </si>
  <si>
    <t>gl-cor:accountSubDescriptionItemType</t>
  </si>
  <si>
    <t>gl-cor:accountSubIDItemType</t>
  </si>
  <si>
    <t>gl-cor:accountSubTypeItemType</t>
  </si>
  <si>
    <t>gl-cor:segmentParentTupleComplexType</t>
  </si>
  <si>
    <t>segmentParentTupleComplexType</t>
  </si>
  <si>
    <t>gl-cor:parentSubaccountCodeItemType</t>
  </si>
  <si>
    <t>gl-cor:parentSubaccountTypeItemType</t>
  </si>
  <si>
    <t>gl-cor:reportingTreeIdentifierItemType</t>
  </si>
  <si>
    <t>gl-cor:parentSubaccountProportionItemType</t>
  </si>
  <si>
    <t>gl-gen:amountItemType</t>
  </si>
  <si>
    <t>gl-muc:exchangeRateDateItemType</t>
  </si>
  <si>
    <t>gl-muc:exchangeRateItemType</t>
  </si>
  <si>
    <t>gl-muc:exchangeRateSourceItemType</t>
  </si>
  <si>
    <t>gl-muc:commentItemType</t>
  </si>
  <si>
    <t>gl-muc:exchangeRateTypeItemType</t>
  </si>
  <si>
    <t>gl-gen:signOfAmountItemType</t>
  </si>
  <si>
    <t>gl-gen:debitCreditCodeItemType</t>
  </si>
  <si>
    <t>gl-cor:postingDateItemType</t>
  </si>
  <si>
    <t>gl-bus:amountMemoItemType</t>
  </si>
  <si>
    <t>gl-bus:allocationCodeItemType</t>
  </si>
  <si>
    <t>gl-muc:multicurrencyDetailComplexType</t>
  </si>
  <si>
    <t>multicurrencyDetailComplexType</t>
  </si>
  <si>
    <t>gl-cor:identifierReferenceComplexType</t>
  </si>
  <si>
    <t>identifierReferenceComplexType</t>
  </si>
  <si>
    <t>gl-cor:identifierCodeItemType</t>
  </si>
  <si>
    <t>gl-cor:identifierExternalReferenceComplexType</t>
  </si>
  <si>
    <t>identifierExternalReferenceComplexType</t>
  </si>
  <si>
    <t>gl-cor:identifierAuthorityCodeItemType</t>
  </si>
  <si>
    <t>gl-cor:identifierAuthorityItemType</t>
  </si>
  <si>
    <t>gl-cor:identifierAuthorityVerificationDateItemType</t>
  </si>
  <si>
    <t>gl-gen:identifierOrganizationTypeItemType</t>
  </si>
  <si>
    <t>gl-cor:identifierOrganizationTypeDescriptionItemType</t>
  </si>
  <si>
    <t>gl-cor:identifierDescriptionItemType</t>
  </si>
  <si>
    <t>gl-gen:identifierTypeItemType</t>
  </si>
  <si>
    <t>gl-cor:identifierCategoryItemType</t>
  </si>
  <si>
    <t>gl-cor:identifierEmailAddressStructureComplexType</t>
  </si>
  <si>
    <t>identifierEmailAddressStructureComplexType</t>
  </si>
  <si>
    <t>gl-cor:identifierPhoneNumberComplexType</t>
  </si>
  <si>
    <t>identifierPhoneNumberComplexType</t>
  </si>
  <si>
    <t>gl-cor:identifierFaxNumberComplexType</t>
  </si>
  <si>
    <t>identifierFaxNumberComplexType</t>
  </si>
  <si>
    <t>gl-bus:identifierPurposeItemType</t>
  </si>
  <si>
    <t>gl-bus:identifierAddressComplexType</t>
  </si>
  <si>
    <t>identifierAddressComplexType</t>
  </si>
  <si>
    <t>gl-bus:identifierAddressDescriptionItemType</t>
  </si>
  <si>
    <t>gl-bus:identifierAddressPurposeItemType</t>
  </si>
  <si>
    <t>gl-bus:identifierBuildingNumberItemType</t>
  </si>
  <si>
    <t>gl-bus:identifierStreetItemType</t>
  </si>
  <si>
    <t>gl-bus:identifierAddressStreet2ItemType</t>
  </si>
  <si>
    <t>gl-bus:identifierCityItemType</t>
  </si>
  <si>
    <t>gl-bus:identifierStateOrProvinceItemType</t>
  </si>
  <si>
    <t>gl-bus:identifierCountryItemType</t>
  </si>
  <si>
    <t>gl-bus:identifierZipOrPostalCodeItemType</t>
  </si>
  <si>
    <t>gl-cor:identifierContactInformationStructureTupleType</t>
  </si>
  <si>
    <t>identifierContactInformationStructureTupleType</t>
  </si>
  <si>
    <t>gl-cor:identifierContactPrefixItemType</t>
  </si>
  <si>
    <t>gl-cor:identifierContactLastNameItemType</t>
  </si>
  <si>
    <t>gl-cor:identifierContactFirstNameItemType</t>
  </si>
  <si>
    <t>gl-cor:identifierContactSuffixItemType</t>
  </si>
  <si>
    <t>gl-cor:identifierContactAttentionLineItemType</t>
  </si>
  <si>
    <t>gl-cor:identifierContactPositionRoleItemType</t>
  </si>
  <si>
    <t>gl-cor:identifierContactPhoneNumberComplexType</t>
  </si>
  <si>
    <t>identifierContactPhoneNumberComplexType</t>
  </si>
  <si>
    <t>gl-cor:identifierContactFaxNumberComplexType</t>
  </si>
  <si>
    <t>identifierContactFaxNumberComplexType</t>
  </si>
  <si>
    <t>gl-cor:identifierContactEmailAddressStructureComplexType</t>
  </si>
  <si>
    <t>identifierContactEmailAddressStructureComplexType</t>
  </si>
  <si>
    <t>gl-cor:identifierContactTypeItemType</t>
  </si>
  <si>
    <t>gl-gen:documentTypeItemType</t>
  </si>
  <si>
    <t>gl-cor:documentTypeDescriptionItemType</t>
  </si>
  <si>
    <t>gl-gen:invoiceTypeItemType</t>
  </si>
  <si>
    <t>gl-cor:documentNumberItemType</t>
  </si>
  <si>
    <t>gl-cor:documentApplyToNumberItemType</t>
  </si>
  <si>
    <t>gl-cor:documentReferenceItemType</t>
  </si>
  <si>
    <t>gl-cor:documentDateItemType</t>
  </si>
  <si>
    <t>gl-bus:documentReceivedDateItemType</t>
  </si>
  <si>
    <t>gl-bus:documentChargeReimbItemType</t>
  </si>
  <si>
    <t>gl-bus:documentLocationItemType</t>
  </si>
  <si>
    <t>gl-bus:paymentMethodItemType</t>
  </si>
  <si>
    <t>gl-gen:postingStatusItemType</t>
  </si>
  <si>
    <t>gl-cor:postingStatusDescriptionItemType</t>
  </si>
  <si>
    <t>gl-cor:xbrlInfoComplexType</t>
  </si>
  <si>
    <t>xbrlInfoComplexType</t>
  </si>
  <si>
    <t>gl-gen:xbrlIncludeItemType</t>
  </si>
  <si>
    <t>gl-cor:summaryReportingElementItemType</t>
  </si>
  <si>
    <t>gl-cor:detailMatchingElementItemType</t>
  </si>
  <si>
    <t>gl-cor:detailCommentItemType</t>
  </si>
  <si>
    <t>gl-cor:dateAcknowledgedItemType</t>
  </si>
  <si>
    <t>gl-cor:confirmedDateItemType</t>
  </si>
  <si>
    <t>gl-cor:shipFromItemType</t>
  </si>
  <si>
    <t>gl-cor:shipReceivedDateItemType</t>
  </si>
  <si>
    <t>gl-cor:maturityDateItemType</t>
  </si>
  <si>
    <t>gl-cor:termsItemType</t>
  </si>
  <si>
    <t>gl-bus:measurableComplexType</t>
  </si>
  <si>
    <t>measurableComplexType</t>
  </si>
  <si>
    <t>gl-bus:measurableCodeItemType</t>
  </si>
  <si>
    <t>gl-bus:measurableCodeDescriptionItemType</t>
  </si>
  <si>
    <t>gl-bus:measurableCategoryItemType</t>
  </si>
  <si>
    <t>gl-bus:measurableIDItemType</t>
  </si>
  <si>
    <t>gl-bus:measurableIDSchemaItemType</t>
  </si>
  <si>
    <t>gl-bus:measurableIDOtherItemType</t>
  </si>
  <si>
    <t>gl-bus:measurableIDOtherSchemaItemType</t>
  </si>
  <si>
    <t>gl-bus:measurableDescriptionItemType</t>
  </si>
  <si>
    <t>gl-bus:measurableQuantityItemType</t>
  </si>
  <si>
    <t>gl-bus:measurableQualifierItemType</t>
  </si>
  <si>
    <t>gl-bus:measurableUnitOfMeasureItemType</t>
  </si>
  <si>
    <t>gl-bus:measurableCostPerUnitItemType</t>
  </si>
  <si>
    <t>gl-bus:measurableStartDateTimeItemType</t>
  </si>
  <si>
    <t>gl-bus:measurableEndDateTimeItemType</t>
  </si>
  <si>
    <t>gl-bus:jobInfoComplexType</t>
  </si>
  <si>
    <t>jobInfoComplexType</t>
  </si>
  <si>
    <t>gl-usk:jobCodeItemType</t>
  </si>
  <si>
    <t>gl-usk:jobDescriptionItemType</t>
  </si>
  <si>
    <t>gl-usk:jobPhaseCodeItemType</t>
  </si>
  <si>
    <t>gl-usk:jobPhaseDescriptionItemType</t>
  </si>
  <si>
    <t>gl-bus:depreciationMortgageComplexType</t>
  </si>
  <si>
    <t>depreciationMortgageComplexType</t>
  </si>
  <si>
    <t>gl-bus:dmJurisdictionTypeItemType</t>
  </si>
  <si>
    <t>gl-bus:dmMethodTypeItemType</t>
  </si>
  <si>
    <t>gl-bus:dmLifeLengthItemType</t>
  </si>
  <si>
    <t>gl-bus:dmCommentItemType</t>
  </si>
  <si>
    <t>gl-bus:dmDateItemType</t>
  </si>
  <si>
    <t>gl-bus:dmAmountItemType</t>
  </si>
  <si>
    <t>gl-ehm</t>
  </si>
  <si>
    <t>gl-ehm:measurableClassIDItemType</t>
  </si>
  <si>
    <t>gl-ehm:measurableClassDescriptionItemType</t>
  </si>
  <si>
    <t>gl-ehm:costingMethodCodeItemType</t>
  </si>
  <si>
    <t>gl-ehm:costingMethodDescriptionItemType</t>
  </si>
  <si>
    <t>gl-ehm:geospatialCoordinateItemType</t>
  </si>
  <si>
    <t>gl-ehm:serialLotComplexType</t>
  </si>
  <si>
    <t>serialLotComplexType</t>
  </si>
  <si>
    <t>gl-ehm:serialLotCodeItemType</t>
  </si>
  <si>
    <t>gl-ehm:serialLotDescriptionItemType</t>
  </si>
  <si>
    <t>gl-ehm:serialLotNumberItemType</t>
  </si>
  <si>
    <t>gl-ehm:nextSerialLotNumberItemType</t>
  </si>
  <si>
    <t>gl-ehm:serialLotQuantityItemType</t>
  </si>
  <si>
    <t>gl-ehm:serialLotOriginalQuantityItemType</t>
  </si>
  <si>
    <t>gl-ehm:serialLotRemainingQuantityItemType</t>
  </si>
  <si>
    <t>gl-ehm:serialLotOriginationItemType</t>
  </si>
  <si>
    <t>gl-ehm:serialLotExpirationItemType</t>
  </si>
  <si>
    <t>gl-ehm:serialLotManufacturerItemType</t>
  </si>
  <si>
    <t>gl-ehm:serialLotBatchDescriptionItemType</t>
  </si>
  <si>
    <t>gl-ehm:serialLotWarrantyStartDateItemType</t>
  </si>
  <si>
    <t>gl-ehm:serialLotWarrantyEndDateItemType</t>
  </si>
  <si>
    <t>gl-ehm:serialLotWarrantyPeriodItemType</t>
  </si>
  <si>
    <t>gl-ehm:serialLotWarrantyPeriodUnitItemType</t>
  </si>
  <si>
    <t>gl-ehm:serialLotWarrantyVendorItemType</t>
  </si>
  <si>
    <t>gl-ehm:serialLotWarrantyContractItemType</t>
  </si>
  <si>
    <t>gl-ehm:serialLotCommentItemType</t>
  </si>
  <si>
    <t>gl-cor:taxesComplexType</t>
  </si>
  <si>
    <t>taxesComplexType</t>
  </si>
  <si>
    <t>gl-cor:taxAuthorityItemType</t>
  </si>
  <si>
    <t>gl-cor:taxTableCodeItemType</t>
  </si>
  <si>
    <t>gl-cor:taxDescriptionItemType</t>
  </si>
  <si>
    <t>gl-cor:taxAmountItemType</t>
  </si>
  <si>
    <t>gl-cor:taxBasisItemType</t>
  </si>
  <si>
    <t>gl-cor:taxExchangeRateItemType</t>
  </si>
  <si>
    <t>gl-cor:taxPercentageRateItemType</t>
  </si>
  <si>
    <t>gl-cor:taxCodeItemType</t>
  </si>
  <si>
    <t>gl-cor:taxCommentExemptionItemType</t>
  </si>
  <si>
    <t>gl-taf</t>
  </si>
  <si>
    <t>gl-taf:tickingFieldItemType</t>
  </si>
  <si>
    <t>gl-taf:documentRemainingBalanceItemType</t>
  </si>
  <si>
    <t>gl-taf:uniqueConsignmentReferenceItemType</t>
  </si>
  <si>
    <t>gl-taf:originatingDocumentStructureComplexType</t>
  </si>
  <si>
    <t>originatingDocumentStructureComplexType</t>
  </si>
  <si>
    <t>gl-taf:originatingDocumentNumberItemType</t>
  </si>
  <si>
    <t>gl-taf:originatingDocumentDateItemType</t>
  </si>
  <si>
    <t>gl-taf:originatingDocumentIdentifierCodeItemType</t>
  </si>
  <si>
    <t>gl-taf:originatingDocumentIdentifierTaxCodeItemType</t>
  </si>
  <si>
    <t>gl-bus:entityPhoneNumber</t>
    <phoneticPr fontId="1"/>
  </si>
  <si>
    <t>token</t>
  </si>
  <si>
    <t>string</t>
  </si>
  <si>
    <t>QName</t>
  </si>
  <si>
    <t>dateTime</t>
  </si>
  <si>
    <t>decimal</t>
  </si>
  <si>
    <t>boolean</t>
  </si>
  <si>
    <t>anyURI</t>
  </si>
  <si>
    <t>date</t>
  </si>
  <si>
    <t>integer</t>
  </si>
  <si>
    <t>monetary</t>
  </si>
  <si>
    <t>pure</t>
  </si>
  <si>
    <t>gl-bus:reportingCalendarPeriod</t>
    <phoneticPr fontId="1"/>
  </si>
  <si>
    <t>gl-bus:reportingCalendarPeriodType</t>
    <phoneticPr fontId="1"/>
  </si>
  <si>
    <t>gl-bus:reportingCalendarPeriodType</t>
    <phoneticPr fontId="1"/>
  </si>
  <si>
    <t>gl-bus:reportingCalendarPeriod</t>
    <phoneticPr fontId="1"/>
  </si>
  <si>
    <t>Code</t>
  </si>
  <si>
    <t>Code</t>
    <phoneticPr fontId="1"/>
  </si>
  <si>
    <t>Description</t>
    <phoneticPr fontId="1"/>
  </si>
  <si>
    <t>Title</t>
  </si>
  <si>
    <t>Title</t>
    <phoneticPr fontId="1"/>
  </si>
  <si>
    <t>reportingCalendarPeriodType</t>
    <phoneticPr fontId="1"/>
  </si>
  <si>
    <t>reportingCalendarPeriod</t>
    <phoneticPr fontId="1"/>
  </si>
  <si>
    <t>Type</t>
  </si>
  <si>
    <t>Type</t>
    <phoneticPr fontId="1"/>
  </si>
  <si>
    <t>CodeDescription</t>
  </si>
  <si>
    <t>CodeDescription</t>
    <phoneticPr fontId="1"/>
  </si>
  <si>
    <t>TypeDescription</t>
  </si>
  <si>
    <t>TypeDescription</t>
    <phoneticPr fontId="1"/>
  </si>
  <si>
    <t>OpenClosedStatus</t>
  </si>
  <si>
    <t>OpenClosedStatus</t>
    <phoneticPr fontId="1"/>
  </si>
  <si>
    <t>Purpose</t>
  </si>
  <si>
    <t>Purpose</t>
    <phoneticPr fontId="1"/>
  </si>
  <si>
    <t>PurposeDescription</t>
  </si>
  <si>
    <t>PurposeDescription</t>
    <phoneticPr fontId="1"/>
  </si>
  <si>
    <t>Identifier</t>
  </si>
  <si>
    <t>Identifier</t>
    <phoneticPr fontId="1"/>
  </si>
  <si>
    <t>ClosedDate</t>
  </si>
  <si>
    <t>ClosedDate</t>
    <phoneticPr fontId="1"/>
  </si>
  <si>
    <t>PostedDate</t>
  </si>
  <si>
    <t>PostedDate</t>
    <phoneticPr fontId="1"/>
  </si>
  <si>
    <t>EnteredBy</t>
  </si>
  <si>
    <t>EnteredBy</t>
    <phoneticPr fontId="1"/>
  </si>
  <si>
    <t>ModifiedBy</t>
  </si>
  <si>
    <t>ModifiedBy</t>
    <phoneticPr fontId="1"/>
  </si>
  <si>
    <t>EnteredDate</t>
  </si>
  <si>
    <t>EnteredDate</t>
    <phoneticPr fontId="1"/>
  </si>
  <si>
    <t>ApprovedBy</t>
  </si>
  <si>
    <t>ApprovedBy</t>
    <phoneticPr fontId="1"/>
  </si>
  <si>
    <t>Source journal. The code of the journal in which the entry is processed. 
The code must be a unique indication for a journal and is selected from the following enumerated list:
cd      cash disbursements (sending cheques to vendors)
cr      cash receipts (receiving cheques from others)
fa      fixed assets
gi      giro/other bank adjustments
gj      general journal
im      inventory management
jc      job cost
pj      purchase journal (liabilities from purchases)
pl      payroll journal
sj      sales journal
se      standard entries
ud      user defined
ot      other sources of entries</t>
    <phoneticPr fontId="1"/>
  </si>
  <si>
    <t>SourceJournalID</t>
  </si>
  <si>
    <t>SourceJournalDescription</t>
  </si>
  <si>
    <t>EntryType</t>
  </si>
  <si>
    <t>EntryOrigin</t>
  </si>
  <si>
    <t>EntryNumber</t>
  </si>
  <si>
    <t>EntryComment</t>
  </si>
  <si>
    <t>EntryNumberCounter</t>
  </si>
  <si>
    <t>LineNumber</t>
  </si>
  <si>
    <t>LineNumberCounter</t>
  </si>
  <si>
    <t>BudgetScenarioPeriodStart</t>
  </si>
  <si>
    <t>BudgetScenarioPeriodEnd</t>
  </si>
  <si>
    <t>BudgetScenarioText</t>
  </si>
  <si>
    <t>BudgetScenario</t>
  </si>
  <si>
    <t>BudgetAllocationCode</t>
  </si>
  <si>
    <t>ReversingStdId</t>
  </si>
  <si>
    <t>ReversingDate</t>
  </si>
  <si>
    <t>RecurringStdDescription</t>
  </si>
  <si>
    <t>FrequencyInterval</t>
  </si>
  <si>
    <t>FrequencyUnit</t>
  </si>
  <si>
    <t>RepetitionsRemaining</t>
  </si>
  <si>
    <t>NextDateRepeat</t>
  </si>
  <si>
    <t>LastDateRepeat</t>
  </si>
  <si>
    <t>QualifierEntry</t>
  </si>
  <si>
    <t>QualifierEntryDescription</t>
  </si>
  <si>
    <t>PostingCode</t>
  </si>
  <si>
    <t>BatchID</t>
  </si>
  <si>
    <t>BatchDescription</t>
  </si>
  <si>
    <t>NumberOfEntries</t>
  </si>
  <si>
    <t>TotalDebit</t>
  </si>
  <si>
    <t>TotalCredit</t>
  </si>
  <si>
    <t>BookTaxDifference</t>
  </si>
  <si>
    <t>EliminationCode</t>
  </si>
  <si>
    <t>PeriodStart</t>
  </si>
  <si>
    <t>PeriodStart</t>
    <phoneticPr fontId="1"/>
  </si>
  <si>
    <t>PeriodEnd</t>
  </si>
  <si>
    <t>PeriodEnd</t>
    <phoneticPr fontId="1"/>
  </si>
  <si>
    <t>EndDateRepeatingEntry</t>
  </si>
  <si>
    <t>EndDateRepeatingEntry</t>
    <phoneticPr fontId="1"/>
  </si>
  <si>
    <t>AccountMainID</t>
  </si>
  <si>
    <t>AccountMainDescription</t>
  </si>
  <si>
    <t>AccountPurposeCode</t>
  </si>
  <si>
    <t>AccountPurposeDescription</t>
  </si>
  <si>
    <t>AccountType</t>
  </si>
  <si>
    <t>AccountTypeDescription</t>
  </si>
  <si>
    <t>ParentAccountMainID</t>
  </si>
  <si>
    <t>EntryAccountingMethod</t>
  </si>
  <si>
    <t>EntryAccountingMethodDescription</t>
  </si>
  <si>
    <t>EntryAccountingMethodPurpose</t>
  </si>
  <si>
    <t>EntryAccountingMethodPurposeDescription</t>
  </si>
  <si>
    <t>AccountMainType</t>
  </si>
  <si>
    <t>AccountMainTypeDescription</t>
  </si>
  <si>
    <t>AccountSubID</t>
  </si>
  <si>
    <t>AccountSubType</t>
  </si>
  <si>
    <t>AccountSubDescription</t>
  </si>
  <si>
    <t>DocumentType</t>
  </si>
  <si>
    <t>DocumentTypeDescription</t>
  </si>
  <si>
    <t>DocumentNumber</t>
  </si>
  <si>
    <t>DocumentApplyToNumber</t>
  </si>
  <si>
    <t>DocumentReference</t>
  </si>
  <si>
    <t>DocumentDate</t>
  </si>
  <si>
    <t>DocumentReceivedDate</t>
  </si>
  <si>
    <t>DocumentChargeReimb</t>
  </si>
  <si>
    <t>DocumentLocation</t>
  </si>
  <si>
    <t>InvoiceType</t>
  </si>
  <si>
    <t>PaymentMethod</t>
  </si>
  <si>
    <t>PostingStatus</t>
  </si>
  <si>
    <t>PostingStatusDescription</t>
  </si>
  <si>
    <t>DetailComment</t>
  </si>
  <si>
    <t>DetailComment</t>
    <phoneticPr fontId="1"/>
  </si>
  <si>
    <t>DateAcknowledged</t>
  </si>
  <si>
    <t>DateAcknowledged</t>
    <phoneticPr fontId="1"/>
  </si>
  <si>
    <t>ConfirmedDate</t>
  </si>
  <si>
    <t>ConfirmedDate</t>
    <phoneticPr fontId="1"/>
  </si>
  <si>
    <t>ShipFrom</t>
  </si>
  <si>
    <t>ShipFrom</t>
    <phoneticPr fontId="1"/>
  </si>
  <si>
    <t>ShipReceivedDate</t>
  </si>
  <si>
    <t>ShipReceivedDate</t>
    <phoneticPr fontId="1"/>
  </si>
  <si>
    <t>MaturityDate</t>
  </si>
  <si>
    <t>MaturityDate</t>
    <phoneticPr fontId="1"/>
  </si>
  <si>
    <t>Terms</t>
  </si>
  <si>
    <t>Terms</t>
    <phoneticPr fontId="1"/>
  </si>
  <si>
    <t>Active</t>
  </si>
  <si>
    <t>Active</t>
    <phoneticPr fontId="1"/>
  </si>
  <si>
    <t>identifierAuthorityVerificationDate</t>
    <phoneticPr fontId="1"/>
  </si>
  <si>
    <t>OrganizationType</t>
  </si>
  <si>
    <t>OrganizationType</t>
    <phoneticPr fontId="1"/>
  </si>
  <si>
    <t>OrganizationTypeDescription</t>
  </si>
  <si>
    <t>OrganizationTypeDescription</t>
    <phoneticPr fontId="1"/>
  </si>
  <si>
    <t>IdentifierType</t>
  </si>
  <si>
    <t>IdentifierCode</t>
  </si>
  <si>
    <t>ExternalReference</t>
  </si>
  <si>
    <t>ExternalReference</t>
    <phoneticPr fontId="1"/>
  </si>
  <si>
    <t>Code</t>
    <phoneticPr fontId="1"/>
  </si>
  <si>
    <t>Description</t>
    <phoneticPr fontId="1"/>
  </si>
  <si>
    <t>Type</t>
    <phoneticPr fontId="1"/>
  </si>
  <si>
    <t>Category</t>
  </si>
  <si>
    <t>Category</t>
    <phoneticPr fontId="1"/>
  </si>
  <si>
    <t>Code</t>
    <phoneticPr fontId="1"/>
  </si>
  <si>
    <t>Name</t>
  </si>
  <si>
    <t>Name</t>
    <phoneticPr fontId="1"/>
  </si>
  <si>
    <t>VerificationDate</t>
  </si>
  <si>
    <t>VerificationDate</t>
    <phoneticPr fontId="1"/>
  </si>
  <si>
    <t>Purpose</t>
    <phoneticPr fontId="1"/>
  </si>
  <si>
    <t>AccountSubStructure</t>
  </si>
  <si>
    <t>AccountSubStructure</t>
    <phoneticPr fontId="1"/>
  </si>
  <si>
    <t>AccountMainStructure</t>
  </si>
  <si>
    <t>AccountMainStructure</t>
    <phoneticPr fontId="1"/>
  </si>
  <si>
    <t>IdentifierStructure</t>
  </si>
  <si>
    <t>IdentifierStructure</t>
    <phoneticPr fontId="1"/>
  </si>
  <si>
    <t>EntriesType</t>
  </si>
  <si>
    <t>EntriesType</t>
    <phoneticPr fontId="1"/>
  </si>
  <si>
    <t>UniqueID</t>
  </si>
  <si>
    <t>UniqueID</t>
    <phoneticPr fontId="1"/>
  </si>
  <si>
    <t>RevisesUniqueID</t>
  </si>
  <si>
    <t>RevisesUniqueID</t>
    <phoneticPr fontId="1"/>
  </si>
  <si>
    <t>RevisesUniqueIDAction</t>
  </si>
  <si>
    <t>RevisesUniqueIDAction</t>
    <phoneticPr fontId="1"/>
  </si>
  <si>
    <t>Language</t>
    <phoneticPr fontId="1"/>
  </si>
  <si>
    <t>CreationDate</t>
  </si>
  <si>
    <t>CreationDate</t>
    <phoneticPr fontId="1"/>
  </si>
  <si>
    <t>Creator</t>
    <phoneticPr fontId="1"/>
  </si>
  <si>
    <t>EntriesComment</t>
  </si>
  <si>
    <t>EntriesComment</t>
    <phoneticPr fontId="1"/>
  </si>
  <si>
    <t>PeriodCoveredStart</t>
  </si>
  <si>
    <t>PeriodCoveredStart</t>
    <phoneticPr fontId="1"/>
  </si>
  <si>
    <t>PeriodCoveredEnd</t>
  </si>
  <si>
    <t>PeriodCoveredEnd</t>
    <phoneticPr fontId="1"/>
  </si>
  <si>
    <t>PeriodCount</t>
  </si>
  <si>
    <t>PeriodCount</t>
    <phoneticPr fontId="1"/>
  </si>
  <si>
    <t>PeriodUnit</t>
  </si>
  <si>
    <t>PeriodUnit</t>
    <phoneticPr fontId="1"/>
  </si>
  <si>
    <t>PeriodUnitDescription</t>
  </si>
  <si>
    <t>PeriodUnitDescription</t>
    <phoneticPr fontId="1"/>
  </si>
  <si>
    <t>SourceApplication</t>
  </si>
  <si>
    <t>SourceApplication</t>
    <phoneticPr fontId="1"/>
  </si>
  <si>
    <t>TargetApplication</t>
  </si>
  <si>
    <t>TargetApplication</t>
    <phoneticPr fontId="1"/>
  </si>
  <si>
    <t>DefaultCurrency</t>
  </si>
  <si>
    <t>DefaultCurrency</t>
    <phoneticPr fontId="1"/>
  </si>
  <si>
    <t>DocumentInfo</t>
  </si>
  <si>
    <t>DocumentInfo</t>
    <phoneticPr fontId="1"/>
  </si>
  <si>
    <t>AccountingEntries</t>
  </si>
  <si>
    <t>AccountingEntries</t>
    <phoneticPr fontId="1"/>
  </si>
  <si>
    <t>root</t>
  </si>
  <si>
    <t>root</t>
    <phoneticPr fontId="1"/>
  </si>
  <si>
    <t>SummaryReportingTaxonomies</t>
    <phoneticPr fontId="1"/>
  </si>
  <si>
    <t>?</t>
    <phoneticPr fontId="1"/>
  </si>
  <si>
    <t>entityInformation</t>
    <phoneticPr fontId="1"/>
  </si>
  <si>
    <t>EntityInformation</t>
  </si>
  <si>
    <t>EntityInformation</t>
    <phoneticPr fontId="1"/>
  </si>
  <si>
    <t>AccountantInformation</t>
  </si>
  <si>
    <t>EntryHeader</t>
  </si>
  <si>
    <t>EntryHeader</t>
    <phoneticPr fontId="1"/>
  </si>
  <si>
    <t>EntryDetail</t>
  </si>
  <si>
    <t>EntryDetail</t>
    <phoneticPr fontId="1"/>
  </si>
  <si>
    <t>Taxes</t>
    <phoneticPr fontId="1"/>
  </si>
  <si>
    <t>OriginatingDocumentStructure</t>
  </si>
  <si>
    <t>OriginatingDocumentStructure</t>
    <phoneticPr fontId="1"/>
  </si>
  <si>
    <t>SerialLot</t>
    <phoneticPr fontId="1"/>
  </si>
  <si>
    <t>Authority</t>
  </si>
  <si>
    <t>TableCode</t>
  </si>
  <si>
    <t>Basis</t>
  </si>
  <si>
    <t>ExchangeRate</t>
  </si>
  <si>
    <t>PercentageRate</t>
  </si>
  <si>
    <t>CommentExemption</t>
  </si>
  <si>
    <t>AmountForeignCurrency</t>
  </si>
  <si>
    <t>ExchangeRateDate</t>
  </si>
  <si>
    <t>ExchangeRateSource</t>
  </si>
  <si>
    <t>ExchangeRateType</t>
  </si>
  <si>
    <t>ExchangeRateComment</t>
  </si>
  <si>
    <t>AmountTriangulationCurrency</t>
  </si>
  <si>
    <t>TriangulationCurrency</t>
  </si>
  <si>
    <t>TriangulationExchangeRate</t>
  </si>
  <si>
    <t>TriangulationExchangeRateSource</t>
  </si>
  <si>
    <t>TriangulationExchangeRateType</t>
  </si>
  <si>
    <t>ForeignTriangulationExchangeRate</t>
  </si>
  <si>
    <t>ForeignTriangulationExchangeRateSource</t>
  </si>
  <si>
    <t>ForeignTriangulationExchangeRateType</t>
  </si>
  <si>
    <t>TickingField</t>
  </si>
  <si>
    <t>TickingField</t>
    <phoneticPr fontId="1"/>
  </si>
  <si>
    <t>DocumentRemainingBalance</t>
  </si>
  <si>
    <t>DocumentRemainingBalance</t>
    <phoneticPr fontId="1"/>
  </si>
  <si>
    <t>UniqueConsignmentReference</t>
  </si>
  <si>
    <t>UniqueConsignmentReference</t>
    <phoneticPr fontId="1"/>
  </si>
  <si>
    <t>Number</t>
  </si>
  <si>
    <t>OriginalQuantity</t>
  </si>
  <si>
    <t>RemainingQuantity</t>
  </si>
  <si>
    <t>Origination</t>
  </si>
  <si>
    <t>Expiration</t>
  </si>
  <si>
    <t>Manufacturer</t>
  </si>
  <si>
    <t>WarrantyStartDate</t>
  </si>
  <si>
    <t>WarrantyEndDate</t>
  </si>
  <si>
    <t>WarrantyPeriod</t>
  </si>
  <si>
    <t>WarrantyPeriodUnit</t>
  </si>
  <si>
    <t>WarrantyVendor</t>
  </si>
  <si>
    <t>WarrantyContract</t>
  </si>
  <si>
    <t>Comment</t>
  </si>
  <si>
    <t>depreciationMortgage</t>
    <phoneticPr fontId="1"/>
  </si>
  <si>
    <t>DepreciationMortgage</t>
  </si>
  <si>
    <t>DepreciationMortgage</t>
    <phoneticPr fontId="1"/>
  </si>
  <si>
    <t>Jurisdiction</t>
  </si>
  <si>
    <t>MethodType</t>
  </si>
  <si>
    <t>LifeLength</t>
  </si>
  <si>
    <t>StartDate</t>
  </si>
  <si>
    <t>EndDate</t>
  </si>
  <si>
    <t>JobInfo</t>
  </si>
  <si>
    <t>JobInfo</t>
    <phoneticPr fontId="1"/>
  </si>
  <si>
    <t>PhaseCode</t>
  </si>
  <si>
    <t>PhaseDescription</t>
  </si>
  <si>
    <t>Measurable</t>
    <phoneticPr fontId="1"/>
  </si>
  <si>
    <t>ID</t>
  </si>
  <si>
    <t>IDSchema</t>
  </si>
  <si>
    <t>IDOther</t>
  </si>
  <si>
    <t>IDOtherSchema</t>
  </si>
  <si>
    <t>UnitOfMeasure</t>
  </si>
  <si>
    <t>CostPerUnit</t>
  </si>
  <si>
    <t>StartDateTime</t>
  </si>
  <si>
    <t>EndDateTime</t>
  </si>
  <si>
    <t>SummaryContext</t>
    <phoneticPr fontId="1"/>
  </si>
  <si>
    <t>MulticurrencyDetail</t>
  </si>
  <si>
    <t>MulticurrencyDetail</t>
    <phoneticPr fontId="1"/>
  </si>
  <si>
    <t>ExchangeRateDate</t>
    <phoneticPr fontId="1"/>
  </si>
  <si>
    <t>Comment</t>
    <phoneticPr fontId="1"/>
  </si>
  <si>
    <t>This field (amount) represents the primary monetary amount related to the  subject of the entryDetail line. 
There is one primary monetary amount per entryDetail structure.
It may, for example, represent the amount of one line of a journal entry, the balance on a document, or the extended amount of a line item on an invoice. 
Amount is not required if detailed entry is used for non-financial work and other elements are populated, in particular measurableQuantity. 
The amount field is a signed number (either positive or negative itself) and used in conjunction with a separate signOfAmount and a separate debitCreditCode, which together are considered for understanding the monetary amount. 
The unit of measure is determined by amountCurrency if present, and by the default or home currency if amountCurrency is not present.</t>
    <phoneticPr fontId="1"/>
  </si>
  <si>
    <t>The currency related to the amount can be entered here instead of the XBRL instance specified way, especially important in multi-currency situations. 
Recommend ISO 4217 coding.</t>
    <phoneticPr fontId="1"/>
  </si>
  <si>
    <t>ParentSubaccount</t>
  </si>
  <si>
    <t>ParentSubaccount</t>
    <phoneticPr fontId="1"/>
  </si>
  <si>
    <t>Code</t>
    <phoneticPr fontId="1"/>
  </si>
  <si>
    <t>Type</t>
    <phoneticPr fontId="1"/>
  </si>
  <si>
    <t>Proportion</t>
  </si>
  <si>
    <t>Proportion</t>
    <phoneticPr fontId="1"/>
  </si>
  <si>
    <t>Active</t>
    <phoneticPr fontId="1"/>
  </si>
  <si>
    <t>ReportingCalendarperiod</t>
  </si>
  <si>
    <t>ReportingCalendarperiod</t>
    <phoneticPr fontId="1"/>
  </si>
  <si>
    <t>ReportingCalendar</t>
  </si>
  <si>
    <t>ReportingCalendar</t>
    <phoneticPr fontId="1"/>
  </si>
  <si>
    <t>accountantInformation</t>
    <phoneticPr fontId="1"/>
  </si>
  <si>
    <t>AccountantInformation</t>
    <phoneticPr fontId="1"/>
  </si>
  <si>
    <t>ContactStructure</t>
    <phoneticPr fontId="1"/>
  </si>
  <si>
    <t>ContactStructure</t>
    <phoneticPr fontId="1"/>
  </si>
  <si>
    <t>ContactStructure</t>
    <phoneticPr fontId="1"/>
  </si>
  <si>
    <t>ContactStructure</t>
    <phoneticPr fontId="1"/>
  </si>
  <si>
    <t>ContactStructure</t>
    <phoneticPr fontId="1"/>
  </si>
  <si>
    <t>ContactStructure</t>
    <phoneticPr fontId="1"/>
  </si>
  <si>
    <t>ContactStructure</t>
    <phoneticPr fontId="1"/>
  </si>
  <si>
    <t>ContactStructure</t>
    <phoneticPr fontId="1"/>
  </si>
  <si>
    <t>ContactStructure</t>
    <phoneticPr fontId="1"/>
  </si>
  <si>
    <t>EmailStructure</t>
    <phoneticPr fontId="1"/>
  </si>
  <si>
    <t>WebsiteStructure</t>
    <phoneticPr fontId="1"/>
  </si>
  <si>
    <t>AddressStructure</t>
    <phoneticPr fontId="1"/>
  </si>
  <si>
    <t>AddressStructure</t>
    <phoneticPr fontId="1"/>
  </si>
  <si>
    <t>AddressStructure</t>
    <phoneticPr fontId="1"/>
  </si>
  <si>
    <t>AddressStructure</t>
    <phoneticPr fontId="1"/>
  </si>
  <si>
    <t>AddressStructure</t>
    <phoneticPr fontId="1"/>
  </si>
  <si>
    <t>AddressStructure</t>
    <phoneticPr fontId="1"/>
  </si>
  <si>
    <t>AddressStructure</t>
    <phoneticPr fontId="1"/>
  </si>
  <si>
    <t>IdentifierStructure</t>
    <phoneticPr fontId="1"/>
  </si>
  <si>
    <t>FaxStructure</t>
    <phoneticPr fontId="1"/>
  </si>
  <si>
    <t>EmailStructure</t>
    <phoneticPr fontId="1"/>
  </si>
  <si>
    <t>FaxStructure</t>
    <phoneticPr fontId="1"/>
  </si>
  <si>
    <t>PhoneStructure</t>
    <phoneticPr fontId="1"/>
  </si>
  <si>
    <t>IdentifierStructure</t>
    <phoneticPr fontId="1"/>
  </si>
  <si>
    <t>Date</t>
  </si>
  <si>
    <t>IdentifierTaxCode</t>
  </si>
  <si>
    <t>TriangulationAmount</t>
  </si>
  <si>
    <t>TriangulationAmount</t>
    <phoneticPr fontId="1"/>
  </si>
  <si>
    <t>Amount</t>
    <phoneticPr fontId="1"/>
  </si>
  <si>
    <t>Currency</t>
    <phoneticPr fontId="1"/>
  </si>
  <si>
    <t>TriangulationExchangeRate</t>
    <phoneticPr fontId="1"/>
  </si>
  <si>
    <t>Rate</t>
  </si>
  <si>
    <t>ForeignTriangulationExchangeRate</t>
    <phoneticPr fontId="1"/>
  </si>
  <si>
    <t>ExchangeRate</t>
    <phoneticPr fontId="1"/>
  </si>
  <si>
    <t>Rate</t>
    <phoneticPr fontId="1"/>
  </si>
  <si>
    <t>Date</t>
    <phoneticPr fontId="1"/>
  </si>
  <si>
    <t>Comment</t>
    <phoneticPr fontId="1"/>
  </si>
  <si>
    <t>Source</t>
  </si>
  <si>
    <t>Source</t>
    <phoneticPr fontId="1"/>
  </si>
  <si>
    <t>Type</t>
    <phoneticPr fontId="1"/>
  </si>
  <si>
    <t>Period</t>
  </si>
  <si>
    <t>Vendor</t>
  </si>
  <si>
    <t>Contract</t>
  </si>
  <si>
    <t>MonetaryAmount</t>
  </si>
  <si>
    <t>MonetaryAmount</t>
    <phoneticPr fontId="1"/>
  </si>
  <si>
    <t>Phone</t>
    <phoneticPr fontId="1"/>
  </si>
  <si>
    <t>ParentSubaccount</t>
    <phoneticPr fontId="1"/>
  </si>
  <si>
    <t>Component</t>
    <phoneticPr fontId="1"/>
  </si>
  <si>
    <t>Datatype</t>
    <phoneticPr fontId="1"/>
  </si>
  <si>
    <t>AccountingMethodPurposeDefault</t>
  </si>
  <si>
    <t>AccountingMethodPurposeDefault</t>
    <phoneticPr fontId="1"/>
  </si>
  <si>
    <t>AccountingMethodPurposeDefaultDescription</t>
  </si>
  <si>
    <t>AccountingMethodPurposeDefaultDescription</t>
    <phoneticPr fontId="1"/>
  </si>
  <si>
    <t>MeasurableStructure</t>
  </si>
  <si>
    <t>MeasurableStructure</t>
    <phoneticPr fontId="1"/>
  </si>
  <si>
    <t>SerialLotStructure</t>
  </si>
  <si>
    <t>SerialLotStructure</t>
    <phoneticPr fontId="1"/>
  </si>
  <si>
    <t>WarrantyStructure</t>
  </si>
  <si>
    <t>WarrantyStructure</t>
    <phoneticPr fontId="1"/>
  </si>
  <si>
    <t>TaxStructure</t>
  </si>
  <si>
    <t>TaxStructure</t>
    <phoneticPr fontId="1"/>
  </si>
  <si>
    <t>PhoneStructure</t>
  </si>
  <si>
    <t>FaxStructure</t>
  </si>
  <si>
    <t>EmailStructure</t>
  </si>
  <si>
    <t>AddressStructure</t>
  </si>
  <si>
    <t>WebsiteStructure</t>
  </si>
  <si>
    <t>ContactStructure</t>
  </si>
  <si>
    <t>AccountingmethodStructure</t>
  </si>
  <si>
    <t>Amount</t>
    <phoneticPr fontId="1"/>
  </si>
  <si>
    <t>Amount</t>
    <phoneticPr fontId="1"/>
  </si>
  <si>
    <t>Amount</t>
    <phoneticPr fontId="1"/>
  </si>
  <si>
    <t>Currency</t>
    <phoneticPr fontId="1"/>
  </si>
  <si>
    <t>OriginalAmount</t>
  </si>
  <si>
    <t>OriginalAmount</t>
    <phoneticPr fontId="1"/>
  </si>
  <si>
    <t>OriginalExchangeRate</t>
  </si>
  <si>
    <t>OriginalExchangeRate</t>
    <phoneticPr fontId="1"/>
  </si>
  <si>
    <t>Rate</t>
    <phoneticPr fontId="1"/>
  </si>
  <si>
    <t>Date</t>
    <phoneticPr fontId="1"/>
  </si>
  <si>
    <t>Source</t>
    <phoneticPr fontId="1"/>
  </si>
  <si>
    <t>Comment</t>
    <phoneticPr fontId="1"/>
  </si>
  <si>
    <t>OriginalTriangulationAmount</t>
  </si>
  <si>
    <t>OriginalTriangulationAmount</t>
    <phoneticPr fontId="1"/>
  </si>
  <si>
    <t>Amount</t>
    <phoneticPr fontId="1"/>
  </si>
  <si>
    <t>Currency</t>
    <phoneticPr fontId="1"/>
  </si>
  <si>
    <t>OriginalTriangulationExchangeRate</t>
  </si>
  <si>
    <t>OriginalTriangulationExchangeRate</t>
    <phoneticPr fontId="1"/>
  </si>
  <si>
    <t>Rate</t>
    <phoneticPr fontId="1"/>
  </si>
  <si>
    <t>Source</t>
    <phoneticPr fontId="1"/>
  </si>
  <si>
    <t>Type</t>
    <phoneticPr fontId="1"/>
  </si>
  <si>
    <t>TriangulationExchangeRate</t>
    <phoneticPr fontId="1"/>
  </si>
  <si>
    <t>Rate</t>
    <phoneticPr fontId="1"/>
  </si>
  <si>
    <t>Source</t>
    <phoneticPr fontId="1"/>
  </si>
  <si>
    <t>Type</t>
    <phoneticPr fontId="1"/>
  </si>
  <si>
    <t>SignOfAmount</t>
  </si>
  <si>
    <t>SignOfAmount</t>
    <phoneticPr fontId="1"/>
  </si>
  <si>
    <t>DebitCreditCode</t>
  </si>
  <si>
    <t>DebitCreditCode</t>
    <phoneticPr fontId="1"/>
  </si>
  <si>
    <t>PostingDate</t>
  </si>
  <si>
    <t>PostingDate</t>
    <phoneticPr fontId="1"/>
  </si>
  <si>
    <t>AmountMemo</t>
  </si>
  <si>
    <t>AmountMemo</t>
    <phoneticPr fontId="1"/>
  </si>
  <si>
    <t>AllocationCode</t>
  </si>
  <si>
    <t>AllocationCode</t>
    <phoneticPr fontId="1"/>
  </si>
  <si>
    <t>RestatedAmount</t>
  </si>
  <si>
    <t>RestatedAmount</t>
    <phoneticPr fontId="1"/>
  </si>
  <si>
    <t>RestatedExchangeRate</t>
  </si>
  <si>
    <t>TriangulationAmount</t>
    <phoneticPr fontId="1"/>
  </si>
  <si>
    <t>TriangulationExchangeRate</t>
    <phoneticPr fontId="1"/>
  </si>
  <si>
    <t>RestatedTriangulationExchangeRate</t>
  </si>
  <si>
    <t>RestatedTriangulationExchangeRate</t>
    <phoneticPr fontId="1"/>
  </si>
  <si>
    <t>PhoneNumber</t>
  </si>
  <si>
    <t>Usage</t>
  </si>
  <si>
    <t>FaxNumber</t>
  </si>
  <si>
    <t>EmailAddress</t>
  </si>
  <si>
    <t>LocationIdentifier</t>
  </si>
  <si>
    <t>BuildingNumber</t>
  </si>
  <si>
    <t>Street2</t>
  </si>
  <si>
    <t>StateOrProvince</t>
  </si>
  <si>
    <t>ZipOrPostalCode</t>
  </si>
  <si>
    <t>URL</t>
  </si>
  <si>
    <t>LastName</t>
  </si>
  <si>
    <t>FirstName</t>
  </si>
  <si>
    <t>AttentionLine</t>
  </si>
  <si>
    <t>PositionRole</t>
  </si>
  <si>
    <t>IdentifierCrossreference</t>
  </si>
  <si>
    <t>Year</t>
  </si>
  <si>
    <t>Method</t>
  </si>
  <si>
    <t>MethodDescription</t>
  </si>
  <si>
    <t>Composite</t>
    <phoneticPr fontId="1"/>
  </si>
  <si>
    <t>AmountForeignCurrency</t>
    <phoneticPr fontId="1"/>
  </si>
  <si>
    <t>C</t>
    <phoneticPr fontId="1"/>
  </si>
  <si>
    <t>DocumentStructure</t>
  </si>
  <si>
    <t>DocumentStructure</t>
    <phoneticPr fontId="1"/>
  </si>
  <si>
    <t>ApplyToNumber</t>
  </si>
  <si>
    <t>Reference</t>
  </si>
  <si>
    <t>ReceivedDate</t>
  </si>
  <si>
    <t>ChargeReimb</t>
  </si>
  <si>
    <t>Location</t>
  </si>
  <si>
    <t>RemainingBalance</t>
  </si>
  <si>
    <t>RemainingBalance</t>
    <phoneticPr fontId="1"/>
  </si>
  <si>
    <t>Type</t>
    <phoneticPr fontId="1"/>
  </si>
  <si>
    <t>TypeDescription</t>
    <phoneticPr fontId="1"/>
  </si>
  <si>
    <t>ClassID</t>
    <phoneticPr fontId="1"/>
  </si>
  <si>
    <t>ClassDescription</t>
    <phoneticPr fontId="1"/>
  </si>
  <si>
    <t>CostingMethodCode</t>
    <phoneticPr fontId="1"/>
  </si>
  <si>
    <t>CostingMethodDescription</t>
    <phoneticPr fontId="1"/>
  </si>
  <si>
    <t>CostingMethodDescription</t>
    <phoneticPr fontId="1"/>
  </si>
  <si>
    <t>ClassDescription</t>
    <phoneticPr fontId="1"/>
  </si>
  <si>
    <t>GeospatialCoordinate</t>
  </si>
  <si>
    <t>A tool to capture the flow of related documents in the business process. 
Some needs of end users require a greater history of the documents that are associated with a transaction, especially in the VAT audit area. 
Contains a repetitive structure of related documents.</t>
    <phoneticPr fontId="1"/>
  </si>
  <si>
    <t>ExchangeRate</t>
    <phoneticPr fontId="1"/>
  </si>
  <si>
    <t>ExchangeRate</t>
    <phoneticPr fontId="1"/>
  </si>
  <si>
    <t>ForeignCurrencyAmount</t>
    <phoneticPr fontId="1"/>
  </si>
  <si>
    <t>MonetaryAmount</t>
    <phoneticPr fontId="1"/>
  </si>
  <si>
    <t>BudgetStructure</t>
  </si>
  <si>
    <t>BudgetStructure</t>
    <phoneticPr fontId="1"/>
  </si>
  <si>
    <t>ScenarioPeriodStart</t>
  </si>
  <si>
    <t>ScenarioPeriodStart</t>
    <phoneticPr fontId="1"/>
  </si>
  <si>
    <t>ScenarioPeriodEnd</t>
  </si>
  <si>
    <t>ScenarioPeriodEnd</t>
    <phoneticPr fontId="1"/>
  </si>
  <si>
    <t>ScenarioText</t>
  </si>
  <si>
    <t>ScenarioText</t>
    <phoneticPr fontId="1"/>
  </si>
  <si>
    <t>Scenario</t>
  </si>
  <si>
    <t>Scenario</t>
    <phoneticPr fontId="1"/>
  </si>
  <si>
    <t>AllocationCode</t>
    <phoneticPr fontId="1"/>
  </si>
  <si>
    <t>gl-bus:organizationIdentifiers</t>
    <phoneticPr fontId="1"/>
  </si>
  <si>
    <t>OrganizationIdentifiers</t>
  </si>
  <si>
    <t>OrganizationIdentifiers</t>
    <phoneticPr fontId="1"/>
  </si>
  <si>
    <t>MonetaryAmount</t>
    <phoneticPr fontId="1"/>
  </si>
  <si>
    <t>Source journal. The code of the journal in which the entry is processed. 
The code must be a unique indication for a journal and is selected from the following enumerated list:
cd      cash disbursements (sending cheques to vendors)
cr      cash receipts (receiving cheques from others)
fa      fixed assets
gi      giro/other bank adjustments
gj      general journal
im      inventory management
jc      job cost
pj      purchase journal (liabilities from purchases)
pl      payroll journal
sj      sales journal
se      standard entries
ud      user defined
ot      other sources of entries</t>
  </si>
  <si>
    <t>This field (amount) represents the primary monetary amount related to the  subject of the entryDetail line. 
There is one primary monetary amount per entryDetail structure.
It may, for example, represent the amount of one line of a journal entry, the balance on a document, or the extended amount of a line item on an invoice. 
Amount is not required if detailed entry is used for non-financial work and other elements are populated, in particular measurableQuantity. 
The amount field is a signed number (either positive or negative itself) and used in conjunction with a separate signOfAmount and a separate debitCreditCode, which together are considered for understanding the monetary amount. 
The unit of measure is determined by amountCurrency if present, and by the default or home currency if amountCurrency is not present.</t>
  </si>
  <si>
    <t>The currency related to the amount can be entered here instead of the XBRL instance specified way, especially important in multi-currency situations. 
Recommend ISO 4217 coding.</t>
  </si>
  <si>
    <t>SerialLot</t>
  </si>
  <si>
    <t>Taxes</t>
  </si>
  <si>
    <t xml:space="preserve">cor:accountingEntries            </t>
  </si>
  <si>
    <t xml:space="preserve">  cor:documentInfo          </t>
  </si>
  <si>
    <t xml:space="preserve">    cor:entriesType        </t>
  </si>
  <si>
    <t xml:space="preserve">    cor:uniqueID        </t>
  </si>
  <si>
    <t xml:space="preserve">    cor:revisesUniqueID        </t>
  </si>
  <si>
    <t xml:space="preserve">    cor:revisesUniqueIDAction        </t>
  </si>
  <si>
    <t xml:space="preserve">    cor:language        </t>
  </si>
  <si>
    <t xml:space="preserve">    cor:creationDate        </t>
  </si>
  <si>
    <t xml:space="preserve">    bus:creator        </t>
  </si>
  <si>
    <t xml:space="preserve">    cor:entriesComment        </t>
  </si>
  <si>
    <t xml:space="preserve">    cor:periodCoveredStart        </t>
  </si>
  <si>
    <t xml:space="preserve">    cor:periodCoveredEnd        </t>
  </si>
  <si>
    <t xml:space="preserve">    bus:periodCount        </t>
  </si>
  <si>
    <t xml:space="preserve">    bus:periodUnit        </t>
  </si>
  <si>
    <t xml:space="preserve">    bus:periodUnitDescription        </t>
  </si>
  <si>
    <t xml:space="preserve">    bus:sourceApplication        </t>
  </si>
  <si>
    <t xml:space="preserve">    bus:targetApplication        </t>
  </si>
  <si>
    <t xml:space="preserve">    muc:defaultCurrency        </t>
  </si>
  <si>
    <t xml:space="preserve">  cor:entityInformation          </t>
  </si>
  <si>
    <t xml:space="preserve">    bus:entityPhoneNumber        </t>
  </si>
  <si>
    <t xml:space="preserve">      bus:phoneNumberDescription      </t>
  </si>
  <si>
    <t xml:space="preserve">      bus:phoneNumber      </t>
  </si>
  <si>
    <t xml:space="preserve">    bus:entityFaxNumberStructure        </t>
  </si>
  <si>
    <t xml:space="preserve">      bus:entityFaxNumberUsage      </t>
  </si>
  <si>
    <t xml:space="preserve">      bus:entityFaxNumber      </t>
  </si>
  <si>
    <t xml:space="preserve">    bus:entityEmailAddressStructure        </t>
  </si>
  <si>
    <t xml:space="preserve">      bus:entityEmailAddressUsage      </t>
  </si>
  <si>
    <t xml:space="preserve">      bus:entityEmailAddress      </t>
  </si>
  <si>
    <t xml:space="preserve">    bus:organizationAccountingMethodPurposeDefault        </t>
  </si>
  <si>
    <t xml:space="preserve">    bus:organizationAccountingMethodPurposeDefaultDescription        </t>
  </si>
  <si>
    <t xml:space="preserve">    bus:organizationIdentifiers        </t>
  </si>
  <si>
    <t xml:space="preserve">      bus:organizationIdentifier      </t>
  </si>
  <si>
    <t xml:space="preserve">      bus:organizationDescription      </t>
  </si>
  <si>
    <t xml:space="preserve">    bus:organizationAddress        </t>
  </si>
  <si>
    <t xml:space="preserve">      bus:organizationAddressName      </t>
  </si>
  <si>
    <t xml:space="preserve">      bus:organizationAddressDescription      </t>
  </si>
  <si>
    <t xml:space="preserve">      bus:organizationAddressPurpose      </t>
  </si>
  <si>
    <t xml:space="preserve">      bus:organizationAddressLocationIdentifier      </t>
  </si>
  <si>
    <t xml:space="preserve">      bus:organizationBuildingNumber      </t>
  </si>
  <si>
    <t xml:space="preserve">      bus:organizationAddressStreet      </t>
  </si>
  <si>
    <t xml:space="preserve">      bus:organizationAddressStreet2      </t>
  </si>
  <si>
    <t xml:space="preserve">      bus:organizationAddressCity      </t>
  </si>
  <si>
    <t xml:space="preserve">      bus:organizationAddressStateOrProvince      </t>
  </si>
  <si>
    <t xml:space="preserve">      bus:organizationAddressZipOrPostalCode      </t>
  </si>
  <si>
    <t xml:space="preserve">      bus:organizationAddressCountry      </t>
  </si>
  <si>
    <t xml:space="preserve">      bus:organizationAddressActive      </t>
  </si>
  <si>
    <t xml:space="preserve">    bus:entityWebSite        </t>
  </si>
  <si>
    <t xml:space="preserve">      bus:webSiteDescription      </t>
  </si>
  <si>
    <t xml:space="preserve">      bus:webSiteURL      </t>
  </si>
  <si>
    <t xml:space="preserve">    bus:contactInformation        </t>
  </si>
  <si>
    <t xml:space="preserve">      bus:contactPrefix      </t>
  </si>
  <si>
    <t xml:space="preserve">      bus:contactLastName      </t>
  </si>
  <si>
    <t xml:space="preserve">      bus:contactFirstName      </t>
  </si>
  <si>
    <t xml:space="preserve">      bus:contactSuffix      </t>
  </si>
  <si>
    <t xml:space="preserve">      bus:contactAttentionLine      </t>
  </si>
  <si>
    <t xml:space="preserve">      bus:contactPositionRole      </t>
  </si>
  <si>
    <t xml:space="preserve">      bus:contactPhone      </t>
  </si>
  <si>
    <t xml:space="preserve">        bus:contactPhoneNumberDescription    </t>
  </si>
  <si>
    <t xml:space="preserve">        bus:contactPhoneNumber    </t>
  </si>
  <si>
    <t xml:space="preserve">      bus:contactFax      </t>
  </si>
  <si>
    <t xml:space="preserve">        bus:contactFaxNumberUsage    </t>
  </si>
  <si>
    <t xml:space="preserve">        bus:contactFaxNumber    </t>
  </si>
  <si>
    <t xml:space="preserve">      bus:contactEMail      </t>
  </si>
  <si>
    <t xml:space="preserve">        bus:contactEmailAddressUsage    </t>
  </si>
  <si>
    <t xml:space="preserve">        bus:contactEmailAddress    </t>
  </si>
  <si>
    <t xml:space="preserve">      bus:contactType      </t>
  </si>
  <si>
    <t xml:space="preserve">      bus:contactLocationIdentifierCrossReference      </t>
  </si>
  <si>
    <t xml:space="preserve">      bus:contactActive      </t>
  </si>
  <si>
    <t xml:space="preserve">    bus:businessDescription        </t>
  </si>
  <si>
    <t xml:space="preserve">    bus:fiscalYearStart        </t>
  </si>
  <si>
    <t xml:space="preserve">    bus:fiscalYearEnd        </t>
  </si>
  <si>
    <t xml:space="preserve">    bus:organizationAccountingMethodStructure        </t>
  </si>
  <si>
    <t xml:space="preserve">      bus:organizationAccountingMethod      </t>
  </si>
  <si>
    <t xml:space="preserve">      bus:organizationAccountingMethodDescription      </t>
  </si>
  <si>
    <t xml:space="preserve">      bus:organizationAccountingMethodPurpose      </t>
  </si>
  <si>
    <t xml:space="preserve">      bus:organizationAccountingMethodPurposeDescription      </t>
  </si>
  <si>
    <t xml:space="preserve">      bus:organizationAccountingMethodStartDate      </t>
  </si>
  <si>
    <t xml:space="preserve">      bus:organizationAccountingMethodEndDate      </t>
  </si>
  <si>
    <t xml:space="preserve">    bus:accountantInformation        </t>
  </si>
  <si>
    <t xml:space="preserve">      bus:accountantName      </t>
  </si>
  <si>
    <t xml:space="preserve">      bus:accountantAddress      </t>
  </si>
  <si>
    <t xml:space="preserve">        bus:accountantAddressName    </t>
  </si>
  <si>
    <t xml:space="preserve">        bus:accountantAddressDescription    </t>
  </si>
  <si>
    <t xml:space="preserve">        bus:accountantAddressPurpose    </t>
  </si>
  <si>
    <t xml:space="preserve">        bus:accountantAddressLocationIdentifier    </t>
  </si>
  <si>
    <t xml:space="preserve">        bus:accountantBuildingNumber    </t>
  </si>
  <si>
    <t xml:space="preserve">        bus:accountantStreet    </t>
  </si>
  <si>
    <t xml:space="preserve">        bus:accountantAddressStreet2    </t>
  </si>
  <si>
    <t xml:space="preserve">        bus:accountantCity    </t>
  </si>
  <si>
    <t xml:space="preserve">        bus:accountantStateOrProvince    </t>
  </si>
  <si>
    <t xml:space="preserve">        bus:accountantCountry    </t>
  </si>
  <si>
    <t xml:space="preserve">        bus:accountantZipOrPostalCode    </t>
  </si>
  <si>
    <t xml:space="preserve">        bus:accountantAddressActive    </t>
  </si>
  <si>
    <t xml:space="preserve">      bus:accountantEngagementType      </t>
  </si>
  <si>
    <t xml:space="preserve">      bus:accountantEngagementTypeDescription      </t>
  </si>
  <si>
    <t xml:space="preserve">      bus:accountantContactInformation      </t>
  </si>
  <si>
    <t xml:space="preserve">        bus:accountantContactPrefix    </t>
  </si>
  <si>
    <t xml:space="preserve">        bus:accountantContactLastName    </t>
  </si>
  <si>
    <t xml:space="preserve">        bus:accountantContactFirstName    </t>
  </si>
  <si>
    <t xml:space="preserve">        bus:accountantContactSuffix    </t>
  </si>
  <si>
    <t xml:space="preserve">        bus:accountantContactAttentionLine    </t>
  </si>
  <si>
    <t xml:space="preserve">        bus:accountantContactPositionRole    </t>
  </si>
  <si>
    <t xml:space="preserve">        bus:accountantContactPhone    </t>
  </si>
  <si>
    <t xml:space="preserve">          bus:accountantContactPhoneNumberDescription  </t>
  </si>
  <si>
    <t xml:space="preserve">          bus:accountantContactPhoneNumber  </t>
  </si>
  <si>
    <t xml:space="preserve">        bus:accountantContactFax    </t>
  </si>
  <si>
    <t xml:space="preserve">          bus:accountantContactFaxNumber  </t>
  </si>
  <si>
    <t xml:space="preserve">          bus:accountantContactFaxNumberUsage  </t>
  </si>
  <si>
    <t xml:space="preserve">        bus:accountantContactEmail    </t>
  </si>
  <si>
    <t xml:space="preserve">          bus:accountantContactEmailAddressUsage  </t>
  </si>
  <si>
    <t xml:space="preserve">          bus:accountantContactEmailAddress  </t>
  </si>
  <si>
    <t xml:space="preserve">        bus:accountantContactType    </t>
  </si>
  <si>
    <t xml:space="preserve">        bus:accountantLocationIdentifierCrossReference    </t>
  </si>
  <si>
    <t xml:space="preserve">        bus:accountantContactActive    </t>
  </si>
  <si>
    <t xml:space="preserve">    bus:reportingCalendar        </t>
  </si>
  <si>
    <t xml:space="preserve">      bus:reportingCalendarCode      </t>
  </si>
  <si>
    <t xml:space="preserve">      bus:reportingCalendarDescription      </t>
  </si>
  <si>
    <t xml:space="preserve">      bus:reportingCalendarTitle      </t>
  </si>
  <si>
    <t xml:space="preserve">      bus:reportingCalendarPeriod      </t>
  </si>
  <si>
    <t xml:space="preserve">      bus:reportingCalendarPeriodTypeDescription      </t>
  </si>
  <si>
    <t xml:space="preserve">      bus:reportingCalendarOpenClosedStatus      </t>
  </si>
  <si>
    <t xml:space="preserve">      bus:reportingPurpose      </t>
  </si>
  <si>
    <t xml:space="preserve">      bus:reportingPurposeDescription      </t>
  </si>
  <si>
    <t xml:space="preserve">      bus:reportingCalendarPeriodType      </t>
  </si>
  <si>
    <t xml:space="preserve">        bus:periodIdentifier    </t>
  </si>
  <si>
    <t xml:space="preserve">        bus:periodDescription    </t>
  </si>
  <si>
    <t xml:space="preserve">        bus:periodStart    </t>
  </si>
  <si>
    <t xml:space="preserve">        bus:periodEnd    </t>
  </si>
  <si>
    <t xml:space="preserve">        bus:periodClosedDate    </t>
  </si>
  <si>
    <t xml:space="preserve">  cor:entryHeader          </t>
  </si>
  <si>
    <t xml:space="preserve">    cor:postedDate        </t>
  </si>
  <si>
    <t xml:space="preserve">    cor:enteredBy        </t>
  </si>
  <si>
    <t xml:space="preserve">    bus:enteredByModified        </t>
  </si>
  <si>
    <t xml:space="preserve">    cor:enteredDate        </t>
  </si>
  <si>
    <t xml:space="preserve">    bus:entryResponsiblePerson        </t>
  </si>
  <si>
    <t xml:space="preserve">    cor:sourceJournalID        </t>
  </si>
  <si>
    <t xml:space="preserve">    bus:sourceJournalDescription        </t>
  </si>
  <si>
    <t xml:space="preserve">    cor:entryType        </t>
  </si>
  <si>
    <t xml:space="preserve">    bus:entryOrigin        </t>
  </si>
  <si>
    <t xml:space="preserve">    cor:entryNumber        </t>
  </si>
  <si>
    <t xml:space="preserve">    cor:entryComment        </t>
  </si>
  <si>
    <t xml:space="preserve">    cor:qualifierEntry        </t>
  </si>
  <si>
    <t xml:space="preserve">    cor:qualifierEntryDescription        </t>
  </si>
  <si>
    <t xml:space="preserve">    bus:postingCode        </t>
  </si>
  <si>
    <t xml:space="preserve">    bus:batchID        </t>
  </si>
  <si>
    <t xml:space="preserve">    bus:batchDescription        </t>
  </si>
  <si>
    <t xml:space="preserve">    bus:numberOfEntries        </t>
  </si>
  <si>
    <t xml:space="preserve">    bus:totalDebit        </t>
  </si>
  <si>
    <t xml:space="preserve">    bus:totalCredit        </t>
  </si>
  <si>
    <t xml:space="preserve">    cor:bookTaxDifference        </t>
  </si>
  <si>
    <t xml:space="preserve">    bus:eliminationCode        </t>
  </si>
  <si>
    <t xml:space="preserve">    bus:budgetScenarioPeriodStart        </t>
  </si>
  <si>
    <t xml:space="preserve">    bus:budgetScenarioPeriodEnd        </t>
  </si>
  <si>
    <t xml:space="preserve">    bus:budgetScenarioText        </t>
  </si>
  <si>
    <t xml:space="preserve">    bus:budgetScenario        </t>
  </si>
  <si>
    <t xml:space="preserve">    bus:budgetAllocationCode        </t>
  </si>
  <si>
    <t xml:space="preserve">    usk:reversingStdId        </t>
  </si>
  <si>
    <t xml:space="preserve">    usk:recurringStdDescription        </t>
  </si>
  <si>
    <t xml:space="preserve">    usk:frequencyInterval        </t>
  </si>
  <si>
    <t xml:space="preserve">    usk:frequencyUnit        </t>
  </si>
  <si>
    <t xml:space="preserve">    usk:repetitionsRemaining        </t>
  </si>
  <si>
    <t xml:space="preserve">    usk:nextDateRepeat        </t>
  </si>
  <si>
    <t xml:space="preserve">    usk:lastDateRepeat        </t>
  </si>
  <si>
    <t xml:space="preserve">    usk:endDateRepeatingEntry        </t>
  </si>
  <si>
    <t xml:space="preserve">    usk:reverse        </t>
  </si>
  <si>
    <t xml:space="preserve">    usk:reversingDate        </t>
  </si>
  <si>
    <t xml:space="preserve">    cor:entryNumberCounter        </t>
  </si>
  <si>
    <t xml:space="preserve">    cor:entryDetail        </t>
  </si>
  <si>
    <t xml:space="preserve">      cor:lineNumber      </t>
  </si>
  <si>
    <t xml:space="preserve">      cor:lineNumberCounter      </t>
  </si>
  <si>
    <t xml:space="preserve">      cor:account      </t>
  </si>
  <si>
    <t xml:space="preserve">        cor:accountMainID    </t>
  </si>
  <si>
    <t xml:space="preserve">        cor:accountMainDescription    </t>
  </si>
  <si>
    <t xml:space="preserve">        cor:mainAccountType    </t>
  </si>
  <si>
    <t xml:space="preserve">        cor:mainAccountTypeDescription    </t>
  </si>
  <si>
    <t xml:space="preserve">        cor:parentAccountMainID    </t>
  </si>
  <si>
    <t xml:space="preserve">        cor:accountPurposeCode    </t>
  </si>
  <si>
    <t xml:space="preserve">        cor:accountPurposeDescription    </t>
  </si>
  <si>
    <t xml:space="preserve">        cor:accountType    </t>
  </si>
  <si>
    <t xml:space="preserve">        cor:accountTypeDescription    </t>
  </si>
  <si>
    <t xml:space="preserve">        bus:entryAccountingMethod    </t>
  </si>
  <si>
    <t xml:space="preserve">        bus:entryAccountingMethodDescription    </t>
  </si>
  <si>
    <t xml:space="preserve">        bus:entryAccountingMethodPurpose    </t>
  </si>
  <si>
    <t xml:space="preserve">        bus:entryAccountingMethodPurposeDescription    </t>
  </si>
  <si>
    <t xml:space="preserve">        cor:accountSub    </t>
  </si>
  <si>
    <t xml:space="preserve">          cor:accountSubDescription  </t>
  </si>
  <si>
    <t xml:space="preserve">          cor:accountSubID  </t>
  </si>
  <si>
    <t xml:space="preserve">          cor:accountSubType  </t>
  </si>
  <si>
    <t xml:space="preserve">          cor:segmentParentTuple  </t>
  </si>
  <si>
    <t xml:space="preserve">            cor:parentSubaccountCode</t>
  </si>
  <si>
    <t xml:space="preserve">            cor:parentSubaccountType</t>
  </si>
  <si>
    <t xml:space="preserve">            cor:reportingTreeIdentifier</t>
  </si>
  <si>
    <t xml:space="preserve">            cor:parentSubaccountProportion</t>
  </si>
  <si>
    <t xml:space="preserve">        cor:accountActive    </t>
  </si>
  <si>
    <t xml:space="preserve">      cor:amount      </t>
  </si>
  <si>
    <t xml:space="preserve">      muc:amountCurrency      </t>
  </si>
  <si>
    <t xml:space="preserve">      muc:amountOriginalAmount      </t>
  </si>
  <si>
    <t xml:space="preserve">      muc:amountOriginalCurrency      </t>
  </si>
  <si>
    <t xml:space="preserve">      muc:amountOriginalExchangeRate      </t>
  </si>
  <si>
    <t xml:space="preserve">      muc:amountOriginalExchangeRateDate      </t>
  </si>
  <si>
    <t xml:space="preserve">      muc:amountOriginalExchangeRateSource      </t>
  </si>
  <si>
    <t xml:space="preserve">      muc:amountOriginalExchangeRateComment      </t>
  </si>
  <si>
    <t xml:space="preserve">      muc:amountOriginalTriangulationAmount      </t>
  </si>
  <si>
    <t xml:space="preserve">      muc:amountOriginalTriangulationCurrency      </t>
  </si>
  <si>
    <t xml:space="preserve">      muc:amountOriginalTriangulationExchangeRate      </t>
  </si>
  <si>
    <t xml:space="preserve">      muc:amountOriginalTriangulationExchangeRateSource      </t>
  </si>
  <si>
    <t xml:space="preserve">      muc:amountOriginalTriangulationExchangeRateType      </t>
  </si>
  <si>
    <t xml:space="preserve">      muc:originalTriangulationExchangeRate      </t>
  </si>
  <si>
    <t xml:space="preserve">      muc:originalExchangeRateTriangulationSource      </t>
  </si>
  <si>
    <t xml:space="preserve">      muc:originalExchangeRateTriangulationType      </t>
  </si>
  <si>
    <t xml:space="preserve">      cor:signOfAmount      </t>
  </si>
  <si>
    <t xml:space="preserve">      cor:debitCreditCode      </t>
  </si>
  <si>
    <t xml:space="preserve">      cor:postingDate      </t>
  </si>
  <si>
    <t xml:space="preserve">      bus:amountMemo      </t>
  </si>
  <si>
    <t xml:space="preserve">      bus:allocationCode      </t>
  </si>
  <si>
    <t xml:space="preserve">      muc:multicurrencyDetail      </t>
  </si>
  <si>
    <t xml:space="preserve">        muc:multicurrencyDetailExchangeRateDate    </t>
  </si>
  <si>
    <t xml:space="preserve">        muc:amountRestatedAmount    </t>
  </si>
  <si>
    <t xml:space="preserve">        muc:amountRestatedCurrency    </t>
  </si>
  <si>
    <t xml:space="preserve">        muc:amountRestatedExchangeRate    </t>
  </si>
  <si>
    <t xml:space="preserve">        muc:amountRestatedExchangeRateSource    </t>
  </si>
  <si>
    <t xml:space="preserve">        muc:amountRestatedExchangeRateType    </t>
  </si>
  <si>
    <t xml:space="preserve">        muc:amountTriangulationAmount    </t>
  </si>
  <si>
    <t xml:space="preserve">        muc:amountTriangulationCurrency    </t>
  </si>
  <si>
    <t xml:space="preserve">        muc:amountTriangulationExchangeRate    </t>
  </si>
  <si>
    <t xml:space="preserve">        muc:amountTriangulationExchangeRateSource    </t>
  </si>
  <si>
    <t xml:space="preserve">        muc:amountTriangulationExchangeRateType    </t>
  </si>
  <si>
    <t xml:space="preserve">        muc:restatedTriangulationExchangeRate    </t>
  </si>
  <si>
    <t xml:space="preserve">        muc:restatedExchangeRateTriangulationSource    </t>
  </si>
  <si>
    <t xml:space="preserve">        muc:restatedExchangeRateTriangulationType    </t>
  </si>
  <si>
    <t xml:space="preserve">        muc:multicurrencyDetailComment    </t>
  </si>
  <si>
    <t xml:space="preserve">      cor:identifierReference      </t>
  </si>
  <si>
    <t xml:space="preserve">        cor:identifierCode    </t>
  </si>
  <si>
    <t xml:space="preserve">        cor:identifierExternalReference    </t>
  </si>
  <si>
    <t xml:space="preserve">          cor:identifierAuthorityCode  </t>
  </si>
  <si>
    <t xml:space="preserve">          cor:identifierAuthority  </t>
  </si>
  <si>
    <t xml:space="preserve">          cor:identifierAuthorityVerificationDate  </t>
  </si>
  <si>
    <t xml:space="preserve">        cor:identifierOrganizationType    </t>
  </si>
  <si>
    <t xml:space="preserve">        cor:identifierOrganizationTypeDescription    </t>
  </si>
  <si>
    <t xml:space="preserve">        cor:identifierDescription    </t>
  </si>
  <si>
    <t xml:space="preserve">        cor:identifierType    </t>
  </si>
  <si>
    <t xml:space="preserve">        cor:identifierCategory    </t>
  </si>
  <si>
    <t xml:space="preserve">        cor:identifierEMail    </t>
  </si>
  <si>
    <t xml:space="preserve">          cor:identifierEmailAddressUsage  </t>
  </si>
  <si>
    <t xml:space="preserve">          cor:identifierEmailAddress  </t>
  </si>
  <si>
    <t xml:space="preserve">        cor:identifierPhoneNumber    </t>
  </si>
  <si>
    <t xml:space="preserve">          cor:identifierPhoneNumberDescription  </t>
  </si>
  <si>
    <t xml:space="preserve">          cor:identifierPhone  </t>
  </si>
  <si>
    <t xml:space="preserve">        cor:identifierFaxNumber    </t>
  </si>
  <si>
    <t xml:space="preserve">          cor:identifierFaxNumberUsage  </t>
  </si>
  <si>
    <t xml:space="preserve">          cor:identifierFax  </t>
  </si>
  <si>
    <t xml:space="preserve">        bus:identifierPurpose    </t>
  </si>
  <si>
    <t xml:space="preserve">        bus:identifierAddress    </t>
  </si>
  <si>
    <t xml:space="preserve">          bus:identifierAddressDescription  </t>
  </si>
  <si>
    <t xml:space="preserve">          bus:identifierAddressPurpose  </t>
  </si>
  <si>
    <t xml:space="preserve">          bus:identifierBuildingNumber  </t>
  </si>
  <si>
    <t xml:space="preserve">          bus:identifierStreet  </t>
  </si>
  <si>
    <t xml:space="preserve">          bus:identifierAddressStreet2  </t>
  </si>
  <si>
    <t xml:space="preserve">          bus:identifierCity  </t>
  </si>
  <si>
    <t xml:space="preserve">          bus:identifierStateOrProvince  </t>
  </si>
  <si>
    <t xml:space="preserve">          bus:identifierCountry  </t>
  </si>
  <si>
    <t xml:space="preserve">          bus:identifierZipOrPostalCode  </t>
  </si>
  <si>
    <t xml:space="preserve">          bus:identifierAddressLocationIdentifier  </t>
  </si>
  <si>
    <t xml:space="preserve">        cor:identifierContactInformationStructure    </t>
  </si>
  <si>
    <t xml:space="preserve">          cor:identifierContactPrefix  </t>
  </si>
  <si>
    <t xml:space="preserve">          cor:identifierContactLastName  </t>
  </si>
  <si>
    <t xml:space="preserve">          cor:identifierContactFirstName  </t>
  </si>
  <si>
    <t xml:space="preserve">          cor:identifierContactSuffix  </t>
  </si>
  <si>
    <t xml:space="preserve">          cor:identifierContactAttentionLine  </t>
  </si>
  <si>
    <t xml:space="preserve">          cor:identifierContactPositionRole  </t>
  </si>
  <si>
    <t xml:space="preserve">          cor:identifierContactPhone  </t>
  </si>
  <si>
    <t xml:space="preserve">            cor:identifierContactPhoneNumberDescription</t>
  </si>
  <si>
    <t xml:space="preserve">            cor:identifierContactPhoneNumber</t>
  </si>
  <si>
    <t xml:space="preserve">          cor:identifierContactFax  </t>
  </si>
  <si>
    <t xml:space="preserve">            cor:identifierContactFaxNumberUsage</t>
  </si>
  <si>
    <t xml:space="preserve">            cor:identifierContactFaxNumber</t>
  </si>
  <si>
    <t xml:space="preserve">          cor:identifierContactEmail  </t>
  </si>
  <si>
    <t xml:space="preserve">            cor:identifierContactEmailAddressUsage</t>
  </si>
  <si>
    <t xml:space="preserve">            cor:identifierContactEmailAddress</t>
  </si>
  <si>
    <t xml:space="preserve">          cor:identifierContactType  </t>
  </si>
  <si>
    <t xml:space="preserve">          bus:identifierLocationIdentifierCrossReference  </t>
  </si>
  <si>
    <t xml:space="preserve">        cor:identifierActive    </t>
  </si>
  <si>
    <t xml:space="preserve">      cor:documentType      </t>
  </si>
  <si>
    <t xml:space="preserve">      cor:documentTypeDescription      </t>
  </si>
  <si>
    <t xml:space="preserve">      cor:invoiceType      </t>
  </si>
  <si>
    <t xml:space="preserve">      cor:documentNumber      </t>
  </si>
  <si>
    <t xml:space="preserve">      cor:documentApplyToNumber      </t>
  </si>
  <si>
    <t xml:space="preserve">      cor:documentReference      </t>
  </si>
  <si>
    <t xml:space="preserve">      cor:documentDate      </t>
  </si>
  <si>
    <t xml:space="preserve">      bus:documentReceivedDate      </t>
  </si>
  <si>
    <t xml:space="preserve">      bus:documentChargeReimb      </t>
  </si>
  <si>
    <t xml:space="preserve">      bus:documentLocation      </t>
  </si>
  <si>
    <t xml:space="preserve">      bus:paymentMethod      </t>
  </si>
  <si>
    <t xml:space="preserve">      cor:postingStatus      </t>
  </si>
  <si>
    <t xml:space="preserve">      cor:postingStatusDescription      </t>
  </si>
  <si>
    <t xml:space="preserve">      cor:detailComment      </t>
  </si>
  <si>
    <t xml:space="preserve">      cor:dateAcknowledged      </t>
  </si>
  <si>
    <t xml:space="preserve">      cor:confirmedDate      </t>
  </si>
  <si>
    <t xml:space="preserve">      cor:shipFrom      </t>
  </si>
  <si>
    <t xml:space="preserve">      cor:shipReceivedDate      </t>
  </si>
  <si>
    <t xml:space="preserve">      cor:maturityDate      </t>
  </si>
  <si>
    <t xml:space="preserve">      cor:terms      </t>
  </si>
  <si>
    <t xml:space="preserve">      bus:measurable      </t>
  </si>
  <si>
    <t xml:space="preserve">        bus:measurableCode    </t>
  </si>
  <si>
    <t xml:space="preserve">        bus:measurableCodeDescription    </t>
  </si>
  <si>
    <t xml:space="preserve">        bus:measurableCategory    </t>
  </si>
  <si>
    <t xml:space="preserve">        bus:measurableID    </t>
  </si>
  <si>
    <t xml:space="preserve">        bus:measurableIDSchema    </t>
  </si>
  <si>
    <t xml:space="preserve">        bus:measurableIDOther    </t>
  </si>
  <si>
    <t xml:space="preserve">        bus:measurableIDOtherSchema    </t>
  </si>
  <si>
    <t xml:space="preserve">        bus:measurableDescription    </t>
  </si>
  <si>
    <t xml:space="preserve">        bus:measurableQuantity    </t>
  </si>
  <si>
    <t xml:space="preserve">        bus:measurableQualifier    </t>
  </si>
  <si>
    <t xml:space="preserve">        bus:measurableUnitOfMeasure    </t>
  </si>
  <si>
    <t xml:space="preserve">        bus:measurableCostPerUnit    </t>
  </si>
  <si>
    <t xml:space="preserve">        bus:measurableStartDateTime    </t>
  </si>
  <si>
    <t xml:space="preserve">        bus:measurableEndDateTime    </t>
  </si>
  <si>
    <t xml:space="preserve">        bus:measurableActive    </t>
  </si>
  <si>
    <t xml:space="preserve">      bus:jobInfo      </t>
  </si>
  <si>
    <t xml:space="preserve">        usk:jobCode    </t>
  </si>
  <si>
    <t xml:space="preserve">        usk:jobDescription    </t>
  </si>
  <si>
    <t xml:space="preserve">        usk:jobPhaseCode    </t>
  </si>
  <si>
    <t xml:space="preserve">        usk:jobPhaseDescription    </t>
  </si>
  <si>
    <t xml:space="preserve">        usk:jobActive    </t>
  </si>
  <si>
    <t xml:space="preserve">      bus:depreciationMortgage      </t>
  </si>
  <si>
    <t xml:space="preserve">        bus:dmJurisdiction    </t>
  </si>
  <si>
    <t xml:space="preserve">        bus:dmMethodType    </t>
  </si>
  <si>
    <t xml:space="preserve">        bus:dmLifeLength    </t>
  </si>
  <si>
    <t xml:space="preserve">        bus:dmComment    </t>
  </si>
  <si>
    <t xml:space="preserve">        bus:dmStartDate    </t>
  </si>
  <si>
    <t xml:space="preserve">        bus:dmEndDate    </t>
  </si>
  <si>
    <t xml:space="preserve">        bus:dmAmount    </t>
  </si>
  <si>
    <t xml:space="preserve">      ehm:measurableClassID      </t>
  </si>
  <si>
    <t xml:space="preserve">      ehm:measurableClassDescription      </t>
  </si>
  <si>
    <t xml:space="preserve">      ehm:costingMethodCode      </t>
  </si>
  <si>
    <t xml:space="preserve">      ehm:costingMethodDescription      </t>
  </si>
  <si>
    <t xml:space="preserve">      ehm:geospatialCoordinate      </t>
  </si>
  <si>
    <t xml:space="preserve">      ehm:serialLot      </t>
  </si>
  <si>
    <t xml:space="preserve">        ehm:serialLotCode    </t>
  </si>
  <si>
    <t xml:space="preserve">        ehm:serialLotDescription    </t>
  </si>
  <si>
    <t xml:space="preserve">        ehm:serialLotNumber    </t>
  </si>
  <si>
    <t xml:space="preserve">        ehm:nextSerialLotNumber    </t>
  </si>
  <si>
    <t xml:space="preserve">        ehm:serialLotQuantity    </t>
  </si>
  <si>
    <t xml:space="preserve">        ehm:serialLotOriginalQuantity    </t>
  </si>
  <si>
    <t xml:space="preserve">        ehm:serialLotRemainingQuantity    </t>
  </si>
  <si>
    <t xml:space="preserve">        ehm:serialLotOrigination    </t>
  </si>
  <si>
    <t xml:space="preserve">        ehm:serialLotExpiration    </t>
  </si>
  <si>
    <t xml:space="preserve">        ehm:serialLotManufacturer    </t>
  </si>
  <si>
    <t xml:space="preserve">        ehm:serialLotBatchDescription    </t>
  </si>
  <si>
    <t xml:space="preserve">        ehm:serialLotWarrantyStartDate    </t>
  </si>
  <si>
    <t xml:space="preserve">        ehm:serialLotWarrantyEndDate    </t>
  </si>
  <si>
    <t xml:space="preserve">        ehm:serialLotWarrantyPeriod    </t>
  </si>
  <si>
    <t xml:space="preserve">        ehm:serialLotWarrantyPeriodUnit    </t>
  </si>
  <si>
    <t xml:space="preserve">        ehm:serialLotWarrantyVendor    </t>
  </si>
  <si>
    <t xml:space="preserve">        ehm:serialLotWarrantyContract    </t>
  </si>
  <si>
    <t xml:space="preserve">        ehm:serialLotComment    </t>
  </si>
  <si>
    <t xml:space="preserve">      cor:taxes      </t>
  </si>
  <si>
    <t xml:space="preserve">        cor:taxAuthority    </t>
  </si>
  <si>
    <t xml:space="preserve">        cor:taxTableCode    </t>
  </si>
  <si>
    <t xml:space="preserve">        cor:taxDescription    </t>
  </si>
  <si>
    <t xml:space="preserve">        cor:taxAmount    </t>
  </si>
  <si>
    <t xml:space="preserve">        cor:taxBasis    </t>
  </si>
  <si>
    <t xml:space="preserve">        cor:taxPercentageRate    </t>
  </si>
  <si>
    <t xml:space="preserve">        cor:taxCode    </t>
  </si>
  <si>
    <t xml:space="preserve">        cor:taxCommentExemption    </t>
  </si>
  <si>
    <t xml:space="preserve">        muc:taxAmountForeignCurrency    </t>
  </si>
  <si>
    <t xml:space="preserve">        muc:taxCurrency    </t>
  </si>
  <si>
    <t xml:space="preserve">        muc:taxExchangeRateDate    </t>
  </si>
  <si>
    <t xml:space="preserve">        muc:taxExchangeRate    </t>
  </si>
  <si>
    <t xml:space="preserve">        muc:taxExchangeRateSource    </t>
  </si>
  <si>
    <t xml:space="preserve">        muc:taxExchangeRateType    </t>
  </si>
  <si>
    <t xml:space="preserve">        muc:taxExchangeRateComment    </t>
  </si>
  <si>
    <t xml:space="preserve">        muc:taxAmountTriangulationCurrency    </t>
  </si>
  <si>
    <t xml:space="preserve">        muc:taxTriangulationCurrency    </t>
  </si>
  <si>
    <t xml:space="preserve">        muc:taxTriangulationExchangeRate    </t>
  </si>
  <si>
    <t xml:space="preserve">        muc:taxTriangulationExchangeRateSource    </t>
  </si>
  <si>
    <t xml:space="preserve">        muc:taxTriangulationExchangeRateType    </t>
  </si>
  <si>
    <t xml:space="preserve">        muc:taxForeignTriangulationExchangeRate    </t>
  </si>
  <si>
    <t xml:space="preserve">        muc:taxForeignTriangulationExchangeRateSource    </t>
  </si>
  <si>
    <t xml:space="preserve">        muc:taxForeignTriangulationExchangeRateType    </t>
  </si>
  <si>
    <t xml:space="preserve">      taf:tickingField      </t>
  </si>
  <si>
    <t xml:space="preserve">      taf:documentRemainingBalance      </t>
  </si>
  <si>
    <t xml:space="preserve">      taf:uniqueConsignmentReference      </t>
  </si>
  <si>
    <t xml:space="preserve">      taf:originatingDocumentStructure      </t>
  </si>
  <si>
    <t xml:space="preserve">        taf:originatingDocumentType    </t>
  </si>
  <si>
    <t xml:space="preserve">        taf:originatingDocumentNumber    </t>
  </si>
  <si>
    <t xml:space="preserve">        taf:originatingDocumentDate    </t>
  </si>
  <si>
    <t xml:space="preserve">        taf:originatingDocumentIdentifierType    </t>
  </si>
  <si>
    <t xml:space="preserve">        taf:originatingDocumentIdentifierCode    </t>
  </si>
  <si>
    <t xml:space="preserve">        taf:originatingDocumentIdentifierTaxCode    </t>
  </si>
  <si>
    <t>N/A</t>
    <phoneticPr fontId="1"/>
  </si>
  <si>
    <t>parent</t>
  </si>
  <si>
    <t>parent</t>
    <phoneticPr fontId="1"/>
  </si>
  <si>
    <t>cor:accountingEntries</t>
  </si>
  <si>
    <t>cor:documentInfo</t>
  </si>
  <si>
    <t>cor:entriesType</t>
  </si>
  <si>
    <t>cor:uniqueID</t>
  </si>
  <si>
    <t>cor:revisesUniqueID</t>
  </si>
  <si>
    <t>cor:revisesUniqueIDAction</t>
  </si>
  <si>
    <t>cor:language</t>
  </si>
  <si>
    <t>cor:creationDate</t>
  </si>
  <si>
    <t>bus:creator</t>
  </si>
  <si>
    <t>cor:entriesComment</t>
  </si>
  <si>
    <t>cor:periodCoveredStart</t>
  </si>
  <si>
    <t>cor:periodCoveredEnd</t>
  </si>
  <si>
    <t>bus:periodCount</t>
  </si>
  <si>
    <t>bus:periodUnit</t>
  </si>
  <si>
    <t>bus:periodUnitDescription</t>
  </si>
  <si>
    <t>bus:sourceApplication</t>
  </si>
  <si>
    <t>bus:targetApplication</t>
  </si>
  <si>
    <t>muc:defaultCurrency</t>
  </si>
  <si>
    <t>srcd:summaryReportingTaxonomies</t>
  </si>
  <si>
    <t>cor:entityInformation</t>
  </si>
  <si>
    <t>bus:entityPhoneNumber</t>
  </si>
  <si>
    <t>bus:phoneNumberDescription</t>
  </si>
  <si>
    <t>bus:phoneNumber</t>
  </si>
  <si>
    <t>bus:entityFaxNumberStructure</t>
  </si>
  <si>
    <t>bus:entityFaxNumberUsage</t>
  </si>
  <si>
    <t>bus:entityFaxNumber</t>
  </si>
  <si>
    <t>bus:entityEmailAddressStructure</t>
  </si>
  <si>
    <t>bus:entityEmailAddressUsage</t>
  </si>
  <si>
    <t>bus:entityEmailAddress</t>
  </si>
  <si>
    <t>bus:organizationAccountingMethodPurposeDefault</t>
  </si>
  <si>
    <t>bus:organizationAccountingMethodPurposeDefaultDescription</t>
  </si>
  <si>
    <t>bus:organizationIdentifiers</t>
  </si>
  <si>
    <t>bus:organizationIdentifier</t>
  </si>
  <si>
    <t>bus:organizationDescription</t>
  </si>
  <si>
    <t>bus:organizationAddress</t>
  </si>
  <si>
    <t>bus:organizationAddressName</t>
  </si>
  <si>
    <t>bus:organizationAddressDescription</t>
  </si>
  <si>
    <t>bus:organizationAddressPurpose</t>
  </si>
  <si>
    <t>bus:organizationAddressLocationIdentifier</t>
  </si>
  <si>
    <t>bus:organizationBuildingNumber</t>
  </si>
  <si>
    <t>bus:organizationAddressStreet</t>
  </si>
  <si>
    <t>bus:organizationAddressStreet2</t>
  </si>
  <si>
    <t>bus:organizationAddressCity</t>
  </si>
  <si>
    <t>bus:organizationAddressStateOrProvince</t>
  </si>
  <si>
    <t>bus:organizationAddressZipOrPostalCode</t>
  </si>
  <si>
    <t>bus:organizationAddressCountry</t>
  </si>
  <si>
    <t>bus:organizationAddressActive</t>
  </si>
  <si>
    <t>bus:entityWebSite</t>
  </si>
  <si>
    <t>bus:webSiteDescription</t>
  </si>
  <si>
    <t>bus:webSiteURL</t>
  </si>
  <si>
    <t>bus:contactInformation</t>
  </si>
  <si>
    <t>bus:contactPrefix</t>
  </si>
  <si>
    <t>bus:contactLastName</t>
  </si>
  <si>
    <t>bus:contactFirstName</t>
  </si>
  <si>
    <t>bus:contactSuffix</t>
  </si>
  <si>
    <t>bus:contactAttentionLine</t>
  </si>
  <si>
    <t>bus:contactPositionRole</t>
  </si>
  <si>
    <t>bus:contactPhone</t>
  </si>
  <si>
    <t>bus:contactPhoneNumberDescription</t>
  </si>
  <si>
    <t>bus:contactPhoneNumber</t>
  </si>
  <si>
    <t>bus:contactFax</t>
  </si>
  <si>
    <t>bus:contactFaxNumberUsage</t>
  </si>
  <si>
    <t>bus:contactFaxNumber</t>
  </si>
  <si>
    <t>bus:contactEMail</t>
  </si>
  <si>
    <t>bus:contactEmailAddressUsage</t>
  </si>
  <si>
    <t>bus:contactEmailAddress</t>
  </si>
  <si>
    <t>bus:contactType</t>
  </si>
  <si>
    <t>bus:contactLocationIdentifierCrossReference</t>
  </si>
  <si>
    <t>bus:contactActive</t>
  </si>
  <si>
    <t>bus:businessDescription</t>
  </si>
  <si>
    <t>bus:fiscalYearStart</t>
  </si>
  <si>
    <t>bus:fiscalYearEnd</t>
  </si>
  <si>
    <t>bus:organizationAccountingMethodStructure</t>
  </si>
  <si>
    <t>bus:organizationAccountingMethod</t>
  </si>
  <si>
    <t>bus:organizationAccountingMethodDescription</t>
  </si>
  <si>
    <t>bus:organizationAccountingMethodPurpose</t>
  </si>
  <si>
    <t>bus:organizationAccountingMethodPurposeDescription</t>
  </si>
  <si>
    <t>bus:organizationAccountingMethodStartDate</t>
  </si>
  <si>
    <t>bus:organizationAccountingMethodEndDate</t>
  </si>
  <si>
    <t>bus:accountantInformation</t>
  </si>
  <si>
    <t>bus:accountantName</t>
  </si>
  <si>
    <t>bus:accountantAddress</t>
  </si>
  <si>
    <t>bus:accountantAddressName</t>
  </si>
  <si>
    <t>bus:accountantAddressDescription</t>
  </si>
  <si>
    <t>bus:accountantAddressPurpose</t>
  </si>
  <si>
    <t>bus:accountantAddressLocationIdentifier</t>
  </si>
  <si>
    <t>bus:accountantBuildingNumber</t>
  </si>
  <si>
    <t>bus:accountantStreet</t>
  </si>
  <si>
    <t>bus:accountantAddressStreet2</t>
  </si>
  <si>
    <t>bus:accountantCity</t>
  </si>
  <si>
    <t>bus:accountantStateOrProvince</t>
  </si>
  <si>
    <t>bus:accountantCountry</t>
  </si>
  <si>
    <t>bus:accountantZipOrPostalCode</t>
  </si>
  <si>
    <t>bus:accountantAddressActive</t>
  </si>
  <si>
    <t>bus:accountantEngagementType</t>
  </si>
  <si>
    <t>bus:accountantEngagementTypeDescription</t>
  </si>
  <si>
    <t>bus:accountantContactInformation</t>
  </si>
  <si>
    <t>bus:accountantContactPrefix</t>
  </si>
  <si>
    <t>bus:accountantContactLastName</t>
  </si>
  <si>
    <t>bus:accountantContactFirstName</t>
  </si>
  <si>
    <t>bus:accountantContactSuffix</t>
  </si>
  <si>
    <t>bus:accountantContactAttentionLine</t>
  </si>
  <si>
    <t>bus:accountantContactPositionRole</t>
  </si>
  <si>
    <t>bus:accountantContactPhone</t>
  </si>
  <si>
    <t>bus:accountantContactPhoneNumberDescription</t>
  </si>
  <si>
    <t>bus:accountantContactPhoneNumber</t>
  </si>
  <si>
    <t>bus:accountantContactFax</t>
  </si>
  <si>
    <t>bus:accountantContactFaxNumber</t>
  </si>
  <si>
    <t>bus:accountantContactFaxNumberUsage</t>
  </si>
  <si>
    <t>bus:accountantContactEmail</t>
  </si>
  <si>
    <t>bus:accountantContactEmailAddressUsage</t>
  </si>
  <si>
    <t>bus:accountantContactEmailAddress</t>
  </si>
  <si>
    <t>bus:accountantContactType</t>
  </si>
  <si>
    <t>bus:accountantLocationIdentifierCrossReference</t>
  </si>
  <si>
    <t>bus:accountantContactActive</t>
  </si>
  <si>
    <t>bus:reportingCalendar</t>
  </si>
  <si>
    <t>bus:reportingCalendarCode</t>
  </si>
  <si>
    <t>bus:reportingCalendarDescription</t>
  </si>
  <si>
    <t>bus:reportingCalendarTitle</t>
  </si>
  <si>
    <t>bus:reportingCalendarPeriodType</t>
  </si>
  <si>
    <t>bus:reportingCalendarPeriodTypeDescription</t>
  </si>
  <si>
    <t>bus:reportingCalendarOpenClosedStatus</t>
  </si>
  <si>
    <t>bus:reportingPurpose</t>
  </si>
  <si>
    <t>bus:reportingPurposeDescription</t>
  </si>
  <si>
    <t>bus:reportingCalendarPeriod</t>
  </si>
  <si>
    <t>bus:periodIdentifier</t>
  </si>
  <si>
    <t>bus:periodDescription</t>
  </si>
  <si>
    <t>bus:periodStart</t>
  </si>
  <si>
    <t>bus:periodEnd</t>
  </si>
  <si>
    <t>bus:periodClosedDate</t>
  </si>
  <si>
    <t>cor:entryHeader</t>
  </si>
  <si>
    <t>cor:postedDate</t>
  </si>
  <si>
    <t>cor:enteredBy</t>
  </si>
  <si>
    <t>bus:enteredByModified</t>
  </si>
  <si>
    <t>cor:enteredDate</t>
  </si>
  <si>
    <t>bus:entryResponsiblePerson</t>
  </si>
  <si>
    <t>cor:sourceJournalID</t>
  </si>
  <si>
    <t>bus:sourceJournalDescription</t>
  </si>
  <si>
    <t>cor:entryType</t>
  </si>
  <si>
    <t>bus:entryOrigin</t>
  </si>
  <si>
    <t>cor:entryNumber</t>
  </si>
  <si>
    <t>cor:entryComment</t>
  </si>
  <si>
    <t>cor:qualifierEntry</t>
  </si>
  <si>
    <t>cor:qualifierEntryDescription</t>
  </si>
  <si>
    <t>bus:postingCode</t>
  </si>
  <si>
    <t>bus:batchID</t>
  </si>
  <si>
    <t>bus:batchDescription</t>
  </si>
  <si>
    <t>bus:numberOfEntries</t>
  </si>
  <si>
    <t>bus:totalDebit</t>
  </si>
  <si>
    <t>bus:totalCredit</t>
  </si>
  <si>
    <t>cor:bookTaxDifference</t>
  </si>
  <si>
    <t>bus:eliminationCode</t>
  </si>
  <si>
    <t>bus:budgetScenarioPeriodStart</t>
  </si>
  <si>
    <t>bus:budgetScenarioPeriodEnd</t>
  </si>
  <si>
    <t>bus:budgetScenarioText</t>
  </si>
  <si>
    <t>bus:budgetScenario</t>
  </si>
  <si>
    <t>bus:budgetAllocationCode</t>
  </si>
  <si>
    <t>usk:reversingStdId</t>
  </si>
  <si>
    <t>usk:recurringStdDescription</t>
  </si>
  <si>
    <t>usk:frequencyInterval</t>
  </si>
  <si>
    <t>usk:frequencyUnit</t>
  </si>
  <si>
    <t>usk:repetitionsRemaining</t>
  </si>
  <si>
    <t>usk:nextDateRepeat</t>
  </si>
  <si>
    <t>usk:lastDateRepeat</t>
  </si>
  <si>
    <t>usk:endDateRepeatingEntry</t>
  </si>
  <si>
    <t>usk:reverse</t>
  </si>
  <si>
    <t>usk:reversingDate</t>
  </si>
  <si>
    <t>cor:entryNumberCounter</t>
  </si>
  <si>
    <t>cor:entryDetail</t>
  </si>
  <si>
    <t>cor:lineNumber</t>
  </si>
  <si>
    <t>cor:lineNumberCounter</t>
  </si>
  <si>
    <t>cor:account</t>
  </si>
  <si>
    <t>cor:accountMainID</t>
  </si>
  <si>
    <t>cor:accountMainDescription</t>
  </si>
  <si>
    <t>cor:mainAccountType</t>
  </si>
  <si>
    <t>cor:mainAccountTypeDescription</t>
  </si>
  <si>
    <t>cor:parentAccountMainID</t>
  </si>
  <si>
    <t>cor:accountPurposeCode</t>
  </si>
  <si>
    <t>cor:accountPurposeDescription</t>
  </si>
  <si>
    <t>cor:accountType</t>
  </si>
  <si>
    <t>cor:accountTypeDescription</t>
  </si>
  <si>
    <t>bus:entryAccountingMethod</t>
  </si>
  <si>
    <t>bus:entryAccountingMethodDescription</t>
  </si>
  <si>
    <t>bus:entryAccountingMethodPurpose</t>
  </si>
  <si>
    <t>bus:entryAccountingMethodPurposeDescription</t>
  </si>
  <si>
    <t>cor:accountSub</t>
  </si>
  <si>
    <t>cor:accountSubDescription</t>
  </si>
  <si>
    <t>cor:accountSubID</t>
  </si>
  <si>
    <t>cor:accountSubType</t>
  </si>
  <si>
    <t>cor:segmentParentTuple</t>
  </si>
  <si>
    <t>cor:parentSubaccountCode</t>
  </si>
  <si>
    <t>cor:parentSubaccountType</t>
  </si>
  <si>
    <t>cor:reportingTreeIdentifier</t>
  </si>
  <si>
    <t>cor:parentSubaccountProportion</t>
  </si>
  <si>
    <t>cor:accountActive</t>
  </si>
  <si>
    <t>cor:amount</t>
  </si>
  <si>
    <t>muc:amountCurrency</t>
  </si>
  <si>
    <t>muc:amountOriginalAmount</t>
  </si>
  <si>
    <t>muc:amountOriginalCurrency</t>
  </si>
  <si>
    <t>muc:amountOriginalExchangeRate</t>
  </si>
  <si>
    <t>muc:amountOriginalExchangeRateDate</t>
  </si>
  <si>
    <t>muc:amountOriginalExchangeRateSource</t>
  </si>
  <si>
    <t>muc:amountOriginalExchangeRateComment</t>
  </si>
  <si>
    <t>muc:amountOriginalTriangulationAmount</t>
  </si>
  <si>
    <t>muc:amountOriginalTriangulationCurrency</t>
  </si>
  <si>
    <t>muc:amountOriginalTriangulationExchangeRate</t>
  </si>
  <si>
    <t>muc:amountOriginalTriangulationExchangeRateSource</t>
  </si>
  <si>
    <t>muc:amountOriginalTriangulationExchangeRateType</t>
  </si>
  <si>
    <t>muc:originalTriangulationExchangeRate</t>
  </si>
  <si>
    <t>muc:originalExchangeRateTriangulationSource</t>
  </si>
  <si>
    <t>muc:originalExchangeRateTriangulationType</t>
  </si>
  <si>
    <t>cor:signOfAmount</t>
  </si>
  <si>
    <t>cor:debitCreditCode</t>
  </si>
  <si>
    <t>cor:postingDate</t>
  </si>
  <si>
    <t>bus:amountMemo</t>
  </si>
  <si>
    <t>bus:allocationCode</t>
  </si>
  <si>
    <t>muc:multicurrencyDetail</t>
  </si>
  <si>
    <t>muc:multicurrencyDetailExchangeRateDate</t>
  </si>
  <si>
    <t>muc:amountRestatedAmount</t>
  </si>
  <si>
    <t>muc:amountRestatedCurrency</t>
  </si>
  <si>
    <t>muc:amountRestatedExchangeRate</t>
  </si>
  <si>
    <t>muc:amountRestatedExchangeRateSource</t>
  </si>
  <si>
    <t>muc:amountRestatedExchangeRateType</t>
  </si>
  <si>
    <t>muc:amountTriangulationAmount</t>
  </si>
  <si>
    <t>muc:amountTriangulationCurrency</t>
  </si>
  <si>
    <t>muc:amountTriangulationExchangeRate</t>
  </si>
  <si>
    <t>muc:amountTriangulationExchangeRateSource</t>
  </si>
  <si>
    <t>muc:amountTriangulationExchangeRateType</t>
  </si>
  <si>
    <t>muc:restatedTriangulationExchangeRate</t>
  </si>
  <si>
    <t>muc:restatedExchangeRateTriangulationSource</t>
  </si>
  <si>
    <t>muc:restatedExchangeRateTriangulationType</t>
  </si>
  <si>
    <t>muc:multicurrencyDetailComment</t>
  </si>
  <si>
    <t>cor:identifierReference</t>
  </si>
  <si>
    <t>cor:identifierCode</t>
  </si>
  <si>
    <t>cor:identifierExternalReference</t>
  </si>
  <si>
    <t>cor:identifierAuthorityCode</t>
  </si>
  <si>
    <t>cor:identifierAuthority</t>
  </si>
  <si>
    <t>cor:identifierAuthorityVerificationDate</t>
  </si>
  <si>
    <t>cor:identifierOrganizationType</t>
  </si>
  <si>
    <t>cor:identifierOrganizationTypeDescription</t>
  </si>
  <si>
    <t>cor:identifierDescription</t>
  </si>
  <si>
    <t>cor:identifierType</t>
  </si>
  <si>
    <t>cor:identifierCategory</t>
  </si>
  <si>
    <t>cor:identifierEMail</t>
  </si>
  <si>
    <t>cor:identifierEmailAddressUsage</t>
  </si>
  <si>
    <t>cor:identifierEmailAddress</t>
  </si>
  <si>
    <t>cor:identifierPhoneNumber</t>
  </si>
  <si>
    <t>cor:identifierPhoneNumberDescription</t>
  </si>
  <si>
    <t>cor:identifierPhone</t>
  </si>
  <si>
    <t>cor:identifierFaxNumber</t>
  </si>
  <si>
    <t>cor:identifierFaxNumberUsage</t>
  </si>
  <si>
    <t>cor:identifierFax</t>
  </si>
  <si>
    <t>bus:identifierPurpose</t>
  </si>
  <si>
    <t>bus:identifierAddress</t>
  </si>
  <si>
    <t>bus:identifierAddressDescription</t>
  </si>
  <si>
    <t>bus:identifierAddressPurpose</t>
  </si>
  <si>
    <t>bus:identifierBuildingNumber</t>
  </si>
  <si>
    <t>bus:identifierStreet</t>
  </si>
  <si>
    <t>bus:identifierAddressStreet2</t>
  </si>
  <si>
    <t>bus:identifierCity</t>
  </si>
  <si>
    <t>bus:identifierStateOrProvince</t>
  </si>
  <si>
    <t>bus:identifierCountry</t>
  </si>
  <si>
    <t>bus:identifierZipOrPostalCode</t>
  </si>
  <si>
    <t>bus:identifierAddressLocationIdentifier</t>
  </si>
  <si>
    <t>cor:identifierContactInformationStructure</t>
  </si>
  <si>
    <t>cor:identifierContactPrefix</t>
  </si>
  <si>
    <t>cor:identifierContactLastName</t>
  </si>
  <si>
    <t>cor:identifierContactFirstName</t>
  </si>
  <si>
    <t>cor:identifierContactSuffix</t>
  </si>
  <si>
    <t>cor:identifierContactAttentionLine</t>
  </si>
  <si>
    <t>cor:identifierContactPositionRole</t>
  </si>
  <si>
    <t>cor:identifierContactPhone</t>
  </si>
  <si>
    <t>cor:identifierContactPhoneNumberDescription</t>
  </si>
  <si>
    <t>cor:identifierContactPhoneNumber</t>
  </si>
  <si>
    <t>cor:identifierContactFax</t>
  </si>
  <si>
    <t>cor:identifierContactFaxNumberUsage</t>
  </si>
  <si>
    <t>cor:identifierContactFaxNumber</t>
  </si>
  <si>
    <t>cor:identifierContactEmail</t>
  </si>
  <si>
    <t>cor:identifierContactEmailAddressUsage</t>
  </si>
  <si>
    <t>cor:identifierContactEmailAddress</t>
  </si>
  <si>
    <t>cor:identifierContactType</t>
  </si>
  <si>
    <t>bus:identifierLocationIdentifierCrossReference</t>
  </si>
  <si>
    <t>cor:identifierActive</t>
  </si>
  <si>
    <t>cor:documentType</t>
  </si>
  <si>
    <t>cor:documentTypeDescription</t>
  </si>
  <si>
    <t>cor:invoiceType</t>
  </si>
  <si>
    <t>cor:documentNumber</t>
  </si>
  <si>
    <t>cor:documentApplyToNumber</t>
  </si>
  <si>
    <t>cor:documentReference</t>
  </si>
  <si>
    <t>cor:documentDate</t>
  </si>
  <si>
    <t>bus:documentReceivedDate</t>
  </si>
  <si>
    <t>bus:documentChargeReimb</t>
  </si>
  <si>
    <t>bus:documentLocation</t>
  </si>
  <si>
    <t>bus:paymentMethod</t>
  </si>
  <si>
    <t>cor:postingStatus</t>
  </si>
  <si>
    <t>cor:postingStatusDescription</t>
  </si>
  <si>
    <t>cor:detailComment</t>
  </si>
  <si>
    <t>cor:dateAcknowledged</t>
  </si>
  <si>
    <t>cor:confirmedDate</t>
  </si>
  <si>
    <t>cor:shipFrom</t>
  </si>
  <si>
    <t>cor:shipReceivedDate</t>
  </si>
  <si>
    <t>cor:maturityDate</t>
  </si>
  <si>
    <t>cor:terms</t>
  </si>
  <si>
    <t>bus:measurable</t>
  </si>
  <si>
    <t>bus:measurableCode</t>
  </si>
  <si>
    <t>bus:measurableCodeDescription</t>
  </si>
  <si>
    <t>bus:measurableCategory</t>
  </si>
  <si>
    <t>bus:measurableID</t>
  </si>
  <si>
    <t>bus:measurableIDSchema</t>
  </si>
  <si>
    <t>bus:measurableIDOther</t>
  </si>
  <si>
    <t>bus:measurableIDOtherSchema</t>
  </si>
  <si>
    <t>bus:measurableDescription</t>
  </si>
  <si>
    <t>bus:measurableQuantity</t>
  </si>
  <si>
    <t>bus:measurableQualifier</t>
  </si>
  <si>
    <t>bus:measurableUnitOfMeasure</t>
  </si>
  <si>
    <t>bus:measurableCostPerUnit</t>
  </si>
  <si>
    <t>bus:measurableStartDateTime</t>
  </si>
  <si>
    <t>bus:measurableEndDateTime</t>
  </si>
  <si>
    <t>bus:measurableActive</t>
  </si>
  <si>
    <t>bus:jobInfo</t>
  </si>
  <si>
    <t>usk:jobCode</t>
  </si>
  <si>
    <t>usk:jobDescription</t>
  </si>
  <si>
    <t>usk:jobPhaseCode</t>
  </si>
  <si>
    <t>usk:jobPhaseDescription</t>
  </si>
  <si>
    <t>usk:jobActive</t>
  </si>
  <si>
    <t>bus:depreciationMortgage</t>
  </si>
  <si>
    <t>bus:dmJurisdiction</t>
  </si>
  <si>
    <t>bus:dmMethodType</t>
  </si>
  <si>
    <t>bus:dmLifeLength</t>
  </si>
  <si>
    <t>bus:dmComment</t>
  </si>
  <si>
    <t>bus:dmStartDate</t>
  </si>
  <si>
    <t>bus:dmEndDate</t>
  </si>
  <si>
    <t>bus:dmAmount</t>
  </si>
  <si>
    <t>ehm:measurableClassID</t>
  </si>
  <si>
    <t>ehm:measurableClassDescription</t>
  </si>
  <si>
    <t>ehm:costingMethodCode</t>
  </si>
  <si>
    <t>ehm:costingMethodDescription</t>
  </si>
  <si>
    <t>ehm:geospatialCoordinate</t>
  </si>
  <si>
    <t>ehm:serialLot</t>
  </si>
  <si>
    <t>ehm:serialLotCode</t>
  </si>
  <si>
    <t>ehm:serialLotDescription</t>
  </si>
  <si>
    <t>ehm:serialLotNumber</t>
  </si>
  <si>
    <t>ehm:nextSerialLotNumber</t>
  </si>
  <si>
    <t>ehm:serialLotQuantity</t>
  </si>
  <si>
    <t>ehm:serialLotOriginalQuantity</t>
  </si>
  <si>
    <t>ehm:serialLotRemainingQuantity</t>
  </si>
  <si>
    <t>ehm:serialLotOrigination</t>
  </si>
  <si>
    <t>ehm:serialLotExpiration</t>
  </si>
  <si>
    <t>ehm:serialLotManufacturer</t>
  </si>
  <si>
    <t>ehm:serialLotBatchDescription</t>
  </si>
  <si>
    <t>ehm:serialLotWarrantyStartDate</t>
  </si>
  <si>
    <t>ehm:serialLotWarrantyEndDate</t>
  </si>
  <si>
    <t>ehm:serialLotWarrantyPeriod</t>
  </si>
  <si>
    <t>ehm:serialLotWarrantyPeriodUnit</t>
  </si>
  <si>
    <t>ehm:serialLotWarrantyVendor</t>
  </si>
  <si>
    <t>ehm:serialLotWarrantyContract</t>
  </si>
  <si>
    <t>ehm:serialLotComment</t>
  </si>
  <si>
    <t>cor:taxes</t>
  </si>
  <si>
    <t>cor:taxAuthority</t>
  </si>
  <si>
    <t>cor:taxTableCode</t>
  </si>
  <si>
    <t>cor:taxDescription</t>
  </si>
  <si>
    <t>cor:taxAmount</t>
  </si>
  <si>
    <t>cor:taxBasis</t>
  </si>
  <si>
    <t>cor:taxPercentageRate</t>
  </si>
  <si>
    <t>cor:taxCode</t>
  </si>
  <si>
    <t>cor:taxCommentExemption</t>
  </si>
  <si>
    <t>muc:taxAmountForeignCurrency</t>
  </si>
  <si>
    <t>muc:taxCurrency</t>
  </si>
  <si>
    <t>muc:taxExchangeRateDate</t>
  </si>
  <si>
    <t>muc:taxExchangeRate</t>
  </si>
  <si>
    <t>muc:taxExchangeRateSource</t>
  </si>
  <si>
    <t>muc:taxExchangeRateType</t>
  </si>
  <si>
    <t>muc:taxExchangeRateComment</t>
  </si>
  <si>
    <t>muc:taxAmountTriangulationCurrency</t>
  </si>
  <si>
    <t>muc:taxTriangulationCurrency</t>
  </si>
  <si>
    <t>muc:taxTriangulationExchangeRate</t>
  </si>
  <si>
    <t>muc:taxTriangulationExchangeRateSource</t>
  </si>
  <si>
    <t>muc:taxTriangulationExchangeRateType</t>
  </si>
  <si>
    <t>muc:taxForeignTriangulationExchangeRate</t>
  </si>
  <si>
    <t>muc:taxForeignTriangulationExchangeRateSource</t>
  </si>
  <si>
    <t>muc:taxForeignTriangulationExchangeRateType</t>
  </si>
  <si>
    <t>taf:tickingField</t>
  </si>
  <si>
    <t>taf:documentRemainingBalance</t>
  </si>
  <si>
    <t>taf:uniqueConsignmentReference</t>
  </si>
  <si>
    <t>taf:originatingDocumentStructure</t>
  </si>
  <si>
    <t>taf:originatingDocumentType</t>
  </si>
  <si>
    <t>taf:originatingDocumentNumber</t>
  </si>
  <si>
    <t>taf:originatingDocumentDate</t>
  </si>
  <si>
    <t>taf:originatingDocumentIdentifierType</t>
  </si>
  <si>
    <t>taf:originatingDocumentIdentifierCode</t>
  </si>
  <si>
    <t>taf:originatingDocumentIdentifierTaxCode</t>
  </si>
  <si>
    <t>element</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</si>
</sst>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2"/>
      <color theme="1"/>
      <name val="ＭＳ Ｐゴシック"/>
      <family val="2"/>
      <charset val="128"/>
      <scheme val="minor"/>
    </font>
    <font>
      <sz val="6"/>
      <name val="ＭＳ Ｐゴシック"/>
      <family val="2"/>
      <charset val="128"/>
      <scheme val="minor"/>
    </font>
    <font>
      <u/>
      <sz val="12"/>
      <color theme="10"/>
      <name val="ＭＳ Ｐゴシック"/>
      <family val="2"/>
      <charset val="128"/>
      <scheme val="minor"/>
    </font>
    <font>
      <u/>
      <sz val="12"/>
      <color theme="11"/>
      <name val="ＭＳ Ｐゴシック"/>
      <family val="2"/>
      <charset val="128"/>
      <scheme val="minor"/>
    </font>
    <font>
      <sz val="12"/>
      <color theme="0"/>
      <name val="ＭＳ Ｐゴシック"/>
      <family val="2"/>
      <charset val="128"/>
      <scheme val="minor"/>
    </font>
    <font>
      <sz val="12"/>
      <color rgb="FF000000"/>
      <name val="ＭＳ Ｐゴシック"/>
      <family val="3"/>
      <charset val="128"/>
      <scheme val="minor"/>
    </font>
    <font>
      <sz val="12"/>
      <color rgb="FFFFFFFF"/>
      <name val="ＭＳ Ｐゴシック"/>
      <family val="3"/>
      <charset val="128"/>
      <scheme val="minor"/>
    </font>
    <font>
      <sz val="12"/>
      <name val="ＭＳ Ｐゴシック"/>
      <family val="2"/>
      <charset val="128"/>
      <scheme val="minor"/>
    </font>
  </fonts>
  <fills count="18">
    <fill>
      <patternFill patternType="none"/>
    </fill>
    <fill>
      <patternFill patternType="gray125"/>
    </fill>
    <fill>
      <patternFill patternType="solid">
        <fgColor rgb="FFFFFF00"/>
        <bgColor indexed="64"/>
      </patternFill>
    </fill>
    <fill>
      <patternFill patternType="solid">
        <fgColor theme="1" tint="0.34998626667073579"/>
        <bgColor indexed="64"/>
      </patternFill>
    </fill>
    <fill>
      <patternFill patternType="solid">
        <fgColor theme="1" tint="4.9989318521683403E-2"/>
        <bgColor indexed="64"/>
      </patternFill>
    </fill>
    <fill>
      <patternFill patternType="solid">
        <fgColor theme="1" tint="0.499984740745262"/>
        <bgColor indexed="64"/>
      </patternFill>
    </fill>
    <fill>
      <patternFill patternType="solid">
        <fgColor theme="0" tint="-0.34998626667073579"/>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rgb="FF0D0D0D"/>
        <bgColor rgb="FF000000"/>
      </patternFill>
    </fill>
    <fill>
      <patternFill patternType="solid">
        <fgColor rgb="FF595959"/>
        <bgColor rgb="FF000000"/>
      </patternFill>
    </fill>
    <fill>
      <patternFill patternType="solid">
        <fgColor rgb="FF808080"/>
        <bgColor rgb="FF000000"/>
      </patternFill>
    </fill>
    <fill>
      <patternFill patternType="solid">
        <fgColor rgb="FFA6A6A6"/>
        <bgColor rgb="FF000000"/>
      </patternFill>
    </fill>
    <fill>
      <patternFill patternType="solid">
        <fgColor rgb="FFD9D9D9"/>
        <bgColor rgb="FF000000"/>
      </patternFill>
    </fill>
    <fill>
      <patternFill patternType="solid">
        <fgColor rgb="FFF2F2F2"/>
        <bgColor rgb="FF000000"/>
      </patternFill>
    </fill>
    <fill>
      <patternFill patternType="solid">
        <fgColor rgb="FFBFBFBF"/>
        <bgColor rgb="FF000000"/>
      </patternFill>
    </fill>
    <fill>
      <patternFill patternType="solid">
        <fgColor theme="0" tint="-4.9989318521683403E-2"/>
        <bgColor rgb="FF000000"/>
      </patternFill>
    </fill>
  </fills>
  <borders count="1">
    <border>
      <left/>
      <right/>
      <top/>
      <bottom/>
      <diagonal/>
    </border>
  </borders>
  <cellStyleXfs count="699">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29">
    <xf numFmtId="0" fontId="0" fillId="0" borderId="0" xfId="0"/>
    <xf numFmtId="0" fontId="0" fillId="0" borderId="0" xfId="0" applyAlignment="1">
      <alignment vertical="top"/>
    </xf>
    <xf numFmtId="0" fontId="0" fillId="0" borderId="0" xfId="0" applyAlignment="1">
      <alignment vertical="top" wrapText="1"/>
    </xf>
    <xf numFmtId="0" fontId="0" fillId="2" borderId="0" xfId="0" applyFill="1" applyAlignment="1">
      <alignment vertical="top"/>
    </xf>
    <xf numFmtId="0" fontId="0" fillId="0" borderId="0" xfId="0" applyFill="1" applyAlignment="1">
      <alignment vertical="top"/>
    </xf>
    <xf numFmtId="0" fontId="4" fillId="3" borderId="0" xfId="0" applyFont="1" applyFill="1" applyAlignment="1">
      <alignment vertical="top"/>
    </xf>
    <xf numFmtId="0" fontId="4" fillId="4" borderId="0" xfId="0" applyFont="1" applyFill="1" applyAlignment="1">
      <alignment vertical="top"/>
    </xf>
    <xf numFmtId="0" fontId="4" fillId="5" borderId="0" xfId="0" applyFont="1" applyFill="1" applyAlignment="1">
      <alignment vertical="top"/>
    </xf>
    <xf numFmtId="0" fontId="5" fillId="0" borderId="0" xfId="0" applyFont="1" applyAlignment="1">
      <alignment vertical="top"/>
    </xf>
    <xf numFmtId="0" fontId="4" fillId="6" borderId="0" xfId="0" applyFont="1" applyFill="1" applyAlignment="1">
      <alignment vertical="top"/>
    </xf>
    <xf numFmtId="0" fontId="0" fillId="7" borderId="0" xfId="0" applyFill="1" applyAlignment="1">
      <alignment vertical="top"/>
    </xf>
    <xf numFmtId="0" fontId="0" fillId="8" borderId="0" xfId="0" applyFill="1" applyAlignment="1">
      <alignment vertical="top"/>
    </xf>
    <xf numFmtId="0" fontId="4" fillId="0" borderId="0" xfId="0" applyFont="1" applyFill="1" applyAlignment="1">
      <alignment vertical="top"/>
    </xf>
    <xf numFmtId="0" fontId="7" fillId="9" borderId="0" xfId="0" applyFont="1" applyFill="1" applyAlignment="1">
      <alignment vertical="top"/>
    </xf>
    <xf numFmtId="0" fontId="0" fillId="9" borderId="0" xfId="0" applyFill="1" applyAlignment="1">
      <alignment vertical="top"/>
    </xf>
    <xf numFmtId="0" fontId="5" fillId="0" borderId="0" xfId="0" applyFont="1"/>
    <xf numFmtId="0" fontId="6" fillId="10" borderId="0" xfId="0" applyFont="1" applyFill="1" applyAlignment="1">
      <alignment vertical="top"/>
    </xf>
    <xf numFmtId="0" fontId="6" fillId="11" borderId="0" xfId="0" applyFont="1" applyFill="1" applyAlignment="1">
      <alignment vertical="top"/>
    </xf>
    <xf numFmtId="0" fontId="6" fillId="12" borderId="0" xfId="0" applyFont="1" applyFill="1" applyAlignment="1">
      <alignment vertical="top"/>
    </xf>
    <xf numFmtId="0" fontId="6" fillId="13" borderId="0" xfId="0" applyFont="1" applyFill="1" applyAlignment="1">
      <alignment vertical="top"/>
    </xf>
    <xf numFmtId="0" fontId="5" fillId="14" borderId="0" xfId="0" applyFont="1" applyFill="1" applyAlignment="1">
      <alignment vertical="top"/>
    </xf>
    <xf numFmtId="0" fontId="5" fillId="15" borderId="0" xfId="0" applyFont="1" applyFill="1" applyAlignment="1">
      <alignment vertical="top"/>
    </xf>
    <xf numFmtId="0" fontId="7" fillId="16" borderId="0" xfId="0" applyFont="1" applyFill="1" applyAlignment="1">
      <alignment vertical="top"/>
    </xf>
    <xf numFmtId="0" fontId="5" fillId="16" borderId="0" xfId="0" applyFont="1" applyFill="1" applyAlignment="1">
      <alignment vertical="top"/>
    </xf>
    <xf numFmtId="0" fontId="0" fillId="0" borderId="0" xfId="0" applyFill="1"/>
    <xf numFmtId="0" fontId="5" fillId="0" borderId="0" xfId="0" applyFont="1" applyFill="1" applyAlignment="1">
      <alignment vertical="top"/>
    </xf>
    <xf numFmtId="0" fontId="6" fillId="0" borderId="0" xfId="0" applyFont="1" applyFill="1" applyAlignment="1">
      <alignment vertical="top"/>
    </xf>
    <xf numFmtId="0" fontId="7" fillId="0" borderId="0" xfId="0" applyFont="1" applyFill="1" applyAlignment="1">
      <alignment vertical="top"/>
    </xf>
    <xf numFmtId="0" fontId="5" fillId="17" borderId="0" xfId="0" applyFont="1" applyFill="1" applyAlignment="1">
      <alignment vertical="top"/>
    </xf>
  </cellXfs>
  <cellStyles count="699">
    <cellStyle name="ハイパーリンク" xfId="1" builtinId="8" hidden="1"/>
    <cellStyle name="ハイパーリンク" xfId="3" builtinId="8" hidden="1"/>
    <cellStyle name="ハイパーリンク" xfId="5" builtinId="8" hidden="1"/>
    <cellStyle name="ハイパーリンク" xfId="7" builtinId="8" hidden="1"/>
    <cellStyle name="ハイパーリンク" xfId="9" builtinId="8" hidden="1"/>
    <cellStyle name="ハイパーリンク" xfId="11" builtinId="8" hidden="1"/>
    <cellStyle name="ハイパーリンク" xfId="13" builtinId="8" hidden="1"/>
    <cellStyle name="ハイパーリンク" xfId="15" builtinId="8" hidden="1"/>
    <cellStyle name="ハイパーリンク" xfId="17" builtinId="8" hidden="1"/>
    <cellStyle name="ハイパーリンク" xfId="19" builtinId="8" hidden="1"/>
    <cellStyle name="ハイパーリンク" xfId="21" builtinId="8" hidden="1"/>
    <cellStyle name="ハイパーリンク" xfId="23" builtinId="8" hidden="1"/>
    <cellStyle name="ハイパーリンク" xfId="25" builtinId="8" hidden="1"/>
    <cellStyle name="ハイパーリンク" xfId="27" builtinId="8" hidden="1"/>
    <cellStyle name="ハイパーリンク" xfId="29" builtinId="8" hidden="1"/>
    <cellStyle name="ハイパーリンク" xfId="31" builtinId="8" hidden="1"/>
    <cellStyle name="ハイパーリンク" xfId="33" builtinId="8" hidden="1"/>
    <cellStyle name="ハイパーリンク" xfId="35" builtinId="8" hidden="1"/>
    <cellStyle name="ハイパーリンク" xfId="37" builtinId="8" hidden="1"/>
    <cellStyle name="ハイパーリンク" xfId="39" builtinId="8" hidden="1"/>
    <cellStyle name="ハイパーリンク" xfId="41" builtinId="8" hidden="1"/>
    <cellStyle name="ハイパーリンク" xfId="43" builtinId="8" hidden="1"/>
    <cellStyle name="ハイパーリンク" xfId="45" builtinId="8" hidden="1"/>
    <cellStyle name="ハイパーリンク" xfId="47" builtinId="8" hidden="1"/>
    <cellStyle name="ハイパーリンク" xfId="49" builtinId="8" hidden="1"/>
    <cellStyle name="ハイパーリンク" xfId="51" builtinId="8" hidden="1"/>
    <cellStyle name="ハイパーリンク" xfId="53" builtinId="8" hidden="1"/>
    <cellStyle name="ハイパーリンク" xfId="55" builtinId="8" hidden="1"/>
    <cellStyle name="ハイパーリンク" xfId="57" builtinId="8" hidden="1"/>
    <cellStyle name="ハイパーリンク" xfId="59" builtinId="8" hidden="1"/>
    <cellStyle name="ハイパーリンク" xfId="61" builtinId="8" hidden="1"/>
    <cellStyle name="ハイパーリンク" xfId="63" builtinId="8" hidden="1"/>
    <cellStyle name="ハイパーリンク" xfId="65" builtinId="8" hidden="1"/>
    <cellStyle name="ハイパーリンク" xfId="67" builtinId="8" hidden="1"/>
    <cellStyle name="ハイパーリンク" xfId="69" builtinId="8" hidden="1"/>
    <cellStyle name="ハイパーリンク" xfId="71" builtinId="8" hidden="1"/>
    <cellStyle name="ハイパーリンク" xfId="73" builtinId="8" hidden="1"/>
    <cellStyle name="ハイパーリンク" xfId="75" builtinId="8" hidden="1"/>
    <cellStyle name="ハイパーリンク" xfId="77" builtinId="8" hidden="1"/>
    <cellStyle name="ハイパーリンク" xfId="79" builtinId="8" hidden="1"/>
    <cellStyle name="ハイパーリンク" xfId="81" builtinId="8" hidden="1"/>
    <cellStyle name="ハイパーリンク" xfId="83" builtinId="8" hidden="1"/>
    <cellStyle name="ハイパーリンク" xfId="85" builtinId="8" hidden="1"/>
    <cellStyle name="ハイパーリンク" xfId="87" builtinId="8" hidden="1"/>
    <cellStyle name="ハイパーリンク" xfId="89" builtinId="8" hidden="1"/>
    <cellStyle name="ハイパーリンク" xfId="91" builtinId="8" hidden="1"/>
    <cellStyle name="ハイパーリンク" xfId="93" builtinId="8" hidden="1"/>
    <cellStyle name="ハイパーリンク" xfId="95" builtinId="8" hidden="1"/>
    <cellStyle name="ハイパーリンク" xfId="97" builtinId="8" hidden="1"/>
    <cellStyle name="ハイパーリンク" xfId="99" builtinId="8" hidden="1"/>
    <cellStyle name="ハイパーリンク" xfId="101" builtinId="8" hidden="1"/>
    <cellStyle name="ハイパーリンク" xfId="103" builtinId="8" hidden="1"/>
    <cellStyle name="ハイパーリンク" xfId="105" builtinId="8" hidden="1"/>
    <cellStyle name="ハイパーリンク" xfId="107" builtinId="8" hidden="1"/>
    <cellStyle name="ハイパーリンク" xfId="109" builtinId="8" hidden="1"/>
    <cellStyle name="ハイパーリンク" xfId="111" builtinId="8" hidden="1"/>
    <cellStyle name="ハイパーリンク" xfId="113" builtinId="8" hidden="1"/>
    <cellStyle name="ハイパーリンク" xfId="115" builtinId="8" hidden="1"/>
    <cellStyle name="ハイパーリンク" xfId="117" builtinId="8" hidden="1"/>
    <cellStyle name="ハイパーリンク" xfId="119" builtinId="8" hidden="1"/>
    <cellStyle name="ハイパーリンク" xfId="121" builtinId="8" hidden="1"/>
    <cellStyle name="ハイパーリンク" xfId="123" builtinId="8" hidden="1"/>
    <cellStyle name="ハイパーリンク" xfId="125" builtinId="8" hidden="1"/>
    <cellStyle name="ハイパーリンク" xfId="127" builtinId="8" hidden="1"/>
    <cellStyle name="ハイパーリンク" xfId="129" builtinId="8" hidden="1"/>
    <cellStyle name="ハイパーリンク" xfId="131" builtinId="8" hidden="1"/>
    <cellStyle name="ハイパーリンク" xfId="133" builtinId="8" hidden="1"/>
    <cellStyle name="ハイパーリンク" xfId="135" builtinId="8" hidden="1"/>
    <cellStyle name="ハイパーリンク" xfId="137" builtinId="8" hidden="1"/>
    <cellStyle name="ハイパーリンク" xfId="139" builtinId="8" hidden="1"/>
    <cellStyle name="ハイパーリンク" xfId="141" builtinId="8" hidden="1"/>
    <cellStyle name="ハイパーリンク" xfId="143" builtinId="8" hidden="1"/>
    <cellStyle name="ハイパーリンク" xfId="145" builtinId="8" hidden="1"/>
    <cellStyle name="ハイパーリンク" xfId="147" builtinId="8" hidden="1"/>
    <cellStyle name="ハイパーリンク" xfId="149" builtinId="8" hidden="1"/>
    <cellStyle name="ハイパーリンク" xfId="151" builtinId="8" hidden="1"/>
    <cellStyle name="ハイパーリンク" xfId="153" builtinId="8" hidden="1"/>
    <cellStyle name="ハイパーリンク" xfId="155" builtinId="8" hidden="1"/>
    <cellStyle name="ハイパーリンク" xfId="157" builtinId="8" hidden="1"/>
    <cellStyle name="ハイパーリンク" xfId="159" builtinId="8" hidden="1"/>
    <cellStyle name="ハイパーリンク" xfId="161" builtinId="8" hidden="1"/>
    <cellStyle name="ハイパーリンク" xfId="163" builtinId="8" hidden="1"/>
    <cellStyle name="ハイパーリンク" xfId="165" builtinId="8" hidden="1"/>
    <cellStyle name="ハイパーリンク" xfId="167" builtinId="8" hidden="1"/>
    <cellStyle name="ハイパーリンク" xfId="169" builtinId="8" hidden="1"/>
    <cellStyle name="ハイパーリンク" xfId="171" builtinId="8" hidden="1"/>
    <cellStyle name="ハイパーリンク" xfId="173" builtinId="8" hidden="1"/>
    <cellStyle name="ハイパーリンク" xfId="175" builtinId="8" hidden="1"/>
    <cellStyle name="ハイパーリンク" xfId="177" builtinId="8" hidden="1"/>
    <cellStyle name="ハイパーリンク" xfId="179" builtinId="8" hidden="1"/>
    <cellStyle name="ハイパーリンク" xfId="181" builtinId="8" hidden="1"/>
    <cellStyle name="ハイパーリンク" xfId="183" builtinId="8" hidden="1"/>
    <cellStyle name="ハイパーリンク" xfId="185" builtinId="8" hidden="1"/>
    <cellStyle name="ハイパーリンク" xfId="187" builtinId="8" hidden="1"/>
    <cellStyle name="ハイパーリンク" xfId="189" builtinId="8" hidden="1"/>
    <cellStyle name="ハイパーリンク" xfId="191" builtinId="8" hidden="1"/>
    <cellStyle name="ハイパーリンク" xfId="193" builtinId="8" hidden="1"/>
    <cellStyle name="ハイパーリンク" xfId="195" builtinId="8" hidden="1"/>
    <cellStyle name="ハイパーリンク" xfId="197" builtinId="8" hidden="1"/>
    <cellStyle name="ハイパーリンク" xfId="199" builtinId="8" hidden="1"/>
    <cellStyle name="ハイパーリンク" xfId="201" builtinId="8" hidden="1"/>
    <cellStyle name="ハイパーリンク" xfId="203" builtinId="8" hidden="1"/>
    <cellStyle name="ハイパーリンク" xfId="205" builtinId="8" hidden="1"/>
    <cellStyle name="ハイパーリンク" xfId="207" builtinId="8" hidden="1"/>
    <cellStyle name="ハイパーリンク" xfId="209" builtinId="8" hidden="1"/>
    <cellStyle name="ハイパーリンク" xfId="211" builtinId="8" hidden="1"/>
    <cellStyle name="ハイパーリンク" xfId="213" builtinId="8" hidden="1"/>
    <cellStyle name="ハイパーリンク" xfId="215" builtinId="8" hidden="1"/>
    <cellStyle name="ハイパーリンク" xfId="217" builtinId="8" hidden="1"/>
    <cellStyle name="ハイパーリンク" xfId="219" builtinId="8" hidden="1"/>
    <cellStyle name="ハイパーリンク" xfId="221" builtinId="8" hidden="1"/>
    <cellStyle name="ハイパーリンク" xfId="223" builtinId="8" hidden="1"/>
    <cellStyle name="ハイパーリンク" xfId="225" builtinId="8" hidden="1"/>
    <cellStyle name="ハイパーリンク" xfId="227" builtinId="8" hidden="1"/>
    <cellStyle name="ハイパーリンク" xfId="229" builtinId="8" hidden="1"/>
    <cellStyle name="ハイパーリンク" xfId="231" builtinId="8" hidden="1"/>
    <cellStyle name="ハイパーリンク" xfId="233" builtinId="8" hidden="1"/>
    <cellStyle name="ハイパーリンク" xfId="235" builtinId="8" hidden="1"/>
    <cellStyle name="ハイパーリンク" xfId="237" builtinId="8" hidden="1"/>
    <cellStyle name="ハイパーリンク" xfId="239" builtinId="8" hidden="1"/>
    <cellStyle name="ハイパーリンク" xfId="241" builtinId="8" hidden="1"/>
    <cellStyle name="ハイパーリンク" xfId="243" builtinId="8" hidden="1"/>
    <cellStyle name="ハイパーリンク" xfId="245" builtinId="8" hidden="1"/>
    <cellStyle name="ハイパーリンク" xfId="247" builtinId="8" hidden="1"/>
    <cellStyle name="ハイパーリンク" xfId="249" builtinId="8" hidden="1"/>
    <cellStyle name="ハイパーリンク" xfId="251" builtinId="8" hidden="1"/>
    <cellStyle name="ハイパーリンク" xfId="253" builtinId="8" hidden="1"/>
    <cellStyle name="ハイパーリンク" xfId="255" builtinId="8" hidden="1"/>
    <cellStyle name="ハイパーリンク" xfId="257" builtinId="8" hidden="1"/>
    <cellStyle name="ハイパーリンク" xfId="259" builtinId="8" hidden="1"/>
    <cellStyle name="ハイパーリンク" xfId="261" builtinId="8" hidden="1"/>
    <cellStyle name="ハイパーリンク" xfId="263" builtinId="8" hidden="1"/>
    <cellStyle name="ハイパーリンク" xfId="265" builtinId="8" hidden="1"/>
    <cellStyle name="ハイパーリンク" xfId="267" builtinId="8" hidden="1"/>
    <cellStyle name="ハイパーリンク" xfId="269" builtinId="8" hidden="1"/>
    <cellStyle name="ハイパーリンク" xfId="271" builtinId="8" hidden="1"/>
    <cellStyle name="ハイパーリンク" xfId="273" builtinId="8" hidden="1"/>
    <cellStyle name="ハイパーリンク" xfId="275" builtinId="8" hidden="1"/>
    <cellStyle name="ハイパーリンク" xfId="277" builtinId="8" hidden="1"/>
    <cellStyle name="ハイパーリンク" xfId="279" builtinId="8" hidden="1"/>
    <cellStyle name="ハイパーリンク" xfId="281" builtinId="8" hidden="1"/>
    <cellStyle name="ハイパーリンク" xfId="283" builtinId="8" hidden="1"/>
    <cellStyle name="ハイパーリンク" xfId="285" builtinId="8" hidden="1"/>
    <cellStyle name="ハイパーリンク" xfId="287" builtinId="8" hidden="1"/>
    <cellStyle name="ハイパーリンク" xfId="289" builtinId="8" hidden="1"/>
    <cellStyle name="ハイパーリンク" xfId="291" builtinId="8" hidden="1"/>
    <cellStyle name="ハイパーリンク" xfId="293" builtinId="8" hidden="1"/>
    <cellStyle name="ハイパーリンク" xfId="295" builtinId="8" hidden="1"/>
    <cellStyle name="ハイパーリンク" xfId="297" builtinId="8" hidden="1"/>
    <cellStyle name="ハイパーリンク" xfId="299" builtinId="8" hidden="1"/>
    <cellStyle name="ハイパーリンク" xfId="301" builtinId="8" hidden="1"/>
    <cellStyle name="ハイパーリンク" xfId="303" builtinId="8" hidden="1"/>
    <cellStyle name="ハイパーリンク" xfId="305" builtinId="8" hidden="1"/>
    <cellStyle name="ハイパーリンク" xfId="307" builtinId="8" hidden="1"/>
    <cellStyle name="ハイパーリンク" xfId="309" builtinId="8" hidden="1"/>
    <cellStyle name="ハイパーリンク" xfId="311" builtinId="8" hidden="1"/>
    <cellStyle name="ハイパーリンク" xfId="313" builtinId="8" hidden="1"/>
    <cellStyle name="ハイパーリンク" xfId="315" builtinId="8" hidden="1"/>
    <cellStyle name="ハイパーリンク" xfId="317" builtinId="8" hidden="1"/>
    <cellStyle name="ハイパーリンク" xfId="319" builtinId="8" hidden="1"/>
    <cellStyle name="ハイパーリンク" xfId="321" builtinId="8" hidden="1"/>
    <cellStyle name="ハイパーリンク" xfId="323" builtinId="8" hidden="1"/>
    <cellStyle name="ハイパーリンク" xfId="325" builtinId="8" hidden="1"/>
    <cellStyle name="ハイパーリンク" xfId="327" builtinId="8" hidden="1"/>
    <cellStyle name="ハイパーリンク" xfId="329" builtinId="8" hidden="1"/>
    <cellStyle name="ハイパーリンク" xfId="331" builtinId="8" hidden="1"/>
    <cellStyle name="ハイパーリンク" xfId="333" builtinId="8" hidden="1"/>
    <cellStyle name="ハイパーリンク" xfId="335" builtinId="8" hidden="1"/>
    <cellStyle name="ハイパーリンク" xfId="337" builtinId="8" hidden="1"/>
    <cellStyle name="ハイパーリンク" xfId="339" builtinId="8" hidden="1"/>
    <cellStyle name="ハイパーリンク" xfId="341" builtinId="8" hidden="1"/>
    <cellStyle name="ハイパーリンク" xfId="343" builtinId="8" hidden="1"/>
    <cellStyle name="ハイパーリンク" xfId="345" builtinId="8" hidden="1"/>
    <cellStyle name="ハイパーリンク" xfId="347" builtinId="8" hidden="1"/>
    <cellStyle name="ハイパーリンク" xfId="349" builtinId="8" hidden="1"/>
    <cellStyle name="ハイパーリンク" xfId="351" builtinId="8" hidden="1"/>
    <cellStyle name="ハイパーリンク" xfId="353" builtinId="8" hidden="1"/>
    <cellStyle name="ハイパーリンク" xfId="355" builtinId="8" hidden="1"/>
    <cellStyle name="ハイパーリンク" xfId="357" builtinId="8" hidden="1"/>
    <cellStyle name="ハイパーリンク" xfId="359" builtinId="8" hidden="1"/>
    <cellStyle name="ハイパーリンク" xfId="361" builtinId="8" hidden="1"/>
    <cellStyle name="ハイパーリンク" xfId="363" builtinId="8" hidden="1"/>
    <cellStyle name="ハイパーリンク" xfId="365" builtinId="8" hidden="1"/>
    <cellStyle name="ハイパーリンク" xfId="367" builtinId="8" hidden="1"/>
    <cellStyle name="ハイパーリンク" xfId="369" builtinId="8" hidden="1"/>
    <cellStyle name="ハイパーリンク" xfId="371" builtinId="8" hidden="1"/>
    <cellStyle name="ハイパーリンク" xfId="373" builtinId="8" hidden="1"/>
    <cellStyle name="ハイパーリンク" xfId="375" builtinId="8" hidden="1"/>
    <cellStyle name="ハイパーリンク" xfId="377" builtinId="8" hidden="1"/>
    <cellStyle name="ハイパーリンク" xfId="379" builtinId="8" hidden="1"/>
    <cellStyle name="ハイパーリンク" xfId="381" builtinId="8" hidden="1"/>
    <cellStyle name="ハイパーリンク" xfId="383" builtinId="8" hidden="1"/>
    <cellStyle name="ハイパーリンク" xfId="385" builtinId="8" hidden="1"/>
    <cellStyle name="ハイパーリンク" xfId="387" builtinId="8" hidden="1"/>
    <cellStyle name="ハイパーリンク" xfId="389" builtinId="8" hidden="1"/>
    <cellStyle name="ハイパーリンク" xfId="391" builtinId="8" hidden="1"/>
    <cellStyle name="ハイパーリンク" xfId="393" builtinId="8" hidden="1"/>
    <cellStyle name="ハイパーリンク" xfId="395" builtinId="8" hidden="1"/>
    <cellStyle name="ハイパーリンク" xfId="397" builtinId="8" hidden="1"/>
    <cellStyle name="ハイパーリンク" xfId="399" builtinId="8" hidden="1"/>
    <cellStyle name="ハイパーリンク" xfId="401" builtinId="8" hidden="1"/>
    <cellStyle name="ハイパーリンク" xfId="403" builtinId="8" hidden="1"/>
    <cellStyle name="ハイパーリンク" xfId="405" builtinId="8" hidden="1"/>
    <cellStyle name="ハイパーリンク" xfId="407" builtinId="8" hidden="1"/>
    <cellStyle name="ハイパーリンク" xfId="409" builtinId="8" hidden="1"/>
    <cellStyle name="ハイパーリンク" xfId="411" builtinId="8" hidden="1"/>
    <cellStyle name="ハイパーリンク" xfId="413" builtinId="8" hidden="1"/>
    <cellStyle name="ハイパーリンク" xfId="415" builtinId="8" hidden="1"/>
    <cellStyle name="ハイパーリンク" xfId="417" builtinId="8" hidden="1"/>
    <cellStyle name="ハイパーリンク" xfId="419" builtinId="8" hidden="1"/>
    <cellStyle name="ハイパーリンク" xfId="421" builtinId="8" hidden="1"/>
    <cellStyle name="ハイパーリンク" xfId="423" builtinId="8" hidden="1"/>
    <cellStyle name="ハイパーリンク" xfId="425" builtinId="8" hidden="1"/>
    <cellStyle name="ハイパーリンク" xfId="427" builtinId="8" hidden="1"/>
    <cellStyle name="ハイパーリンク" xfId="429" builtinId="8" hidden="1"/>
    <cellStyle name="ハイパーリンク" xfId="431" builtinId="8" hidden="1"/>
    <cellStyle name="ハイパーリンク" xfId="433" builtinId="8" hidden="1"/>
    <cellStyle name="ハイパーリンク" xfId="435" builtinId="8" hidden="1"/>
    <cellStyle name="ハイパーリンク" xfId="437" builtinId="8" hidden="1"/>
    <cellStyle name="ハイパーリンク" xfId="439" builtinId="8" hidden="1"/>
    <cellStyle name="ハイパーリンク" xfId="441" builtinId="8" hidden="1"/>
    <cellStyle name="ハイパーリンク" xfId="443" builtinId="8" hidden="1"/>
    <cellStyle name="ハイパーリンク" xfId="445" builtinId="8" hidden="1"/>
    <cellStyle name="ハイパーリンク" xfId="447" builtinId="8" hidden="1"/>
    <cellStyle name="ハイパーリンク" xfId="449" builtinId="8" hidden="1"/>
    <cellStyle name="ハイパーリンク" xfId="451" builtinId="8" hidden="1"/>
    <cellStyle name="ハイパーリンク" xfId="453" builtinId="8" hidden="1"/>
    <cellStyle name="ハイパーリンク" xfId="455" builtinId="8" hidden="1"/>
    <cellStyle name="ハイパーリンク" xfId="457" builtinId="8" hidden="1"/>
    <cellStyle name="ハイパーリンク" xfId="459" builtinId="8" hidden="1"/>
    <cellStyle name="ハイパーリンク" xfId="461" builtinId="8" hidden="1"/>
    <cellStyle name="ハイパーリンク" xfId="463" builtinId="8" hidden="1"/>
    <cellStyle name="ハイパーリンク" xfId="465" builtinId="8" hidden="1"/>
    <cellStyle name="ハイパーリンク" xfId="467" builtinId="8" hidden="1"/>
    <cellStyle name="ハイパーリンク" xfId="469" builtinId="8" hidden="1"/>
    <cellStyle name="ハイパーリンク" xfId="471" builtinId="8" hidden="1"/>
    <cellStyle name="ハイパーリンク" xfId="473" builtinId="8" hidden="1"/>
    <cellStyle name="ハイパーリンク" xfId="475" builtinId="8" hidden="1"/>
    <cellStyle name="ハイパーリンク" xfId="477" builtinId="8" hidden="1"/>
    <cellStyle name="ハイパーリンク" xfId="479" builtinId="8" hidden="1"/>
    <cellStyle name="ハイパーリンク" xfId="481" builtinId="8" hidden="1"/>
    <cellStyle name="ハイパーリンク" xfId="483" builtinId="8" hidden="1"/>
    <cellStyle name="ハイパーリンク" xfId="485" builtinId="8" hidden="1"/>
    <cellStyle name="ハイパーリンク" xfId="487" builtinId="8" hidden="1"/>
    <cellStyle name="ハイパーリンク" xfId="489" builtinId="8" hidden="1"/>
    <cellStyle name="ハイパーリンク" xfId="491" builtinId="8" hidden="1"/>
    <cellStyle name="ハイパーリンク" xfId="493" builtinId="8" hidden="1"/>
    <cellStyle name="ハイパーリンク" xfId="495" builtinId="8" hidden="1"/>
    <cellStyle name="ハイパーリンク" xfId="497" builtinId="8" hidden="1"/>
    <cellStyle name="ハイパーリンク" xfId="499" builtinId="8" hidden="1"/>
    <cellStyle name="ハイパーリンク" xfId="501" builtinId="8" hidden="1"/>
    <cellStyle name="ハイパーリンク" xfId="503" builtinId="8" hidden="1"/>
    <cellStyle name="ハイパーリンク" xfId="505" builtinId="8" hidden="1"/>
    <cellStyle name="ハイパーリンク" xfId="507" builtinId="8" hidden="1"/>
    <cellStyle name="ハイパーリンク" xfId="509" builtinId="8" hidden="1"/>
    <cellStyle name="ハイパーリンク" xfId="511" builtinId="8" hidden="1"/>
    <cellStyle name="ハイパーリンク" xfId="513" builtinId="8" hidden="1"/>
    <cellStyle name="ハイパーリンク" xfId="515" builtinId="8" hidden="1"/>
    <cellStyle name="ハイパーリンク" xfId="517" builtinId="8" hidden="1"/>
    <cellStyle name="ハイパーリンク" xfId="519" builtinId="8" hidden="1"/>
    <cellStyle name="ハイパーリンク" xfId="521" builtinId="8" hidden="1"/>
    <cellStyle name="ハイパーリンク" xfId="523" builtinId="8" hidden="1"/>
    <cellStyle name="ハイパーリンク" xfId="525" builtinId="8" hidden="1"/>
    <cellStyle name="ハイパーリンク" xfId="527" builtinId="8" hidden="1"/>
    <cellStyle name="ハイパーリンク" xfId="529" builtinId="8" hidden="1"/>
    <cellStyle name="ハイパーリンク" xfId="531" builtinId="8" hidden="1"/>
    <cellStyle name="ハイパーリンク" xfId="533" builtinId="8" hidden="1"/>
    <cellStyle name="ハイパーリンク" xfId="535" builtinId="8" hidden="1"/>
    <cellStyle name="ハイパーリンク" xfId="537" builtinId="8" hidden="1"/>
    <cellStyle name="ハイパーリンク" xfId="539" builtinId="8" hidden="1"/>
    <cellStyle name="ハイパーリンク" xfId="541" builtinId="8" hidden="1"/>
    <cellStyle name="ハイパーリンク" xfId="543" builtinId="8" hidden="1"/>
    <cellStyle name="ハイパーリンク" xfId="545" builtinId="8" hidden="1"/>
    <cellStyle name="ハイパーリンク" xfId="547" builtinId="8" hidden="1"/>
    <cellStyle name="ハイパーリンク" xfId="549" builtinId="8" hidden="1"/>
    <cellStyle name="ハイパーリンク" xfId="551" builtinId="8" hidden="1"/>
    <cellStyle name="ハイパーリンク" xfId="553" builtinId="8" hidden="1"/>
    <cellStyle name="ハイパーリンク" xfId="555" builtinId="8" hidden="1"/>
    <cellStyle name="ハイパーリンク" xfId="557" builtinId="8" hidden="1"/>
    <cellStyle name="ハイパーリンク" xfId="559" builtinId="8" hidden="1"/>
    <cellStyle name="ハイパーリンク" xfId="561" builtinId="8" hidden="1"/>
    <cellStyle name="ハイパーリンク" xfId="563" builtinId="8" hidden="1"/>
    <cellStyle name="ハイパーリンク" xfId="565" builtinId="8" hidden="1"/>
    <cellStyle name="ハイパーリンク" xfId="567" builtinId="8" hidden="1"/>
    <cellStyle name="ハイパーリンク" xfId="569" builtinId="8" hidden="1"/>
    <cellStyle name="ハイパーリンク" xfId="571" builtinId="8" hidden="1"/>
    <cellStyle name="ハイパーリンク" xfId="573" builtinId="8" hidden="1"/>
    <cellStyle name="ハイパーリンク" xfId="575" builtinId="8" hidden="1"/>
    <cellStyle name="ハイパーリンク" xfId="577" builtinId="8" hidden="1"/>
    <cellStyle name="ハイパーリンク" xfId="579" builtinId="8" hidden="1"/>
    <cellStyle name="ハイパーリンク" xfId="581" builtinId="8" hidden="1"/>
    <cellStyle name="ハイパーリンク" xfId="583" builtinId="8" hidden="1"/>
    <cellStyle name="ハイパーリンク" xfId="585" builtinId="8" hidden="1"/>
    <cellStyle name="ハイパーリンク" xfId="587" builtinId="8" hidden="1"/>
    <cellStyle name="ハイパーリンク" xfId="589" builtinId="8" hidden="1"/>
    <cellStyle name="ハイパーリンク" xfId="591" builtinId="8" hidden="1"/>
    <cellStyle name="ハイパーリンク" xfId="593" builtinId="8" hidden="1"/>
    <cellStyle name="ハイパーリンク" xfId="595" builtinId="8" hidden="1"/>
    <cellStyle name="ハイパーリンク" xfId="597" builtinId="8" hidden="1"/>
    <cellStyle name="ハイパーリンク" xfId="599" builtinId="8" hidden="1"/>
    <cellStyle name="ハイパーリンク" xfId="601" builtinId="8" hidden="1"/>
    <cellStyle name="ハイパーリンク" xfId="603" builtinId="8" hidden="1"/>
    <cellStyle name="ハイパーリンク" xfId="605" builtinId="8" hidden="1"/>
    <cellStyle name="ハイパーリンク" xfId="607" builtinId="8" hidden="1"/>
    <cellStyle name="ハイパーリンク" xfId="609" builtinId="8" hidden="1"/>
    <cellStyle name="ハイパーリンク" xfId="611" builtinId="8" hidden="1"/>
    <cellStyle name="ハイパーリンク" xfId="613" builtinId="8" hidden="1"/>
    <cellStyle name="ハイパーリンク" xfId="615" builtinId="8" hidden="1"/>
    <cellStyle name="ハイパーリンク" xfId="617" builtinId="8" hidden="1"/>
    <cellStyle name="ハイパーリンク" xfId="619" builtinId="8" hidden="1"/>
    <cellStyle name="ハイパーリンク" xfId="621" builtinId="8" hidden="1"/>
    <cellStyle name="ハイパーリンク" xfId="623" builtinId="8" hidden="1"/>
    <cellStyle name="ハイパーリンク" xfId="625" builtinId="8" hidden="1"/>
    <cellStyle name="ハイパーリンク" xfId="627" builtinId="8" hidden="1"/>
    <cellStyle name="ハイパーリンク" xfId="629" builtinId="8" hidden="1"/>
    <cellStyle name="ハイパーリンク" xfId="631" builtinId="8" hidden="1"/>
    <cellStyle name="ハイパーリンク" xfId="633" builtinId="8" hidden="1"/>
    <cellStyle name="ハイパーリンク" xfId="635" builtinId="8" hidden="1"/>
    <cellStyle name="ハイパーリンク" xfId="637" builtinId="8" hidden="1"/>
    <cellStyle name="ハイパーリンク" xfId="639" builtinId="8" hidden="1"/>
    <cellStyle name="ハイパーリンク" xfId="641" builtinId="8" hidden="1"/>
    <cellStyle name="ハイパーリンク" xfId="643" builtinId="8" hidden="1"/>
    <cellStyle name="ハイパーリンク" xfId="645" builtinId="8" hidden="1"/>
    <cellStyle name="ハイパーリンク" xfId="647" builtinId="8" hidden="1"/>
    <cellStyle name="ハイパーリンク" xfId="649" builtinId="8" hidden="1"/>
    <cellStyle name="ハイパーリンク" xfId="651" builtinId="8" hidden="1"/>
    <cellStyle name="ハイパーリンク" xfId="653" builtinId="8" hidden="1"/>
    <cellStyle name="ハイパーリンク" xfId="655" builtinId="8" hidden="1"/>
    <cellStyle name="ハイパーリンク" xfId="657" builtinId="8" hidden="1"/>
    <cellStyle name="ハイパーリンク" xfId="659" builtinId="8" hidden="1"/>
    <cellStyle name="ハイパーリンク" xfId="661" builtinId="8" hidden="1"/>
    <cellStyle name="ハイパーリンク" xfId="663" builtinId="8" hidden="1"/>
    <cellStyle name="ハイパーリンク" xfId="665" builtinId="8" hidden="1"/>
    <cellStyle name="ハイパーリンク" xfId="667" builtinId="8" hidden="1"/>
    <cellStyle name="ハイパーリンク" xfId="669" builtinId="8" hidden="1"/>
    <cellStyle name="ハイパーリンク" xfId="671" builtinId="8" hidden="1"/>
    <cellStyle name="ハイパーリンク" xfId="673" builtinId="8" hidden="1"/>
    <cellStyle name="ハイパーリンク" xfId="675" builtinId="8" hidden="1"/>
    <cellStyle name="ハイパーリンク" xfId="677" builtinId="8" hidden="1"/>
    <cellStyle name="ハイパーリンク" xfId="679" builtinId="8" hidden="1"/>
    <cellStyle name="ハイパーリンク" xfId="681" builtinId="8" hidden="1"/>
    <cellStyle name="ハイパーリンク" xfId="683" builtinId="8" hidden="1"/>
    <cellStyle name="ハイパーリンク" xfId="685" builtinId="8" hidden="1"/>
    <cellStyle name="ハイパーリンク" xfId="687" builtinId="8" hidden="1"/>
    <cellStyle name="ハイパーリンク" xfId="689" builtinId="8" hidden="1"/>
    <cellStyle name="ハイパーリンク" xfId="691" builtinId="8" hidden="1"/>
    <cellStyle name="ハイパーリンク" xfId="693" builtinId="8" hidden="1"/>
    <cellStyle name="ハイパーリンク" xfId="695" builtinId="8" hidden="1"/>
    <cellStyle name="ハイパーリンク" xfId="697" builtinId="8" hidden="1"/>
    <cellStyle name="標準" xfId="0" builtinId="0"/>
    <cellStyle name="表示済みのハイパーリンク" xfId="2" builtinId="9" hidden="1"/>
    <cellStyle name="表示済みのハイパーリンク" xfId="4" builtinId="9" hidden="1"/>
    <cellStyle name="表示済みのハイパーリンク" xfId="6" builtinId="9" hidden="1"/>
    <cellStyle name="表示済みのハイパーリンク" xfId="8" builtinId="9" hidden="1"/>
    <cellStyle name="表示済みのハイパーリンク" xfId="10" builtinId="9" hidden="1"/>
    <cellStyle name="表示済みのハイパーリンク" xfId="12" builtinId="9" hidden="1"/>
    <cellStyle name="表示済みのハイパーリンク" xfId="14" builtinId="9" hidden="1"/>
    <cellStyle name="表示済みのハイパーリンク" xfId="16" builtinId="9" hidden="1"/>
    <cellStyle name="表示済みのハイパーリンク" xfId="18" builtinId="9" hidden="1"/>
    <cellStyle name="表示済みのハイパーリンク" xfId="20" builtinId="9" hidden="1"/>
    <cellStyle name="表示済みのハイパーリンク" xfId="22" builtinId="9" hidden="1"/>
    <cellStyle name="表示済みのハイパーリンク" xfId="24" builtinId="9" hidden="1"/>
    <cellStyle name="表示済みのハイパーリンク" xfId="26" builtinId="9" hidden="1"/>
    <cellStyle name="表示済みのハイパーリンク" xfId="28" builtinId="9" hidden="1"/>
    <cellStyle name="表示済みのハイパーリンク" xfId="30" builtinId="9" hidden="1"/>
    <cellStyle name="表示済みのハイパーリンク" xfId="32" builtinId="9" hidden="1"/>
    <cellStyle name="表示済みのハイパーリンク" xfId="34" builtinId="9" hidden="1"/>
    <cellStyle name="表示済みのハイパーリンク" xfId="36" builtinId="9" hidden="1"/>
    <cellStyle name="表示済みのハイパーリンク" xfId="38" builtinId="9" hidden="1"/>
    <cellStyle name="表示済みのハイパーリンク" xfId="40" builtinId="9" hidden="1"/>
    <cellStyle name="表示済みのハイパーリンク" xfId="42" builtinId="9" hidden="1"/>
    <cellStyle name="表示済みのハイパーリンク" xfId="44" builtinId="9" hidden="1"/>
    <cellStyle name="表示済みのハイパーリンク" xfId="46" builtinId="9" hidden="1"/>
    <cellStyle name="表示済みのハイパーリンク" xfId="48" builtinId="9" hidden="1"/>
    <cellStyle name="表示済みのハイパーリンク" xfId="50" builtinId="9" hidden="1"/>
    <cellStyle name="表示済みのハイパーリンク" xfId="52" builtinId="9" hidden="1"/>
    <cellStyle name="表示済みのハイパーリンク" xfId="54" builtinId="9" hidden="1"/>
    <cellStyle name="表示済みのハイパーリンク" xfId="56" builtinId="9" hidden="1"/>
    <cellStyle name="表示済みのハイパーリンク" xfId="58" builtinId="9" hidden="1"/>
    <cellStyle name="表示済みのハイパーリンク" xfId="60" builtinId="9" hidden="1"/>
    <cellStyle name="表示済みのハイパーリンク" xfId="62" builtinId="9" hidden="1"/>
    <cellStyle name="表示済みのハイパーリンク" xfId="64" builtinId="9" hidden="1"/>
    <cellStyle name="表示済みのハイパーリンク" xfId="66" builtinId="9" hidden="1"/>
    <cellStyle name="表示済みのハイパーリンク" xfId="68" builtinId="9" hidden="1"/>
    <cellStyle name="表示済みのハイパーリンク" xfId="70" builtinId="9" hidden="1"/>
    <cellStyle name="表示済みのハイパーリンク" xfId="72" builtinId="9" hidden="1"/>
    <cellStyle name="表示済みのハイパーリンク" xfId="74" builtinId="9" hidden="1"/>
    <cellStyle name="表示済みのハイパーリンク" xfId="76" builtinId="9" hidden="1"/>
    <cellStyle name="表示済みのハイパーリンク" xfId="78" builtinId="9" hidden="1"/>
    <cellStyle name="表示済みのハイパーリンク" xfId="80" builtinId="9" hidden="1"/>
    <cellStyle name="表示済みのハイパーリンク" xfId="82" builtinId="9" hidden="1"/>
    <cellStyle name="表示済みのハイパーリンク" xfId="84" builtinId="9" hidden="1"/>
    <cellStyle name="表示済みのハイパーリンク" xfId="86" builtinId="9" hidden="1"/>
    <cellStyle name="表示済みのハイパーリンク" xfId="88" builtinId="9" hidden="1"/>
    <cellStyle name="表示済みのハイパーリンク" xfId="90" builtinId="9" hidden="1"/>
    <cellStyle name="表示済みのハイパーリンク" xfId="92" builtinId="9" hidden="1"/>
    <cellStyle name="表示済みのハイパーリンク" xfId="94" builtinId="9" hidden="1"/>
    <cellStyle name="表示済みのハイパーリンク" xfId="96" builtinId="9" hidden="1"/>
    <cellStyle name="表示済みのハイパーリンク" xfId="98" builtinId="9" hidden="1"/>
    <cellStyle name="表示済みのハイパーリンク" xfId="100" builtinId="9" hidden="1"/>
    <cellStyle name="表示済みのハイパーリンク" xfId="102" builtinId="9" hidden="1"/>
    <cellStyle name="表示済みのハイパーリンク" xfId="104" builtinId="9" hidden="1"/>
    <cellStyle name="表示済みのハイパーリンク" xfId="106" builtinId="9" hidden="1"/>
    <cellStyle name="表示済みのハイパーリンク" xfId="108" builtinId="9" hidden="1"/>
    <cellStyle name="表示済みのハイパーリンク" xfId="110" builtinId="9" hidden="1"/>
    <cellStyle name="表示済みのハイパーリンク" xfId="112" builtinId="9" hidden="1"/>
    <cellStyle name="表示済みのハイパーリンク" xfId="114" builtinId="9" hidden="1"/>
    <cellStyle name="表示済みのハイパーリンク" xfId="116" builtinId="9" hidden="1"/>
    <cellStyle name="表示済みのハイパーリンク" xfId="118" builtinId="9" hidden="1"/>
    <cellStyle name="表示済みのハイパーリンク" xfId="120" builtinId="9" hidden="1"/>
    <cellStyle name="表示済みのハイパーリンク" xfId="122" builtinId="9" hidden="1"/>
    <cellStyle name="表示済みのハイパーリンク" xfId="124" builtinId="9" hidden="1"/>
    <cellStyle name="表示済みのハイパーリンク" xfId="126" builtinId="9" hidden="1"/>
    <cellStyle name="表示済みのハイパーリンク" xfId="128" builtinId="9" hidden="1"/>
    <cellStyle name="表示済みのハイパーリンク" xfId="130" builtinId="9" hidden="1"/>
    <cellStyle name="表示済みのハイパーリンク" xfId="132" builtinId="9" hidden="1"/>
    <cellStyle name="表示済みのハイパーリンク" xfId="134" builtinId="9" hidden="1"/>
    <cellStyle name="表示済みのハイパーリンク" xfId="136" builtinId="9" hidden="1"/>
    <cellStyle name="表示済みのハイパーリンク" xfId="138" builtinId="9" hidden="1"/>
    <cellStyle name="表示済みのハイパーリンク" xfId="140" builtinId="9" hidden="1"/>
    <cellStyle name="表示済みのハイパーリンク" xfId="142" builtinId="9" hidden="1"/>
    <cellStyle name="表示済みのハイパーリンク" xfId="144" builtinId="9" hidden="1"/>
    <cellStyle name="表示済みのハイパーリンク" xfId="146" builtinId="9" hidden="1"/>
    <cellStyle name="表示済みのハイパーリンク" xfId="148" builtinId="9" hidden="1"/>
    <cellStyle name="表示済みのハイパーリンク" xfId="150" builtinId="9" hidden="1"/>
    <cellStyle name="表示済みのハイパーリンク" xfId="152" builtinId="9" hidden="1"/>
    <cellStyle name="表示済みのハイパーリンク" xfId="154" builtinId="9" hidden="1"/>
    <cellStyle name="表示済みのハイパーリンク" xfId="156" builtinId="9" hidden="1"/>
    <cellStyle name="表示済みのハイパーリンク" xfId="158" builtinId="9" hidden="1"/>
    <cellStyle name="表示済みのハイパーリンク" xfId="160" builtinId="9" hidden="1"/>
    <cellStyle name="表示済みのハイパーリンク" xfId="162" builtinId="9" hidden="1"/>
    <cellStyle name="表示済みのハイパーリンク" xfId="164" builtinId="9" hidden="1"/>
    <cellStyle name="表示済みのハイパーリンク" xfId="166" builtinId="9" hidden="1"/>
    <cellStyle name="表示済みのハイパーリンク" xfId="168" builtinId="9" hidden="1"/>
    <cellStyle name="表示済みのハイパーリンク" xfId="170" builtinId="9" hidden="1"/>
    <cellStyle name="表示済みのハイパーリンク" xfId="172" builtinId="9" hidden="1"/>
    <cellStyle name="表示済みのハイパーリンク" xfId="174" builtinId="9" hidden="1"/>
    <cellStyle name="表示済みのハイパーリンク" xfId="176" builtinId="9" hidden="1"/>
    <cellStyle name="表示済みのハイパーリンク" xfId="178" builtinId="9" hidden="1"/>
    <cellStyle name="表示済みのハイパーリンク" xfId="180" builtinId="9" hidden="1"/>
    <cellStyle name="表示済みのハイパーリンク" xfId="182" builtinId="9" hidden="1"/>
    <cellStyle name="表示済みのハイパーリンク" xfId="184" builtinId="9" hidden="1"/>
    <cellStyle name="表示済みのハイパーリンク" xfId="186" builtinId="9" hidden="1"/>
    <cellStyle name="表示済みのハイパーリンク" xfId="188" builtinId="9" hidden="1"/>
    <cellStyle name="表示済みのハイパーリンク" xfId="190" builtinId="9" hidden="1"/>
    <cellStyle name="表示済みのハイパーリンク" xfId="192" builtinId="9" hidden="1"/>
    <cellStyle name="表示済みのハイパーリンク" xfId="194" builtinId="9" hidden="1"/>
    <cellStyle name="表示済みのハイパーリンク" xfId="196" builtinId="9" hidden="1"/>
    <cellStyle name="表示済みのハイパーリンク" xfId="198" builtinId="9" hidden="1"/>
    <cellStyle name="表示済みのハイパーリンク" xfId="200" builtinId="9" hidden="1"/>
    <cellStyle name="表示済みのハイパーリンク" xfId="202" builtinId="9" hidden="1"/>
    <cellStyle name="表示済みのハイパーリンク" xfId="204" builtinId="9" hidden="1"/>
    <cellStyle name="表示済みのハイパーリンク" xfId="206" builtinId="9" hidden="1"/>
    <cellStyle name="表示済みのハイパーリンク" xfId="208" builtinId="9" hidden="1"/>
    <cellStyle name="表示済みのハイパーリンク" xfId="210" builtinId="9" hidden="1"/>
    <cellStyle name="表示済みのハイパーリンク" xfId="212" builtinId="9" hidden="1"/>
    <cellStyle name="表示済みのハイパーリンク" xfId="214" builtinId="9" hidden="1"/>
    <cellStyle name="表示済みのハイパーリンク" xfId="216" builtinId="9" hidden="1"/>
    <cellStyle name="表示済みのハイパーリンク" xfId="218" builtinId="9" hidden="1"/>
    <cellStyle name="表示済みのハイパーリンク" xfId="220" builtinId="9" hidden="1"/>
    <cellStyle name="表示済みのハイパーリンク" xfId="222" builtinId="9" hidden="1"/>
    <cellStyle name="表示済みのハイパーリンク" xfId="224" builtinId="9" hidden="1"/>
    <cellStyle name="表示済みのハイパーリンク" xfId="226" builtinId="9" hidden="1"/>
    <cellStyle name="表示済みのハイパーリンク" xfId="228" builtinId="9" hidden="1"/>
    <cellStyle name="表示済みのハイパーリンク" xfId="230" builtinId="9" hidden="1"/>
    <cellStyle name="表示済みのハイパーリンク" xfId="232" builtinId="9" hidden="1"/>
    <cellStyle name="表示済みのハイパーリンク" xfId="234" builtinId="9" hidden="1"/>
    <cellStyle name="表示済みのハイパーリンク" xfId="236" builtinId="9" hidden="1"/>
    <cellStyle name="表示済みのハイパーリンク" xfId="238" builtinId="9" hidden="1"/>
    <cellStyle name="表示済みのハイパーリンク" xfId="240" builtinId="9" hidden="1"/>
    <cellStyle name="表示済みのハイパーリンク" xfId="242" builtinId="9" hidden="1"/>
    <cellStyle name="表示済みのハイパーリンク" xfId="244" builtinId="9" hidden="1"/>
    <cellStyle name="表示済みのハイパーリンク" xfId="246" builtinId="9" hidden="1"/>
    <cellStyle name="表示済みのハイパーリンク" xfId="248" builtinId="9" hidden="1"/>
    <cellStyle name="表示済みのハイパーリンク" xfId="250" builtinId="9" hidden="1"/>
    <cellStyle name="表示済みのハイパーリンク" xfId="252" builtinId="9" hidden="1"/>
    <cellStyle name="表示済みのハイパーリンク" xfId="254" builtinId="9" hidden="1"/>
    <cellStyle name="表示済みのハイパーリンク" xfId="256" builtinId="9" hidden="1"/>
    <cellStyle name="表示済みのハイパーリンク" xfId="258" builtinId="9" hidden="1"/>
    <cellStyle name="表示済みのハイパーリンク" xfId="260" builtinId="9" hidden="1"/>
    <cellStyle name="表示済みのハイパーリンク" xfId="262" builtinId="9" hidden="1"/>
    <cellStyle name="表示済みのハイパーリンク" xfId="264" builtinId="9" hidden="1"/>
    <cellStyle name="表示済みのハイパーリンク" xfId="266" builtinId="9" hidden="1"/>
    <cellStyle name="表示済みのハイパーリンク" xfId="268" builtinId="9" hidden="1"/>
    <cellStyle name="表示済みのハイパーリンク" xfId="270" builtinId="9" hidden="1"/>
    <cellStyle name="表示済みのハイパーリンク" xfId="272" builtinId="9" hidden="1"/>
    <cellStyle name="表示済みのハイパーリンク" xfId="274" builtinId="9" hidden="1"/>
    <cellStyle name="表示済みのハイパーリンク" xfId="276" builtinId="9" hidden="1"/>
    <cellStyle name="表示済みのハイパーリンク" xfId="278" builtinId="9" hidden="1"/>
    <cellStyle name="表示済みのハイパーリンク" xfId="280" builtinId="9" hidden="1"/>
    <cellStyle name="表示済みのハイパーリンク" xfId="282" builtinId="9" hidden="1"/>
    <cellStyle name="表示済みのハイパーリンク" xfId="284" builtinId="9" hidden="1"/>
    <cellStyle name="表示済みのハイパーリンク" xfId="286" builtinId="9" hidden="1"/>
    <cellStyle name="表示済みのハイパーリンク" xfId="288" builtinId="9" hidden="1"/>
    <cellStyle name="表示済みのハイパーリンク" xfId="290" builtinId="9" hidden="1"/>
    <cellStyle name="表示済みのハイパーリンク" xfId="292" builtinId="9" hidden="1"/>
    <cellStyle name="表示済みのハイパーリンク" xfId="294" builtinId="9" hidden="1"/>
    <cellStyle name="表示済みのハイパーリンク" xfId="296" builtinId="9" hidden="1"/>
    <cellStyle name="表示済みのハイパーリンク" xfId="298" builtinId="9" hidden="1"/>
    <cellStyle name="表示済みのハイパーリンク" xfId="300" builtinId="9" hidden="1"/>
    <cellStyle name="表示済みのハイパーリンク" xfId="302" builtinId="9" hidden="1"/>
    <cellStyle name="表示済みのハイパーリンク" xfId="304" builtinId="9" hidden="1"/>
    <cellStyle name="表示済みのハイパーリンク" xfId="306" builtinId="9" hidden="1"/>
    <cellStyle name="表示済みのハイパーリンク" xfId="308" builtinId="9" hidden="1"/>
    <cellStyle name="表示済みのハイパーリンク" xfId="310" builtinId="9" hidden="1"/>
    <cellStyle name="表示済みのハイパーリンク" xfId="312" builtinId="9" hidden="1"/>
    <cellStyle name="表示済みのハイパーリンク" xfId="314" builtinId="9" hidden="1"/>
    <cellStyle name="表示済みのハイパーリンク" xfId="316" builtinId="9" hidden="1"/>
    <cellStyle name="表示済みのハイパーリンク" xfId="318" builtinId="9" hidden="1"/>
    <cellStyle name="表示済みのハイパーリンク" xfId="320" builtinId="9" hidden="1"/>
    <cellStyle name="表示済みのハイパーリンク" xfId="322" builtinId="9" hidden="1"/>
    <cellStyle name="表示済みのハイパーリンク" xfId="324" builtinId="9" hidden="1"/>
    <cellStyle name="表示済みのハイパーリンク" xfId="326" builtinId="9" hidden="1"/>
    <cellStyle name="表示済みのハイパーリンク" xfId="328" builtinId="9" hidden="1"/>
    <cellStyle name="表示済みのハイパーリンク" xfId="330" builtinId="9" hidden="1"/>
    <cellStyle name="表示済みのハイパーリンク" xfId="332" builtinId="9" hidden="1"/>
    <cellStyle name="表示済みのハイパーリンク" xfId="334" builtinId="9" hidden="1"/>
    <cellStyle name="表示済みのハイパーリンク" xfId="336" builtinId="9" hidden="1"/>
    <cellStyle name="表示済みのハイパーリンク" xfId="338" builtinId="9" hidden="1"/>
    <cellStyle name="表示済みのハイパーリンク" xfId="340" builtinId="9" hidden="1"/>
    <cellStyle name="表示済みのハイパーリンク" xfId="342" builtinId="9" hidden="1"/>
    <cellStyle name="表示済みのハイパーリンク" xfId="344" builtinId="9" hidden="1"/>
    <cellStyle name="表示済みのハイパーリンク" xfId="346" builtinId="9" hidden="1"/>
    <cellStyle name="表示済みのハイパーリンク" xfId="348" builtinId="9" hidden="1"/>
    <cellStyle name="表示済みのハイパーリンク" xfId="350" builtinId="9" hidden="1"/>
    <cellStyle name="表示済みのハイパーリンク" xfId="352" builtinId="9" hidden="1"/>
    <cellStyle name="表示済みのハイパーリンク" xfId="354" builtinId="9" hidden="1"/>
    <cellStyle name="表示済みのハイパーリンク" xfId="356" builtinId="9" hidden="1"/>
    <cellStyle name="表示済みのハイパーリンク" xfId="358" builtinId="9" hidden="1"/>
    <cellStyle name="表示済みのハイパーリンク" xfId="360" builtinId="9" hidden="1"/>
    <cellStyle name="表示済みのハイパーリンク" xfId="362" builtinId="9" hidden="1"/>
    <cellStyle name="表示済みのハイパーリンク" xfId="364" builtinId="9" hidden="1"/>
    <cellStyle name="表示済みのハイパーリンク" xfId="366" builtinId="9" hidden="1"/>
    <cellStyle name="表示済みのハイパーリンク" xfId="368" builtinId="9" hidden="1"/>
    <cellStyle name="表示済みのハイパーリンク" xfId="370" builtinId="9" hidden="1"/>
    <cellStyle name="表示済みのハイパーリンク" xfId="372" builtinId="9" hidden="1"/>
    <cellStyle name="表示済みのハイパーリンク" xfId="374" builtinId="9" hidden="1"/>
    <cellStyle name="表示済みのハイパーリンク" xfId="376" builtinId="9" hidden="1"/>
    <cellStyle name="表示済みのハイパーリンク" xfId="378" builtinId="9" hidden="1"/>
    <cellStyle name="表示済みのハイパーリンク" xfId="380" builtinId="9" hidden="1"/>
    <cellStyle name="表示済みのハイパーリンク" xfId="382" builtinId="9" hidden="1"/>
    <cellStyle name="表示済みのハイパーリンク" xfId="384" builtinId="9" hidden="1"/>
    <cellStyle name="表示済みのハイパーリンク" xfId="386" builtinId="9" hidden="1"/>
    <cellStyle name="表示済みのハイパーリンク" xfId="388" builtinId="9" hidden="1"/>
    <cellStyle name="表示済みのハイパーリンク" xfId="390" builtinId="9" hidden="1"/>
    <cellStyle name="表示済みのハイパーリンク" xfId="392" builtinId="9" hidden="1"/>
    <cellStyle name="表示済みのハイパーリンク" xfId="394" builtinId="9" hidden="1"/>
    <cellStyle name="表示済みのハイパーリンク" xfId="396" builtinId="9" hidden="1"/>
    <cellStyle name="表示済みのハイパーリンク" xfId="398" builtinId="9" hidden="1"/>
    <cellStyle name="表示済みのハイパーリンク" xfId="400" builtinId="9" hidden="1"/>
    <cellStyle name="表示済みのハイパーリンク" xfId="402" builtinId="9" hidden="1"/>
    <cellStyle name="表示済みのハイパーリンク" xfId="404" builtinId="9" hidden="1"/>
    <cellStyle name="表示済みのハイパーリンク" xfId="406" builtinId="9" hidden="1"/>
    <cellStyle name="表示済みのハイパーリンク" xfId="408" builtinId="9" hidden="1"/>
    <cellStyle name="表示済みのハイパーリンク" xfId="410" builtinId="9" hidden="1"/>
    <cellStyle name="表示済みのハイパーリンク" xfId="412" builtinId="9" hidden="1"/>
    <cellStyle name="表示済みのハイパーリンク" xfId="414" builtinId="9" hidden="1"/>
    <cellStyle name="表示済みのハイパーリンク" xfId="416" builtinId="9" hidden="1"/>
    <cellStyle name="表示済みのハイパーリンク" xfId="418" builtinId="9" hidden="1"/>
    <cellStyle name="表示済みのハイパーリンク" xfId="420" builtinId="9" hidden="1"/>
    <cellStyle name="表示済みのハイパーリンク" xfId="422" builtinId="9" hidden="1"/>
    <cellStyle name="表示済みのハイパーリンク" xfId="424" builtinId="9" hidden="1"/>
    <cellStyle name="表示済みのハイパーリンク" xfId="426" builtinId="9" hidden="1"/>
    <cellStyle name="表示済みのハイパーリンク" xfId="428" builtinId="9" hidden="1"/>
    <cellStyle name="表示済みのハイパーリンク" xfId="430" builtinId="9" hidden="1"/>
    <cellStyle name="表示済みのハイパーリンク" xfId="432" builtinId="9" hidden="1"/>
    <cellStyle name="表示済みのハイパーリンク" xfId="434" builtinId="9" hidden="1"/>
    <cellStyle name="表示済みのハイパーリンク" xfId="436" builtinId="9" hidden="1"/>
    <cellStyle name="表示済みのハイパーリンク" xfId="438" builtinId="9" hidden="1"/>
    <cellStyle name="表示済みのハイパーリンク" xfId="440" builtinId="9" hidden="1"/>
    <cellStyle name="表示済みのハイパーリンク" xfId="442" builtinId="9" hidden="1"/>
    <cellStyle name="表示済みのハイパーリンク" xfId="444" builtinId="9" hidden="1"/>
    <cellStyle name="表示済みのハイパーリンク" xfId="446" builtinId="9" hidden="1"/>
    <cellStyle name="表示済みのハイパーリンク" xfId="448" builtinId="9" hidden="1"/>
    <cellStyle name="表示済みのハイパーリンク" xfId="450" builtinId="9" hidden="1"/>
    <cellStyle name="表示済みのハイパーリンク" xfId="452" builtinId="9" hidden="1"/>
    <cellStyle name="表示済みのハイパーリンク" xfId="454" builtinId="9" hidden="1"/>
    <cellStyle name="表示済みのハイパーリンク" xfId="456" builtinId="9" hidden="1"/>
    <cellStyle name="表示済みのハイパーリンク" xfId="458" builtinId="9" hidden="1"/>
    <cellStyle name="表示済みのハイパーリンク" xfId="460" builtinId="9" hidden="1"/>
    <cellStyle name="表示済みのハイパーリンク" xfId="462" builtinId="9" hidden="1"/>
    <cellStyle name="表示済みのハイパーリンク" xfId="464" builtinId="9" hidden="1"/>
    <cellStyle name="表示済みのハイパーリンク" xfId="466" builtinId="9" hidden="1"/>
    <cellStyle name="表示済みのハイパーリンク" xfId="468" builtinId="9" hidden="1"/>
    <cellStyle name="表示済みのハイパーリンク" xfId="470" builtinId="9" hidden="1"/>
    <cellStyle name="表示済みのハイパーリンク" xfId="472" builtinId="9" hidden="1"/>
    <cellStyle name="表示済みのハイパーリンク" xfId="474" builtinId="9" hidden="1"/>
    <cellStyle name="表示済みのハイパーリンク" xfId="476" builtinId="9" hidden="1"/>
    <cellStyle name="表示済みのハイパーリンク" xfId="478" builtinId="9" hidden="1"/>
    <cellStyle name="表示済みのハイパーリンク" xfId="480" builtinId="9" hidden="1"/>
    <cellStyle name="表示済みのハイパーリンク" xfId="482" builtinId="9" hidden="1"/>
    <cellStyle name="表示済みのハイパーリンク" xfId="484" builtinId="9" hidden="1"/>
    <cellStyle name="表示済みのハイパーリンク" xfId="486" builtinId="9" hidden="1"/>
    <cellStyle name="表示済みのハイパーリンク" xfId="488" builtinId="9" hidden="1"/>
    <cellStyle name="表示済みのハイパーリンク" xfId="490" builtinId="9" hidden="1"/>
    <cellStyle name="表示済みのハイパーリンク" xfId="492" builtinId="9" hidden="1"/>
    <cellStyle name="表示済みのハイパーリンク" xfId="494" builtinId="9" hidden="1"/>
    <cellStyle name="表示済みのハイパーリンク" xfId="496" builtinId="9" hidden="1"/>
    <cellStyle name="表示済みのハイパーリンク" xfId="498" builtinId="9" hidden="1"/>
    <cellStyle name="表示済みのハイパーリンク" xfId="500" builtinId="9" hidden="1"/>
    <cellStyle name="表示済みのハイパーリンク" xfId="502" builtinId="9" hidden="1"/>
    <cellStyle name="表示済みのハイパーリンク" xfId="504" builtinId="9" hidden="1"/>
    <cellStyle name="表示済みのハイパーリンク" xfId="506" builtinId="9" hidden="1"/>
    <cellStyle name="表示済みのハイパーリンク" xfId="508" builtinId="9" hidden="1"/>
    <cellStyle name="表示済みのハイパーリンク" xfId="510" builtinId="9" hidden="1"/>
    <cellStyle name="表示済みのハイパーリンク" xfId="512" builtinId="9" hidden="1"/>
    <cellStyle name="表示済みのハイパーリンク" xfId="514" builtinId="9" hidden="1"/>
    <cellStyle name="表示済みのハイパーリンク" xfId="516" builtinId="9" hidden="1"/>
    <cellStyle name="表示済みのハイパーリンク" xfId="518" builtinId="9" hidden="1"/>
    <cellStyle name="表示済みのハイパーリンク" xfId="520" builtinId="9" hidden="1"/>
    <cellStyle name="表示済みのハイパーリンク" xfId="522" builtinId="9" hidden="1"/>
    <cellStyle name="表示済みのハイパーリンク" xfId="524" builtinId="9" hidden="1"/>
    <cellStyle name="表示済みのハイパーリンク" xfId="526" builtinId="9" hidden="1"/>
    <cellStyle name="表示済みのハイパーリンク" xfId="528" builtinId="9" hidden="1"/>
    <cellStyle name="表示済みのハイパーリンク" xfId="530" builtinId="9" hidden="1"/>
    <cellStyle name="表示済みのハイパーリンク" xfId="532" builtinId="9" hidden="1"/>
    <cellStyle name="表示済みのハイパーリンク" xfId="534" builtinId="9" hidden="1"/>
    <cellStyle name="表示済みのハイパーリンク" xfId="536" builtinId="9" hidden="1"/>
    <cellStyle name="表示済みのハイパーリンク" xfId="538" builtinId="9" hidden="1"/>
    <cellStyle name="表示済みのハイパーリンク" xfId="540" builtinId="9" hidden="1"/>
    <cellStyle name="表示済みのハイパーリンク" xfId="542" builtinId="9" hidden="1"/>
    <cellStyle name="表示済みのハイパーリンク" xfId="544" builtinId="9" hidden="1"/>
    <cellStyle name="表示済みのハイパーリンク" xfId="546" builtinId="9" hidden="1"/>
    <cellStyle name="表示済みのハイパーリンク" xfId="548" builtinId="9" hidden="1"/>
    <cellStyle name="表示済みのハイパーリンク" xfId="550" builtinId="9" hidden="1"/>
    <cellStyle name="表示済みのハイパーリンク" xfId="552" builtinId="9" hidden="1"/>
    <cellStyle name="表示済みのハイパーリンク" xfId="554" builtinId="9" hidden="1"/>
    <cellStyle name="表示済みのハイパーリンク" xfId="556" builtinId="9" hidden="1"/>
    <cellStyle name="表示済みのハイパーリンク" xfId="558" builtinId="9" hidden="1"/>
    <cellStyle name="表示済みのハイパーリンク" xfId="560" builtinId="9" hidden="1"/>
    <cellStyle name="表示済みのハイパーリンク" xfId="562" builtinId="9" hidden="1"/>
    <cellStyle name="表示済みのハイパーリンク" xfId="564" builtinId="9" hidden="1"/>
    <cellStyle name="表示済みのハイパーリンク" xfId="566" builtinId="9" hidden="1"/>
    <cellStyle name="表示済みのハイパーリンク" xfId="568" builtinId="9" hidden="1"/>
    <cellStyle name="表示済みのハイパーリンク" xfId="570" builtinId="9" hidden="1"/>
    <cellStyle name="表示済みのハイパーリンク" xfId="572" builtinId="9" hidden="1"/>
    <cellStyle name="表示済みのハイパーリンク" xfId="574" builtinId="9" hidden="1"/>
    <cellStyle name="表示済みのハイパーリンク" xfId="576" builtinId="9" hidden="1"/>
    <cellStyle name="表示済みのハイパーリンク" xfId="578" builtinId="9" hidden="1"/>
    <cellStyle name="表示済みのハイパーリンク" xfId="580" builtinId="9" hidden="1"/>
    <cellStyle name="表示済みのハイパーリンク" xfId="582" builtinId="9" hidden="1"/>
    <cellStyle name="表示済みのハイパーリンク" xfId="584" builtinId="9" hidden="1"/>
    <cellStyle name="表示済みのハイパーリンク" xfId="586" builtinId="9" hidden="1"/>
    <cellStyle name="表示済みのハイパーリンク" xfId="588" builtinId="9" hidden="1"/>
    <cellStyle name="表示済みのハイパーリンク" xfId="590" builtinId="9" hidden="1"/>
    <cellStyle name="表示済みのハイパーリンク" xfId="592" builtinId="9" hidden="1"/>
    <cellStyle name="表示済みのハイパーリンク" xfId="594" builtinId="9" hidden="1"/>
    <cellStyle name="表示済みのハイパーリンク" xfId="596" builtinId="9" hidden="1"/>
    <cellStyle name="表示済みのハイパーリンク" xfId="598" builtinId="9" hidden="1"/>
    <cellStyle name="表示済みのハイパーリンク" xfId="600" builtinId="9" hidden="1"/>
    <cellStyle name="表示済みのハイパーリンク" xfId="602" builtinId="9" hidden="1"/>
    <cellStyle name="表示済みのハイパーリンク" xfId="604" builtinId="9" hidden="1"/>
    <cellStyle name="表示済みのハイパーリンク" xfId="606" builtinId="9" hidden="1"/>
    <cellStyle name="表示済みのハイパーリンク" xfId="608" builtinId="9" hidden="1"/>
    <cellStyle name="表示済みのハイパーリンク" xfId="610" builtinId="9" hidden="1"/>
    <cellStyle name="表示済みのハイパーリンク" xfId="612" builtinId="9" hidden="1"/>
    <cellStyle name="表示済みのハイパーリンク" xfId="614" builtinId="9" hidden="1"/>
    <cellStyle name="表示済みのハイパーリンク" xfId="616" builtinId="9" hidden="1"/>
    <cellStyle name="表示済みのハイパーリンク" xfId="618" builtinId="9" hidden="1"/>
    <cellStyle name="表示済みのハイパーリンク" xfId="620" builtinId="9" hidden="1"/>
    <cellStyle name="表示済みのハイパーリンク" xfId="622" builtinId="9" hidden="1"/>
    <cellStyle name="表示済みのハイパーリンク" xfId="624" builtinId="9" hidden="1"/>
    <cellStyle name="表示済みのハイパーリンク" xfId="626" builtinId="9" hidden="1"/>
    <cellStyle name="表示済みのハイパーリンク" xfId="628" builtinId="9" hidden="1"/>
    <cellStyle name="表示済みのハイパーリンク" xfId="630" builtinId="9" hidden="1"/>
    <cellStyle name="表示済みのハイパーリンク" xfId="632" builtinId="9" hidden="1"/>
    <cellStyle name="表示済みのハイパーリンク" xfId="634" builtinId="9" hidden="1"/>
    <cellStyle name="表示済みのハイパーリンク" xfId="636" builtinId="9" hidden="1"/>
    <cellStyle name="表示済みのハイパーリンク" xfId="638" builtinId="9" hidden="1"/>
    <cellStyle name="表示済みのハイパーリンク" xfId="640" builtinId="9" hidden="1"/>
    <cellStyle name="表示済みのハイパーリンク" xfId="642" builtinId="9" hidden="1"/>
    <cellStyle name="表示済みのハイパーリンク" xfId="644" builtinId="9" hidden="1"/>
    <cellStyle name="表示済みのハイパーリンク" xfId="646" builtinId="9" hidden="1"/>
    <cellStyle name="表示済みのハイパーリンク" xfId="648" builtinId="9" hidden="1"/>
    <cellStyle name="表示済みのハイパーリンク" xfId="650" builtinId="9" hidden="1"/>
    <cellStyle name="表示済みのハイパーリンク" xfId="652" builtinId="9" hidden="1"/>
    <cellStyle name="表示済みのハイパーリンク" xfId="654" builtinId="9" hidden="1"/>
    <cellStyle name="表示済みのハイパーリンク" xfId="656" builtinId="9" hidden="1"/>
    <cellStyle name="表示済みのハイパーリンク" xfId="658" builtinId="9" hidden="1"/>
    <cellStyle name="表示済みのハイパーリンク" xfId="660" builtinId="9" hidden="1"/>
    <cellStyle name="表示済みのハイパーリンク" xfId="662" builtinId="9" hidden="1"/>
    <cellStyle name="表示済みのハイパーリンク" xfId="664" builtinId="9" hidden="1"/>
    <cellStyle name="表示済みのハイパーリンク" xfId="666" builtinId="9" hidden="1"/>
    <cellStyle name="表示済みのハイパーリンク" xfId="668" builtinId="9" hidden="1"/>
    <cellStyle name="表示済みのハイパーリンク" xfId="670" builtinId="9" hidden="1"/>
    <cellStyle name="表示済みのハイパーリンク" xfId="672" builtinId="9" hidden="1"/>
    <cellStyle name="表示済みのハイパーリンク" xfId="674" builtinId="9" hidden="1"/>
    <cellStyle name="表示済みのハイパーリンク" xfId="676" builtinId="9" hidden="1"/>
    <cellStyle name="表示済みのハイパーリンク" xfId="678" builtinId="9" hidden="1"/>
    <cellStyle name="表示済みのハイパーリンク" xfId="680" builtinId="9" hidden="1"/>
    <cellStyle name="表示済みのハイパーリンク" xfId="682" builtinId="9" hidden="1"/>
    <cellStyle name="表示済みのハイパーリンク" xfId="684" builtinId="9" hidden="1"/>
    <cellStyle name="表示済みのハイパーリンク" xfId="686" builtinId="9" hidden="1"/>
    <cellStyle name="表示済みのハイパーリンク" xfId="688" builtinId="9" hidden="1"/>
    <cellStyle name="表示済みのハイパーリンク" xfId="690" builtinId="9" hidden="1"/>
    <cellStyle name="表示済みのハイパーリンク" xfId="692" builtinId="9" hidden="1"/>
    <cellStyle name="表示済みのハイパーリンク" xfId="694" builtinId="9" hidden="1"/>
    <cellStyle name="表示済みのハイパーリンク" xfId="696" builtinId="9" hidden="1"/>
    <cellStyle name="表示済みのハイパーリンク" xfId="698" builtinId="9" hidden="1"/>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ホワイ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20"/>
  <sheetViews>
    <sheetView workbookViewId="0">
      <selection activeCell="B52" sqref="B52"/>
    </sheetView>
  </sheetViews>
  <sheetFormatPr baseColWidth="10" defaultColWidth="12.83203125" defaultRowHeight="15"/>
  <cols>
    <col min="1" max="1" width="4.5" customWidth="1"/>
    <col min="2" max="2" width="33" customWidth="1"/>
    <col min="3" max="3" width="42.83203125" customWidth="1"/>
    <col min="4" max="4" width="68.1640625" customWidth="1"/>
  </cols>
  <sheetData>
    <row r="1" spans="1:4" ht="224">
      <c r="A1" s="2" t="s">
        <v>765</v>
      </c>
      <c r="B1" s="2" t="s">
        <v>766</v>
      </c>
      <c r="C1" s="2" t="s">
        <v>767</v>
      </c>
      <c r="D1" s="2" t="s">
        <v>1090</v>
      </c>
    </row>
    <row r="2" spans="1:4" ht="16">
      <c r="A2" s="2" t="s">
        <v>765</v>
      </c>
      <c r="B2" s="2" t="s">
        <v>768</v>
      </c>
      <c r="C2" s="2" t="s">
        <v>769</v>
      </c>
      <c r="D2" s="2" t="s">
        <v>770</v>
      </c>
    </row>
    <row r="3" spans="1:4" ht="32">
      <c r="A3" s="2" t="s">
        <v>765</v>
      </c>
      <c r="B3" s="2" t="s">
        <v>771</v>
      </c>
      <c r="C3" s="2" t="s">
        <v>772</v>
      </c>
      <c r="D3" s="2" t="s">
        <v>773</v>
      </c>
    </row>
    <row r="4" spans="1:4" ht="96">
      <c r="A4" s="2" t="s">
        <v>765</v>
      </c>
      <c r="B4" s="2" t="s">
        <v>774</v>
      </c>
      <c r="C4" s="2" t="s">
        <v>775</v>
      </c>
      <c r="D4" s="2" t="s">
        <v>776</v>
      </c>
    </row>
    <row r="5" spans="1:4" ht="64">
      <c r="A5" s="2" t="s">
        <v>765</v>
      </c>
      <c r="B5" s="2" t="s">
        <v>777</v>
      </c>
      <c r="C5" s="2" t="s">
        <v>778</v>
      </c>
      <c r="D5" s="2" t="s">
        <v>779</v>
      </c>
    </row>
    <row r="6" spans="1:4" ht="16">
      <c r="A6" s="2" t="s">
        <v>765</v>
      </c>
      <c r="B6" s="2" t="s">
        <v>780</v>
      </c>
      <c r="C6" s="2" t="s">
        <v>781</v>
      </c>
      <c r="D6" s="2" t="s">
        <v>782</v>
      </c>
    </row>
    <row r="7" spans="1:4" ht="16">
      <c r="A7" s="2" t="s">
        <v>765</v>
      </c>
      <c r="B7" s="2" t="s">
        <v>783</v>
      </c>
      <c r="C7" s="2" t="s">
        <v>784</v>
      </c>
      <c r="D7" s="2" t="s">
        <v>785</v>
      </c>
    </row>
    <row r="8" spans="1:4" ht="16">
      <c r="A8" s="2" t="s">
        <v>765</v>
      </c>
      <c r="B8" s="2" t="s">
        <v>786</v>
      </c>
      <c r="C8" s="2" t="s">
        <v>787</v>
      </c>
      <c r="D8" s="2" t="s">
        <v>788</v>
      </c>
    </row>
    <row r="9" spans="1:4" ht="48">
      <c r="A9" s="2" t="s">
        <v>765</v>
      </c>
      <c r="B9" s="2" t="s">
        <v>789</v>
      </c>
      <c r="C9" s="2" t="s">
        <v>790</v>
      </c>
      <c r="D9" s="2" t="s">
        <v>791</v>
      </c>
    </row>
    <row r="10" spans="1:4" ht="64">
      <c r="A10" s="2" t="s">
        <v>765</v>
      </c>
      <c r="B10" s="2" t="s">
        <v>792</v>
      </c>
      <c r="C10" s="2" t="s">
        <v>793</v>
      </c>
      <c r="D10" s="2" t="s">
        <v>794</v>
      </c>
    </row>
    <row r="11" spans="1:4" ht="32">
      <c r="A11" s="2" t="s">
        <v>765</v>
      </c>
      <c r="B11" s="2" t="s">
        <v>795</v>
      </c>
      <c r="C11" s="2" t="s">
        <v>796</v>
      </c>
      <c r="D11" s="2" t="s">
        <v>797</v>
      </c>
    </row>
    <row r="12" spans="1:4" ht="192">
      <c r="A12" s="2" t="s">
        <v>765</v>
      </c>
      <c r="B12" s="2" t="s">
        <v>798</v>
      </c>
      <c r="C12" s="2" t="s">
        <v>799</v>
      </c>
      <c r="D12" s="2" t="s">
        <v>800</v>
      </c>
    </row>
    <row r="13" spans="1:4" ht="48">
      <c r="A13" s="2" t="s">
        <v>765</v>
      </c>
      <c r="B13" s="2" t="s">
        <v>801</v>
      </c>
      <c r="C13" s="2" t="s">
        <v>802</v>
      </c>
      <c r="D13" s="2" t="s">
        <v>803</v>
      </c>
    </row>
    <row r="14" spans="1:4" ht="16">
      <c r="A14" s="2" t="s">
        <v>765</v>
      </c>
      <c r="B14" s="2" t="s">
        <v>804</v>
      </c>
      <c r="C14" s="2" t="s">
        <v>805</v>
      </c>
      <c r="D14" s="2" t="s">
        <v>806</v>
      </c>
    </row>
    <row r="15" spans="1:4" ht="16">
      <c r="A15" s="2" t="s">
        <v>765</v>
      </c>
      <c r="B15" s="2" t="s">
        <v>807</v>
      </c>
      <c r="C15" s="2" t="s">
        <v>808</v>
      </c>
      <c r="D15" s="2" t="s">
        <v>809</v>
      </c>
    </row>
    <row r="16" spans="1:4" ht="16">
      <c r="A16" s="2" t="s">
        <v>765</v>
      </c>
      <c r="B16" s="2" t="s">
        <v>810</v>
      </c>
      <c r="C16" s="2" t="s">
        <v>811</v>
      </c>
      <c r="D16" s="2" t="s">
        <v>812</v>
      </c>
    </row>
    <row r="17" spans="1:4" ht="16">
      <c r="A17" s="2" t="s">
        <v>765</v>
      </c>
      <c r="B17" s="2" t="s">
        <v>813</v>
      </c>
      <c r="C17" s="2" t="s">
        <v>814</v>
      </c>
      <c r="D17" s="2" t="s">
        <v>815</v>
      </c>
    </row>
    <row r="18" spans="1:4" ht="16">
      <c r="A18" s="2" t="s">
        <v>765</v>
      </c>
      <c r="B18" s="2" t="s">
        <v>816</v>
      </c>
      <c r="C18" s="2" t="s">
        <v>349</v>
      </c>
      <c r="D18" s="2" t="s">
        <v>817</v>
      </c>
    </row>
    <row r="19" spans="1:4" ht="64">
      <c r="A19" s="2" t="s">
        <v>765</v>
      </c>
      <c r="B19" s="2" t="s">
        <v>818</v>
      </c>
      <c r="C19" s="2" t="s">
        <v>819</v>
      </c>
      <c r="D19" s="2" t="s">
        <v>820</v>
      </c>
    </row>
    <row r="20" spans="1:4" ht="48">
      <c r="A20" s="2" t="s">
        <v>765</v>
      </c>
      <c r="B20" s="2" t="s">
        <v>821</v>
      </c>
      <c r="C20" s="2" t="s">
        <v>822</v>
      </c>
      <c r="D20" s="2" t="s">
        <v>823</v>
      </c>
    </row>
    <row r="21" spans="1:4" ht="32">
      <c r="A21" s="2" t="s">
        <v>765</v>
      </c>
      <c r="B21" s="2" t="s">
        <v>824</v>
      </c>
      <c r="C21" s="2" t="s">
        <v>825</v>
      </c>
      <c r="D21" s="2" t="s">
        <v>826</v>
      </c>
    </row>
    <row r="22" spans="1:4" ht="16">
      <c r="A22" s="2" t="s">
        <v>765</v>
      </c>
      <c r="B22" s="2" t="s">
        <v>827</v>
      </c>
      <c r="C22" s="2" t="s">
        <v>828</v>
      </c>
      <c r="D22" s="2" t="s">
        <v>829</v>
      </c>
    </row>
    <row r="23" spans="1:4" ht="32">
      <c r="A23" s="2" t="s">
        <v>765</v>
      </c>
      <c r="B23" s="2" t="s">
        <v>830</v>
      </c>
      <c r="C23" s="2" t="s">
        <v>831</v>
      </c>
      <c r="D23" s="2" t="s">
        <v>832</v>
      </c>
    </row>
    <row r="24" spans="1:4" ht="64">
      <c r="A24" s="2" t="s">
        <v>765</v>
      </c>
      <c r="B24" s="2" t="s">
        <v>833</v>
      </c>
      <c r="C24" s="2" t="s">
        <v>834</v>
      </c>
      <c r="D24" s="2" t="s">
        <v>835</v>
      </c>
    </row>
    <row r="25" spans="1:4" ht="16">
      <c r="A25" s="2" t="s">
        <v>765</v>
      </c>
      <c r="B25" s="2" t="s">
        <v>836</v>
      </c>
      <c r="C25" s="2" t="s">
        <v>837</v>
      </c>
      <c r="D25" s="2" t="s">
        <v>838</v>
      </c>
    </row>
    <row r="26" spans="1:4" ht="48">
      <c r="A26" s="2" t="s">
        <v>765</v>
      </c>
      <c r="B26" s="2" t="s">
        <v>839</v>
      </c>
      <c r="C26" s="2" t="s">
        <v>840</v>
      </c>
      <c r="D26" s="2" t="s">
        <v>841</v>
      </c>
    </row>
    <row r="27" spans="1:4" ht="16">
      <c r="A27" s="2" t="s">
        <v>765</v>
      </c>
      <c r="B27" s="2" t="s">
        <v>842</v>
      </c>
      <c r="C27" s="2" t="s">
        <v>843</v>
      </c>
      <c r="D27" s="2" t="s">
        <v>844</v>
      </c>
    </row>
    <row r="28" spans="1:4" ht="16">
      <c r="A28" s="2" t="s">
        <v>765</v>
      </c>
      <c r="B28" s="2" t="s">
        <v>845</v>
      </c>
      <c r="C28" s="2" t="s">
        <v>846</v>
      </c>
      <c r="D28" s="2" t="s">
        <v>847</v>
      </c>
    </row>
    <row r="29" spans="1:4" ht="96">
      <c r="A29" s="2" t="s">
        <v>765</v>
      </c>
      <c r="B29" s="2" t="s">
        <v>848</v>
      </c>
      <c r="C29" s="2" t="s">
        <v>849</v>
      </c>
      <c r="D29" s="2" t="s">
        <v>1091</v>
      </c>
    </row>
    <row r="30" spans="1:4" ht="409.6">
      <c r="A30" s="2" t="s">
        <v>765</v>
      </c>
      <c r="B30" s="2" t="s">
        <v>850</v>
      </c>
      <c r="C30" s="2" t="s">
        <v>834</v>
      </c>
      <c r="D30" s="2" t="s">
        <v>1102</v>
      </c>
    </row>
    <row r="31" spans="1:4" ht="16">
      <c r="A31" s="2" t="s">
        <v>765</v>
      </c>
      <c r="B31" s="2" t="s">
        <v>851</v>
      </c>
      <c r="C31" s="2" t="s">
        <v>852</v>
      </c>
      <c r="D31" s="2" t="s">
        <v>853</v>
      </c>
    </row>
    <row r="32" spans="1:4" ht="16">
      <c r="A32" s="2" t="s">
        <v>765</v>
      </c>
      <c r="B32" s="2" t="s">
        <v>854</v>
      </c>
      <c r="C32" s="2" t="s">
        <v>855</v>
      </c>
      <c r="D32" s="2" t="s">
        <v>856</v>
      </c>
    </row>
    <row r="33" spans="1:4" ht="16">
      <c r="A33" s="2" t="s">
        <v>765</v>
      </c>
      <c r="B33" s="2" t="s">
        <v>857</v>
      </c>
      <c r="C33" s="2" t="s">
        <v>858</v>
      </c>
      <c r="D33" s="2" t="s">
        <v>859</v>
      </c>
    </row>
    <row r="34" spans="1:4" ht="16">
      <c r="A34" s="2" t="s">
        <v>765</v>
      </c>
      <c r="B34" s="2" t="s">
        <v>860</v>
      </c>
      <c r="C34" s="2" t="s">
        <v>861</v>
      </c>
      <c r="D34" s="2" t="s">
        <v>862</v>
      </c>
    </row>
    <row r="35" spans="1:4" ht="48">
      <c r="A35" s="2" t="s">
        <v>765</v>
      </c>
      <c r="B35" s="2" t="s">
        <v>863</v>
      </c>
      <c r="C35" s="2" t="s">
        <v>864</v>
      </c>
      <c r="D35" s="2" t="s">
        <v>1103</v>
      </c>
    </row>
    <row r="36" spans="1:4" ht="48">
      <c r="A36" s="2" t="s">
        <v>765</v>
      </c>
      <c r="B36" s="2" t="s">
        <v>865</v>
      </c>
      <c r="C36" s="2" t="s">
        <v>866</v>
      </c>
      <c r="D36" s="2" t="s">
        <v>867</v>
      </c>
    </row>
    <row r="37" spans="1:4" ht="16">
      <c r="A37" s="2" t="s">
        <v>765</v>
      </c>
      <c r="B37" s="2" t="s">
        <v>926</v>
      </c>
      <c r="C37" s="2" t="s">
        <v>868</v>
      </c>
      <c r="D37" s="2" t="s">
        <v>869</v>
      </c>
    </row>
    <row r="38" spans="1:4" ht="16">
      <c r="A38" s="2" t="s">
        <v>765</v>
      </c>
      <c r="B38" s="2" t="s">
        <v>870</v>
      </c>
      <c r="C38" s="2" t="s">
        <v>871</v>
      </c>
      <c r="D38" s="2" t="s">
        <v>872</v>
      </c>
    </row>
    <row r="39" spans="1:4" ht="16">
      <c r="A39" s="2" t="s">
        <v>765</v>
      </c>
      <c r="B39" s="2" t="s">
        <v>873</v>
      </c>
      <c r="C39" s="2" t="s">
        <v>874</v>
      </c>
      <c r="D39" s="2" t="s">
        <v>875</v>
      </c>
    </row>
    <row r="40" spans="1:4" ht="16">
      <c r="A40" s="2" t="s">
        <v>765</v>
      </c>
      <c r="B40" s="2" t="s">
        <v>876</v>
      </c>
      <c r="C40" s="2" t="s">
        <v>877</v>
      </c>
      <c r="D40" s="2" t="s">
        <v>878</v>
      </c>
    </row>
    <row r="41" spans="1:4" ht="16">
      <c r="A41" s="2" t="s">
        <v>765</v>
      </c>
      <c r="B41" s="2" t="s">
        <v>879</v>
      </c>
      <c r="C41" s="2" t="s">
        <v>880</v>
      </c>
      <c r="D41" s="2" t="s">
        <v>881</v>
      </c>
    </row>
    <row r="42" spans="1:4" ht="32">
      <c r="A42" s="2" t="s">
        <v>765</v>
      </c>
      <c r="B42" s="2" t="s">
        <v>882</v>
      </c>
      <c r="C42" s="2" t="s">
        <v>883</v>
      </c>
      <c r="D42" s="2" t="s">
        <v>884</v>
      </c>
    </row>
    <row r="43" spans="1:4" ht="32">
      <c r="A43" s="2" t="s">
        <v>765</v>
      </c>
      <c r="B43" s="2" t="s">
        <v>885</v>
      </c>
      <c r="C43" s="2" t="s">
        <v>886</v>
      </c>
      <c r="D43" s="2" t="s">
        <v>887</v>
      </c>
    </row>
    <row r="44" spans="1:4" ht="32">
      <c r="A44" s="2" t="s">
        <v>765</v>
      </c>
      <c r="B44" s="2" t="s">
        <v>888</v>
      </c>
      <c r="C44" s="2" t="s">
        <v>889</v>
      </c>
      <c r="D44" s="2" t="s">
        <v>1104</v>
      </c>
    </row>
    <row r="45" spans="1:4" ht="16">
      <c r="A45" s="2" t="s">
        <v>765</v>
      </c>
      <c r="B45" s="2" t="s">
        <v>890</v>
      </c>
      <c r="C45" s="2" t="s">
        <v>891</v>
      </c>
      <c r="D45" s="2" t="s">
        <v>1092</v>
      </c>
    </row>
    <row r="46" spans="1:4" ht="80">
      <c r="A46" s="2" t="s">
        <v>765</v>
      </c>
      <c r="B46" s="2" t="s">
        <v>892</v>
      </c>
      <c r="C46" s="2" t="s">
        <v>893</v>
      </c>
      <c r="D46" s="2" t="s">
        <v>894</v>
      </c>
    </row>
    <row r="47" spans="1:4" ht="16">
      <c r="A47" s="2" t="s">
        <v>765</v>
      </c>
      <c r="B47" s="2" t="s">
        <v>895</v>
      </c>
      <c r="C47" s="2" t="s">
        <v>896</v>
      </c>
      <c r="D47" s="2" t="s">
        <v>897</v>
      </c>
    </row>
    <row r="48" spans="1:4" ht="16">
      <c r="A48" s="2" t="s">
        <v>765</v>
      </c>
      <c r="B48" s="2" t="s">
        <v>898</v>
      </c>
      <c r="C48" s="2" t="s">
        <v>899</v>
      </c>
      <c r="D48" s="2" t="s">
        <v>900</v>
      </c>
    </row>
    <row r="49" spans="1:4" ht="32">
      <c r="A49" s="2" t="s">
        <v>765</v>
      </c>
      <c r="B49" s="2" t="s">
        <v>901</v>
      </c>
      <c r="C49" s="2" t="s">
        <v>902</v>
      </c>
      <c r="D49" s="2" t="s">
        <v>903</v>
      </c>
    </row>
    <row r="50" spans="1:4" ht="32">
      <c r="A50" s="2" t="s">
        <v>765</v>
      </c>
      <c r="B50" s="2" t="s">
        <v>904</v>
      </c>
      <c r="C50" s="2" t="s">
        <v>905</v>
      </c>
      <c r="D50" s="2" t="s">
        <v>906</v>
      </c>
    </row>
    <row r="51" spans="1:4" ht="16">
      <c r="A51" s="2" t="s">
        <v>765</v>
      </c>
      <c r="B51" s="2" t="s">
        <v>907</v>
      </c>
      <c r="C51" s="2" t="s">
        <v>908</v>
      </c>
      <c r="D51" s="2" t="s">
        <v>909</v>
      </c>
    </row>
    <row r="52" spans="1:4" ht="32">
      <c r="A52" s="2" t="s">
        <v>765</v>
      </c>
      <c r="B52" s="2" t="s">
        <v>910</v>
      </c>
      <c r="C52" s="2" t="s">
        <v>911</v>
      </c>
      <c r="D52" s="2" t="s">
        <v>1093</v>
      </c>
    </row>
    <row r="53" spans="1:4" ht="32">
      <c r="A53" s="2" t="s">
        <v>765</v>
      </c>
      <c r="B53" s="2" t="s">
        <v>912</v>
      </c>
      <c r="C53" s="2" t="s">
        <v>913</v>
      </c>
      <c r="D53" s="2" t="s">
        <v>1094</v>
      </c>
    </row>
    <row r="54" spans="1:4" ht="48">
      <c r="A54" s="2" t="s">
        <v>765</v>
      </c>
      <c r="B54" s="2" t="s">
        <v>914</v>
      </c>
      <c r="C54" s="2" t="s">
        <v>915</v>
      </c>
      <c r="D54" s="2" t="s">
        <v>1095</v>
      </c>
    </row>
    <row r="55" spans="1:4" ht="128">
      <c r="A55" s="2" t="s">
        <v>765</v>
      </c>
      <c r="B55" s="2" t="s">
        <v>916</v>
      </c>
      <c r="C55" s="2" t="s">
        <v>917</v>
      </c>
      <c r="D55" s="2" t="s">
        <v>918</v>
      </c>
    </row>
    <row r="56" spans="1:4" ht="128">
      <c r="A56" s="2" t="s">
        <v>765</v>
      </c>
      <c r="B56" s="2" t="s">
        <v>919</v>
      </c>
      <c r="C56" s="2" t="s">
        <v>920</v>
      </c>
      <c r="D56" s="2" t="s">
        <v>1096</v>
      </c>
    </row>
    <row r="57" spans="1:4" ht="16">
      <c r="A57" s="2" t="s">
        <v>765</v>
      </c>
      <c r="B57" s="2" t="s">
        <v>921</v>
      </c>
      <c r="C57" s="2" t="s">
        <v>922</v>
      </c>
      <c r="D57" s="2" t="s">
        <v>923</v>
      </c>
    </row>
    <row r="58" spans="1:4" ht="48">
      <c r="A58" s="2" t="s">
        <v>765</v>
      </c>
      <c r="B58" s="2" t="s">
        <v>924</v>
      </c>
      <c r="C58" s="2" t="s">
        <v>925</v>
      </c>
      <c r="D58" s="2" t="s">
        <v>1097</v>
      </c>
    </row>
    <row r="59" spans="1:4" ht="16">
      <c r="A59" s="2" t="s">
        <v>765</v>
      </c>
      <c r="B59" s="2" t="s">
        <v>926</v>
      </c>
      <c r="C59" s="2" t="s">
        <v>927</v>
      </c>
      <c r="D59" s="2"/>
    </row>
    <row r="60" spans="1:4" ht="96">
      <c r="A60" s="2"/>
      <c r="B60" s="2" t="s">
        <v>1098</v>
      </c>
      <c r="C60" s="2"/>
      <c r="D60" s="2"/>
    </row>
    <row r="61" spans="1:4" ht="32">
      <c r="A61" s="2" t="s">
        <v>765</v>
      </c>
      <c r="B61" s="2" t="s">
        <v>928</v>
      </c>
      <c r="C61" s="2" t="s">
        <v>929</v>
      </c>
      <c r="D61" s="2" t="s">
        <v>930</v>
      </c>
    </row>
    <row r="62" spans="1:4" ht="16">
      <c r="A62" s="2" t="s">
        <v>765</v>
      </c>
      <c r="B62" s="2" t="s">
        <v>931</v>
      </c>
      <c r="C62" s="2" t="s">
        <v>932</v>
      </c>
      <c r="D62" s="2" t="s">
        <v>933</v>
      </c>
    </row>
    <row r="63" spans="1:4" ht="64">
      <c r="A63" s="2" t="s">
        <v>765</v>
      </c>
      <c r="B63" s="2" t="s">
        <v>934</v>
      </c>
      <c r="C63" s="2" t="s">
        <v>935</v>
      </c>
      <c r="D63" s="2" t="s">
        <v>936</v>
      </c>
    </row>
    <row r="64" spans="1:4" ht="256">
      <c r="A64" s="2" t="s">
        <v>765</v>
      </c>
      <c r="B64" s="2" t="s">
        <v>937</v>
      </c>
      <c r="C64" s="2" t="s">
        <v>938</v>
      </c>
      <c r="D64" s="2" t="s">
        <v>1099</v>
      </c>
    </row>
    <row r="65" spans="1:4" ht="16">
      <c r="A65" s="2" t="s">
        <v>765</v>
      </c>
      <c r="B65" s="2" t="s">
        <v>939</v>
      </c>
      <c r="C65" s="2" t="s">
        <v>940</v>
      </c>
      <c r="D65" s="2" t="s">
        <v>941</v>
      </c>
    </row>
    <row r="66" spans="1:4" ht="16">
      <c r="A66" s="2" t="s">
        <v>765</v>
      </c>
      <c r="B66" s="2" t="s">
        <v>942</v>
      </c>
      <c r="C66" s="2" t="s">
        <v>943</v>
      </c>
      <c r="D66" s="2" t="s">
        <v>944</v>
      </c>
    </row>
    <row r="67" spans="1:4" ht="16">
      <c r="A67" s="2" t="s">
        <v>765</v>
      </c>
      <c r="B67" s="2" t="s">
        <v>945</v>
      </c>
      <c r="C67" s="2" t="s">
        <v>946</v>
      </c>
      <c r="D67" s="2" t="s">
        <v>947</v>
      </c>
    </row>
    <row r="68" spans="1:4" ht="16">
      <c r="A68" s="2" t="s">
        <v>765</v>
      </c>
      <c r="B68" s="2" t="s">
        <v>948</v>
      </c>
      <c r="C68" s="2" t="s">
        <v>949</v>
      </c>
      <c r="D68" s="2" t="s">
        <v>950</v>
      </c>
    </row>
    <row r="69" spans="1:4" ht="16">
      <c r="A69" s="2" t="s">
        <v>765</v>
      </c>
      <c r="B69" s="2" t="s">
        <v>951</v>
      </c>
      <c r="C69" s="2" t="s">
        <v>952</v>
      </c>
      <c r="D69" s="2" t="s">
        <v>953</v>
      </c>
    </row>
    <row r="70" spans="1:4" ht="16">
      <c r="A70" s="2" t="s">
        <v>765</v>
      </c>
      <c r="B70" s="2" t="s">
        <v>954</v>
      </c>
      <c r="C70" s="2" t="s">
        <v>955</v>
      </c>
      <c r="D70" s="2" t="s">
        <v>956</v>
      </c>
    </row>
    <row r="71" spans="1:4" ht="48">
      <c r="A71" s="2" t="s">
        <v>765</v>
      </c>
      <c r="B71" s="2" t="s">
        <v>646</v>
      </c>
      <c r="C71" s="2" t="s">
        <v>957</v>
      </c>
      <c r="D71" s="2" t="s">
        <v>958</v>
      </c>
    </row>
    <row r="72" spans="1:4" ht="32">
      <c r="A72" s="2" t="s">
        <v>765</v>
      </c>
      <c r="B72" s="2" t="s">
        <v>959</v>
      </c>
      <c r="C72" s="2" t="s">
        <v>960</v>
      </c>
      <c r="D72" s="2" t="s">
        <v>961</v>
      </c>
    </row>
    <row r="73" spans="1:4" ht="16">
      <c r="A73" s="2" t="s">
        <v>765</v>
      </c>
      <c r="B73" s="2" t="s">
        <v>962</v>
      </c>
      <c r="C73" s="2" t="s">
        <v>963</v>
      </c>
      <c r="D73" s="2" t="s">
        <v>964</v>
      </c>
    </row>
    <row r="74" spans="1:4" ht="16">
      <c r="A74" s="2" t="s">
        <v>765</v>
      </c>
      <c r="B74" s="2" t="s">
        <v>965</v>
      </c>
      <c r="C74" s="2" t="s">
        <v>966</v>
      </c>
      <c r="D74" s="2" t="s">
        <v>967</v>
      </c>
    </row>
    <row r="75" spans="1:4" ht="32">
      <c r="A75" s="2" t="s">
        <v>765</v>
      </c>
      <c r="B75" s="2" t="s">
        <v>968</v>
      </c>
      <c r="C75" s="2" t="s">
        <v>969</v>
      </c>
      <c r="D75" s="2" t="s">
        <v>1100</v>
      </c>
    </row>
    <row r="76" spans="1:4" ht="16">
      <c r="A76" s="2" t="s">
        <v>765</v>
      </c>
      <c r="B76" s="2" t="s">
        <v>970</v>
      </c>
      <c r="C76" s="2" t="s">
        <v>971</v>
      </c>
      <c r="D76" s="2" t="s">
        <v>972</v>
      </c>
    </row>
    <row r="77" spans="1:4" ht="32">
      <c r="A77" s="2" t="s">
        <v>765</v>
      </c>
      <c r="B77" s="2" t="s">
        <v>973</v>
      </c>
      <c r="C77" s="2" t="s">
        <v>974</v>
      </c>
      <c r="D77" s="2" t="s">
        <v>1101</v>
      </c>
    </row>
    <row r="78" spans="1:4" ht="64">
      <c r="A78" s="2" t="s">
        <v>765</v>
      </c>
      <c r="B78" s="2" t="s">
        <v>975</v>
      </c>
      <c r="C78" s="2" t="s">
        <v>976</v>
      </c>
      <c r="D78" s="2" t="s">
        <v>977</v>
      </c>
    </row>
    <row r="79" spans="1:4" ht="16">
      <c r="A79" s="2" t="s">
        <v>765</v>
      </c>
      <c r="B79" s="2" t="s">
        <v>978</v>
      </c>
      <c r="C79" s="2" t="s">
        <v>979</v>
      </c>
      <c r="D79" s="2" t="s">
        <v>980</v>
      </c>
    </row>
    <row r="80" spans="1:4" ht="16">
      <c r="A80" s="2" t="s">
        <v>765</v>
      </c>
      <c r="B80" s="2" t="s">
        <v>981</v>
      </c>
      <c r="C80" s="2" t="s">
        <v>982</v>
      </c>
      <c r="D80" s="2" t="s">
        <v>983</v>
      </c>
    </row>
    <row r="81" spans="1:4" ht="32">
      <c r="A81" s="2" t="s">
        <v>765</v>
      </c>
      <c r="B81" s="2" t="s">
        <v>984</v>
      </c>
      <c r="C81" s="2" t="s">
        <v>985</v>
      </c>
      <c r="D81" s="2" t="s">
        <v>986</v>
      </c>
    </row>
    <row r="82" spans="1:4" ht="16">
      <c r="A82" s="2" t="s">
        <v>765</v>
      </c>
      <c r="B82" s="2" t="s">
        <v>987</v>
      </c>
      <c r="C82" s="2" t="s">
        <v>988</v>
      </c>
      <c r="D82" s="2" t="s">
        <v>139</v>
      </c>
    </row>
    <row r="83" spans="1:4" ht="16">
      <c r="A83" s="2" t="s">
        <v>765</v>
      </c>
      <c r="B83" s="2" t="s">
        <v>989</v>
      </c>
      <c r="C83" s="2" t="s">
        <v>990</v>
      </c>
      <c r="D83" s="2" t="s">
        <v>990</v>
      </c>
    </row>
    <row r="84" spans="1:4" ht="16">
      <c r="A84" s="2" t="s">
        <v>765</v>
      </c>
      <c r="B84" s="2" t="s">
        <v>991</v>
      </c>
      <c r="C84" s="2" t="s">
        <v>992</v>
      </c>
      <c r="D84" s="2" t="s">
        <v>131</v>
      </c>
    </row>
    <row r="85" spans="1:4" ht="16">
      <c r="A85" s="2" t="s">
        <v>765</v>
      </c>
      <c r="B85" s="2" t="s">
        <v>993</v>
      </c>
      <c r="C85" s="2" t="s">
        <v>994</v>
      </c>
      <c r="D85" s="2" t="s">
        <v>141</v>
      </c>
    </row>
    <row r="86" spans="1:4" ht="16">
      <c r="A86" s="2" t="s">
        <v>765</v>
      </c>
      <c r="B86" s="2" t="s">
        <v>995</v>
      </c>
      <c r="C86" s="2" t="s">
        <v>996</v>
      </c>
      <c r="D86" s="2" t="s">
        <v>284</v>
      </c>
    </row>
    <row r="87" spans="1:4" ht="16">
      <c r="A87" s="2" t="s">
        <v>765</v>
      </c>
      <c r="B87" s="2" t="s">
        <v>997</v>
      </c>
      <c r="C87" s="2" t="s">
        <v>998</v>
      </c>
      <c r="D87" s="2" t="s">
        <v>999</v>
      </c>
    </row>
    <row r="88" spans="1:4" ht="16">
      <c r="A88" s="2" t="s">
        <v>765</v>
      </c>
      <c r="B88" s="2" t="s">
        <v>1000</v>
      </c>
      <c r="C88" s="2" t="s">
        <v>1001</v>
      </c>
      <c r="D88" s="2" t="s">
        <v>877</v>
      </c>
    </row>
    <row r="89" spans="1:4" ht="16">
      <c r="A89" s="2" t="s">
        <v>765</v>
      </c>
      <c r="B89" s="2" t="s">
        <v>1002</v>
      </c>
      <c r="C89" s="2" t="s">
        <v>1003</v>
      </c>
      <c r="D89" s="2" t="s">
        <v>1004</v>
      </c>
    </row>
    <row r="90" spans="1:4" ht="16">
      <c r="A90" s="2" t="s">
        <v>765</v>
      </c>
      <c r="B90" s="2" t="s">
        <v>1005</v>
      </c>
      <c r="C90" s="2" t="s">
        <v>1006</v>
      </c>
      <c r="D90" s="2" t="s">
        <v>874</v>
      </c>
    </row>
    <row r="91" spans="1:4" ht="16">
      <c r="A91" s="2" t="s">
        <v>765</v>
      </c>
      <c r="B91" s="2" t="s">
        <v>1007</v>
      </c>
      <c r="C91" s="2" t="s">
        <v>1008</v>
      </c>
      <c r="D91" s="2" t="s">
        <v>1008</v>
      </c>
    </row>
    <row r="92" spans="1:4" ht="16">
      <c r="A92" s="2" t="s">
        <v>765</v>
      </c>
      <c r="B92" s="2" t="s">
        <v>1009</v>
      </c>
      <c r="C92" s="2" t="s">
        <v>1010</v>
      </c>
      <c r="D92" s="2" t="s">
        <v>1011</v>
      </c>
    </row>
    <row r="93" spans="1:4" ht="16">
      <c r="A93" s="2" t="s">
        <v>765</v>
      </c>
      <c r="B93" s="2" t="s">
        <v>1012</v>
      </c>
      <c r="C93" s="2" t="s">
        <v>1013</v>
      </c>
      <c r="D93" s="2" t="s">
        <v>1014</v>
      </c>
    </row>
    <row r="94" spans="1:4" ht="48">
      <c r="A94" s="2" t="s">
        <v>765</v>
      </c>
      <c r="B94" s="2" t="s">
        <v>1015</v>
      </c>
      <c r="C94" s="2" t="s">
        <v>1016</v>
      </c>
      <c r="D94" s="2" t="s">
        <v>1017</v>
      </c>
    </row>
    <row r="95" spans="1:4" ht="16">
      <c r="A95" s="2" t="s">
        <v>765</v>
      </c>
      <c r="B95" s="2" t="s">
        <v>1018</v>
      </c>
      <c r="C95" s="2" t="s">
        <v>1019</v>
      </c>
      <c r="D95" s="2" t="s">
        <v>1019</v>
      </c>
    </row>
    <row r="96" spans="1:4" ht="16">
      <c r="A96" s="2" t="s">
        <v>765</v>
      </c>
      <c r="B96" s="2" t="s">
        <v>1020</v>
      </c>
      <c r="C96" s="2" t="s">
        <v>1021</v>
      </c>
      <c r="D96" s="2" t="s">
        <v>1021</v>
      </c>
    </row>
    <row r="97" spans="1:4" ht="48">
      <c r="A97" s="2" t="s">
        <v>765</v>
      </c>
      <c r="B97" s="2" t="s">
        <v>1022</v>
      </c>
      <c r="C97" s="2" t="s">
        <v>1023</v>
      </c>
      <c r="D97" s="2" t="s">
        <v>1024</v>
      </c>
    </row>
    <row r="98" spans="1:4" ht="16">
      <c r="A98" s="2" t="s">
        <v>765</v>
      </c>
      <c r="B98" s="2" t="s">
        <v>1025</v>
      </c>
      <c r="C98" s="2" t="s">
        <v>1026</v>
      </c>
      <c r="D98" s="2" t="s">
        <v>1026</v>
      </c>
    </row>
    <row r="99" spans="1:4" ht="16">
      <c r="A99" s="2" t="s">
        <v>765</v>
      </c>
      <c r="B99" s="2" t="s">
        <v>1027</v>
      </c>
      <c r="C99" s="2" t="s">
        <v>1028</v>
      </c>
      <c r="D99" s="2" t="s">
        <v>1029</v>
      </c>
    </row>
    <row r="100" spans="1:4" ht="16">
      <c r="A100" s="2" t="s">
        <v>765</v>
      </c>
      <c r="B100" s="2" t="s">
        <v>1030</v>
      </c>
      <c r="C100" s="2" t="s">
        <v>1031</v>
      </c>
      <c r="D100" s="2" t="s">
        <v>1032</v>
      </c>
    </row>
    <row r="101" spans="1:4" ht="16">
      <c r="A101" s="2" t="s">
        <v>765</v>
      </c>
      <c r="B101" s="2" t="s">
        <v>1033</v>
      </c>
      <c r="C101" s="2" t="s">
        <v>1034</v>
      </c>
      <c r="D101" s="2" t="s">
        <v>1034</v>
      </c>
    </row>
    <row r="102" spans="1:4" ht="16">
      <c r="A102" s="2" t="s">
        <v>765</v>
      </c>
      <c r="B102" s="2" t="s">
        <v>1035</v>
      </c>
      <c r="C102" s="2" t="s">
        <v>1036</v>
      </c>
      <c r="D102" s="2" t="s">
        <v>1037</v>
      </c>
    </row>
    <row r="103" spans="1:4" ht="16">
      <c r="A103" s="2" t="s">
        <v>765</v>
      </c>
      <c r="B103" s="2" t="s">
        <v>1038</v>
      </c>
      <c r="C103" s="2" t="s">
        <v>1039</v>
      </c>
      <c r="D103" s="2" t="s">
        <v>1040</v>
      </c>
    </row>
    <row r="104" spans="1:4" ht="16">
      <c r="A104" s="2" t="s">
        <v>765</v>
      </c>
      <c r="B104" s="2" t="s">
        <v>1041</v>
      </c>
      <c r="C104" s="2" t="s">
        <v>1042</v>
      </c>
      <c r="D104" s="2" t="s">
        <v>1042</v>
      </c>
    </row>
    <row r="105" spans="1:4" ht="16">
      <c r="A105" s="2" t="s">
        <v>765</v>
      </c>
      <c r="B105" s="2" t="s">
        <v>1043</v>
      </c>
      <c r="C105" s="2" t="s">
        <v>1044</v>
      </c>
      <c r="D105" s="2" t="s">
        <v>1044</v>
      </c>
    </row>
    <row r="106" spans="1:4" ht="16">
      <c r="A106" s="2" t="s">
        <v>765</v>
      </c>
      <c r="B106" s="2" t="s">
        <v>1045</v>
      </c>
      <c r="C106" s="2" t="s">
        <v>1046</v>
      </c>
      <c r="D106" s="2" t="s">
        <v>1047</v>
      </c>
    </row>
    <row r="107" spans="1:4" ht="16">
      <c r="A107" s="2" t="s">
        <v>765</v>
      </c>
      <c r="B107" s="2" t="s">
        <v>1048</v>
      </c>
      <c r="C107" s="2" t="s">
        <v>1049</v>
      </c>
      <c r="D107" s="2" t="s">
        <v>1050</v>
      </c>
    </row>
    <row r="108" spans="1:4" ht="32">
      <c r="A108" s="2" t="s">
        <v>765</v>
      </c>
      <c r="B108" s="2" t="s">
        <v>1051</v>
      </c>
      <c r="C108" s="2" t="s">
        <v>1046</v>
      </c>
      <c r="D108" s="2" t="s">
        <v>1052</v>
      </c>
    </row>
    <row r="109" spans="1:4" ht="16">
      <c r="A109" s="2" t="s">
        <v>765</v>
      </c>
      <c r="B109" s="2" t="s">
        <v>1053</v>
      </c>
      <c r="C109" s="2" t="s">
        <v>1054</v>
      </c>
      <c r="D109" s="2" t="s">
        <v>1055</v>
      </c>
    </row>
    <row r="110" spans="1:4" ht="16">
      <c r="A110" s="2" t="s">
        <v>765</v>
      </c>
      <c r="B110" s="2" t="s">
        <v>1056</v>
      </c>
      <c r="C110" s="2" t="s">
        <v>1057</v>
      </c>
      <c r="D110" s="2" t="s">
        <v>1058</v>
      </c>
    </row>
    <row r="111" spans="1:4" ht="32">
      <c r="A111" s="2" t="s">
        <v>765</v>
      </c>
      <c r="B111" s="2" t="s">
        <v>1059</v>
      </c>
      <c r="C111" s="2" t="s">
        <v>1060</v>
      </c>
      <c r="D111" s="2" t="s">
        <v>1061</v>
      </c>
    </row>
    <row r="112" spans="1:4" ht="32">
      <c r="A112" s="2" t="s">
        <v>765</v>
      </c>
      <c r="B112" s="2" t="s">
        <v>1062</v>
      </c>
      <c r="C112" s="2" t="s">
        <v>1063</v>
      </c>
      <c r="D112" s="2" t="s">
        <v>1064</v>
      </c>
    </row>
    <row r="113" spans="1:4" ht="16">
      <c r="A113" s="2" t="s">
        <v>765</v>
      </c>
      <c r="B113" s="2" t="s">
        <v>1065</v>
      </c>
      <c r="C113" s="2" t="s">
        <v>1066</v>
      </c>
      <c r="D113" s="2" t="s">
        <v>1067</v>
      </c>
    </row>
    <row r="114" spans="1:4" ht="16">
      <c r="A114" s="2" t="s">
        <v>765</v>
      </c>
      <c r="B114" s="2" t="s">
        <v>1068</v>
      </c>
      <c r="C114" s="2" t="s">
        <v>1069</v>
      </c>
      <c r="D114" s="2" t="s">
        <v>1070</v>
      </c>
    </row>
    <row r="115" spans="1:4" ht="16">
      <c r="A115" s="2" t="s">
        <v>765</v>
      </c>
      <c r="B115" s="2" t="s">
        <v>1071</v>
      </c>
      <c r="C115" s="2" t="s">
        <v>1072</v>
      </c>
      <c r="D115" s="2" t="s">
        <v>1073</v>
      </c>
    </row>
    <row r="116" spans="1:4" ht="16">
      <c r="A116" s="2" t="s">
        <v>765</v>
      </c>
      <c r="B116" s="2" t="s">
        <v>1074</v>
      </c>
      <c r="C116" s="2" t="s">
        <v>1075</v>
      </c>
      <c r="D116" s="2" t="s">
        <v>1076</v>
      </c>
    </row>
    <row r="117" spans="1:4" ht="16">
      <c r="A117" s="2" t="s">
        <v>765</v>
      </c>
      <c r="B117" s="2" t="s">
        <v>1077</v>
      </c>
      <c r="C117" s="2" t="s">
        <v>1078</v>
      </c>
      <c r="D117" s="2" t="s">
        <v>1079</v>
      </c>
    </row>
    <row r="118" spans="1:4" ht="16">
      <c r="A118" s="2" t="s">
        <v>765</v>
      </c>
      <c r="B118" s="2" t="s">
        <v>1080</v>
      </c>
      <c r="C118" s="2" t="s">
        <v>1081</v>
      </c>
      <c r="D118" s="2" t="s">
        <v>1082</v>
      </c>
    </row>
    <row r="119" spans="1:4" ht="16">
      <c r="A119" s="2" t="s">
        <v>765</v>
      </c>
      <c r="B119" s="2" t="s">
        <v>1083</v>
      </c>
      <c r="C119" s="2" t="s">
        <v>1084</v>
      </c>
      <c r="D119" s="2" t="s">
        <v>1085</v>
      </c>
    </row>
    <row r="120" spans="1:4" ht="16">
      <c r="A120" s="2" t="s">
        <v>765</v>
      </c>
      <c r="B120" s="2" t="s">
        <v>1086</v>
      </c>
      <c r="C120" s="2" t="s">
        <v>1087</v>
      </c>
      <c r="D120" s="2" t="s">
        <v>1088</v>
      </c>
    </row>
  </sheetData>
  <phoneticPr fontId="1"/>
  <pageMargins left="0.7" right="0.7" top="0.75" bottom="0.75" header="0.3" footer="0.3"/>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Q411"/>
  <sheetViews>
    <sheetView topLeftCell="K1" workbookViewId="0">
      <selection activeCell="K1" sqref="A1:XFD1048576"/>
    </sheetView>
  </sheetViews>
  <sheetFormatPr baseColWidth="10" defaultColWidth="12.83203125" defaultRowHeight="19" customHeight="1" outlineLevelRow="4"/>
  <cols>
    <col min="1" max="6" width="2.5" style="1" customWidth="1"/>
    <col min="7" max="8" width="27.83203125" style="1" customWidth="1"/>
    <col min="9" max="9" width="38.5" style="1" customWidth="1"/>
    <col min="10" max="10" width="27.83203125" style="1" customWidth="1"/>
    <col min="11" max="11" width="21.6640625" style="1" customWidth="1"/>
    <col min="12" max="12" width="14" style="1" customWidth="1"/>
    <col min="13" max="13" width="38.5" style="1" customWidth="1"/>
    <col min="14" max="14" width="5.1640625" style="1" bestFit="1" customWidth="1"/>
    <col min="15" max="16" width="27.83203125" style="1" customWidth="1"/>
    <col min="17" max="17" width="27.83203125" style="2" customWidth="1"/>
    <col min="18" max="16384" width="12.83203125" style="1"/>
  </cols>
  <sheetData>
    <row r="1" spans="1:17" ht="19" customHeight="1">
      <c r="H1" s="1" t="s">
        <v>3700</v>
      </c>
      <c r="I1" s="1" t="str">
        <f t="shared" ref="I1:I64" si="0">J1&amp;"_"&amp;K1</f>
        <v>_</v>
      </c>
    </row>
    <row r="2" spans="1:17" ht="19" customHeight="1">
      <c r="A2" s="1" t="s">
        <v>1537</v>
      </c>
      <c r="H2" s="1" t="s">
        <v>1581</v>
      </c>
      <c r="I2" s="1" t="str">
        <f t="shared" si="0"/>
        <v>root_AccountingEntries</v>
      </c>
      <c r="J2" s="6" t="s">
        <v>3040</v>
      </c>
      <c r="K2" s="5" t="s">
        <v>3038</v>
      </c>
      <c r="L2" s="5" t="s">
        <v>3038</v>
      </c>
      <c r="M2" s="1" t="s">
        <v>1579</v>
      </c>
      <c r="N2" s="1" t="s">
        <v>765</v>
      </c>
      <c r="O2" s="1" t="s">
        <v>768</v>
      </c>
      <c r="P2" s="1" t="s">
        <v>1633</v>
      </c>
      <c r="Q2" s="2" t="s">
        <v>770</v>
      </c>
    </row>
    <row r="3" spans="1:17" ht="19" customHeight="1">
      <c r="B3" s="1" t="s">
        <v>1536</v>
      </c>
      <c r="H3" s="1" t="s">
        <v>1579</v>
      </c>
      <c r="I3" s="1" t="str">
        <f t="shared" si="0"/>
        <v>AccountingEntries_DocumentInfo</v>
      </c>
      <c r="J3" s="5" t="s">
        <v>3038</v>
      </c>
      <c r="K3" s="7" t="s">
        <v>3036</v>
      </c>
      <c r="L3" s="7" t="s">
        <v>3036</v>
      </c>
      <c r="M3" s="1" t="s">
        <v>1580</v>
      </c>
      <c r="N3" s="1" t="s">
        <v>765</v>
      </c>
      <c r="O3" s="1" t="s">
        <v>824</v>
      </c>
      <c r="P3" s="1" t="s">
        <v>1634</v>
      </c>
      <c r="Q3" s="2" t="s">
        <v>826</v>
      </c>
    </row>
    <row r="4" spans="1:17" ht="19" customHeight="1" outlineLevel="1">
      <c r="C4" s="1" t="s">
        <v>1128</v>
      </c>
      <c r="H4" s="1" t="s">
        <v>1580</v>
      </c>
      <c r="I4" s="1" t="str">
        <f t="shared" si="0"/>
        <v>DocumentInfo_EntriesType</v>
      </c>
      <c r="J4" s="7" t="s">
        <v>3036</v>
      </c>
      <c r="K4" s="1" t="s">
        <v>3006</v>
      </c>
      <c r="L4" s="1" t="str">
        <f>IF(ISTEXT(VLOOKUP(M4,gl_content!F:H,3,FALSE)),VLOOKUP(M4,gl_content!F:H,3,FALSE),"")</f>
        <v>token</v>
      </c>
      <c r="M4" s="1" t="s">
        <v>1635</v>
      </c>
      <c r="N4" s="1" t="s">
        <v>765</v>
      </c>
      <c r="O4" s="1" t="s">
        <v>850</v>
      </c>
      <c r="P4" s="1" t="s">
        <v>1636</v>
      </c>
      <c r="Q4" s="2" t="s">
        <v>1542</v>
      </c>
    </row>
    <row r="5" spans="1:17" ht="19" customHeight="1" outlineLevel="1">
      <c r="C5" s="1" t="s">
        <v>1129</v>
      </c>
      <c r="H5" s="1" t="s">
        <v>1580</v>
      </c>
      <c r="I5" s="1" t="str">
        <f t="shared" si="0"/>
        <v>DocumentInfo_UniqueID</v>
      </c>
      <c r="J5" s="7" t="s">
        <v>3036</v>
      </c>
      <c r="K5" s="1" t="s">
        <v>3008</v>
      </c>
      <c r="L5" s="1" t="str">
        <f>IF(ISTEXT(VLOOKUP(M5,gl_content!F:H,3,FALSE)),VLOOKUP(M5,gl_content!F:H,3,FALSE),"")</f>
        <v>string</v>
      </c>
      <c r="M5" s="1" t="s">
        <v>1637</v>
      </c>
      <c r="N5" s="1" t="s">
        <v>765</v>
      </c>
      <c r="O5" s="1" t="s">
        <v>965</v>
      </c>
      <c r="P5" s="1" t="s">
        <v>1638</v>
      </c>
      <c r="Q5" s="2" t="s">
        <v>967</v>
      </c>
    </row>
    <row r="6" spans="1:17" ht="19" customHeight="1" outlineLevel="1">
      <c r="C6" s="1" t="s">
        <v>1538</v>
      </c>
      <c r="H6" s="1" t="s">
        <v>1580</v>
      </c>
      <c r="I6" s="1" t="str">
        <f t="shared" si="0"/>
        <v>DocumentInfo_RevisesUniqueID</v>
      </c>
      <c r="J6" s="7" t="s">
        <v>3036</v>
      </c>
      <c r="K6" s="1" t="s">
        <v>3010</v>
      </c>
      <c r="L6" s="1" t="str">
        <f>IF(ISTEXT(VLOOKUP(M6,gl_content!F:H,3,FALSE)),VLOOKUP(M6,gl_content!F:H,3,FALSE),"")</f>
        <v>string</v>
      </c>
      <c r="M6" s="1" t="s">
        <v>1639</v>
      </c>
      <c r="N6" s="1" t="s">
        <v>765</v>
      </c>
      <c r="O6" s="1" t="s">
        <v>926</v>
      </c>
      <c r="P6" s="1" t="s">
        <v>1640</v>
      </c>
      <c r="Q6" s="2" t="s">
        <v>869</v>
      </c>
    </row>
    <row r="7" spans="1:17" ht="19" customHeight="1" outlineLevel="1">
      <c r="C7" s="1" t="s">
        <v>1130</v>
      </c>
      <c r="H7" s="1" t="s">
        <v>1580</v>
      </c>
      <c r="I7" s="1" t="str">
        <f t="shared" si="0"/>
        <v>DocumentInfo_RevisesUniqueIDAction</v>
      </c>
      <c r="J7" s="7" t="s">
        <v>3036</v>
      </c>
      <c r="K7" s="1" t="s">
        <v>3012</v>
      </c>
      <c r="L7" s="1" t="str">
        <f>IF(ISTEXT(VLOOKUP(M7,gl_content!F:H,3,FALSE)),VLOOKUP(M7,gl_content!F:H,3,FALSE),"")</f>
        <v>token</v>
      </c>
      <c r="M7" s="1" t="s">
        <v>1641</v>
      </c>
      <c r="N7" s="1" t="s">
        <v>765</v>
      </c>
      <c r="O7" s="1" t="s">
        <v>924</v>
      </c>
      <c r="P7" s="1" t="s">
        <v>1642</v>
      </c>
      <c r="Q7" s="2" t="s">
        <v>1543</v>
      </c>
    </row>
    <row r="8" spans="1:17" ht="19" customHeight="1" outlineLevel="1">
      <c r="C8" s="1" t="s">
        <v>1131</v>
      </c>
      <c r="H8" s="1" t="s">
        <v>1580</v>
      </c>
      <c r="I8" s="1" t="str">
        <f t="shared" si="0"/>
        <v>DocumentInfo_Language</v>
      </c>
      <c r="J8" s="7" t="s">
        <v>3036</v>
      </c>
      <c r="K8" s="1" t="s">
        <v>3013</v>
      </c>
      <c r="L8" s="1" t="str">
        <f>IF(ISTEXT(VLOOKUP(M8,gl_content!F:H,3,FALSE)),VLOOKUP(M8,gl_content!F:H,3,FALSE),"")</f>
        <v>QName</v>
      </c>
      <c r="M8" s="1" t="s">
        <v>1643</v>
      </c>
      <c r="N8" s="1" t="s">
        <v>765</v>
      </c>
      <c r="O8" s="1" t="s">
        <v>888</v>
      </c>
      <c r="P8" s="1" t="s">
        <v>1644</v>
      </c>
      <c r="Q8" s="2" t="s">
        <v>1544</v>
      </c>
    </row>
    <row r="9" spans="1:17" ht="19" customHeight="1" outlineLevel="1">
      <c r="C9" s="1" t="s">
        <v>1132</v>
      </c>
      <c r="H9" s="1" t="s">
        <v>1580</v>
      </c>
      <c r="I9" s="1" t="str">
        <f t="shared" si="0"/>
        <v>DocumentInfo_CreationDate</v>
      </c>
      <c r="J9" s="7" t="s">
        <v>3036</v>
      </c>
      <c r="K9" s="1" t="s">
        <v>3015</v>
      </c>
      <c r="L9" s="1" t="str">
        <f>IF(ISTEXT(VLOOKUP(M9,gl_content!F:H,3,FALSE)),VLOOKUP(M9,gl_content!F:H,3,FALSE),"")</f>
        <v>dateTime</v>
      </c>
      <c r="M9" s="1" t="s">
        <v>1645</v>
      </c>
      <c r="N9" s="1" t="s">
        <v>765</v>
      </c>
      <c r="O9" s="1" t="s">
        <v>807</v>
      </c>
      <c r="P9" s="1" t="s">
        <v>1646</v>
      </c>
      <c r="Q9" s="2" t="s">
        <v>809</v>
      </c>
    </row>
    <row r="10" spans="1:17" ht="19" customHeight="1" outlineLevel="1">
      <c r="C10" s="1" t="s">
        <v>1133</v>
      </c>
      <c r="H10" s="1" t="s">
        <v>1580</v>
      </c>
      <c r="I10" s="1" t="str">
        <f t="shared" si="0"/>
        <v>DocumentInfo_Creator</v>
      </c>
      <c r="J10" s="7" t="s">
        <v>3036</v>
      </c>
      <c r="K10" s="1" t="s">
        <v>3016</v>
      </c>
      <c r="L10" s="1" t="str">
        <f>IF(ISTEXT(VLOOKUP(M10,gl_content!F:H,3,FALSE)),VLOOKUP(M10,gl_content!F:H,3,FALSE),"")</f>
        <v>string</v>
      </c>
      <c r="M10" s="1" t="s">
        <v>1647</v>
      </c>
      <c r="N10" s="1" t="s">
        <v>375</v>
      </c>
      <c r="O10" s="1" t="s">
        <v>417</v>
      </c>
      <c r="P10" s="1" t="s">
        <v>1648</v>
      </c>
      <c r="Q10" s="2" t="s">
        <v>1545</v>
      </c>
    </row>
    <row r="11" spans="1:17" ht="19" customHeight="1" outlineLevel="1">
      <c r="C11" s="1" t="s">
        <v>1134</v>
      </c>
      <c r="H11" s="1" t="s">
        <v>1580</v>
      </c>
      <c r="I11" s="1" t="str">
        <f t="shared" si="0"/>
        <v>DocumentInfo_EntriesComment</v>
      </c>
      <c r="J11" s="7" t="s">
        <v>3036</v>
      </c>
      <c r="K11" s="1" t="s">
        <v>3018</v>
      </c>
      <c r="L11" s="1" t="str">
        <f>IF(ISTEXT(VLOOKUP(M11,gl_content!F:H,3,FALSE)),VLOOKUP(M11,gl_content!F:H,3,FALSE),"")</f>
        <v>string</v>
      </c>
      <c r="M11" s="1" t="s">
        <v>1649</v>
      </c>
      <c r="N11" s="1" t="s">
        <v>765</v>
      </c>
      <c r="O11" s="1" t="s">
        <v>845</v>
      </c>
      <c r="P11" s="1" t="s">
        <v>1650</v>
      </c>
      <c r="Q11" s="2" t="s">
        <v>847</v>
      </c>
    </row>
    <row r="12" spans="1:17" ht="19" customHeight="1" outlineLevel="1">
      <c r="C12" s="1" t="s">
        <v>1135</v>
      </c>
      <c r="H12" s="1" t="s">
        <v>1580</v>
      </c>
      <c r="I12" s="1" t="str">
        <f t="shared" si="0"/>
        <v>DocumentInfo_PeriodCoveredStart</v>
      </c>
      <c r="J12" s="7" t="s">
        <v>3036</v>
      </c>
      <c r="K12" s="1" t="s">
        <v>3020</v>
      </c>
      <c r="L12" s="1" t="str">
        <f>IF(ISTEXT(VLOOKUP(M12,gl_content!F:H,3,FALSE)),VLOOKUP(M12,gl_content!F:H,3,FALSE),"")</f>
        <v>dateTime</v>
      </c>
      <c r="M12" s="1" t="s">
        <v>1651</v>
      </c>
      <c r="N12" s="1" t="s">
        <v>765</v>
      </c>
      <c r="O12" s="1" t="s">
        <v>910</v>
      </c>
      <c r="P12" s="1" t="s">
        <v>1652</v>
      </c>
      <c r="Q12" s="2" t="s">
        <v>1546</v>
      </c>
    </row>
    <row r="13" spans="1:17" ht="19" customHeight="1" outlineLevel="1">
      <c r="C13" s="1" t="s">
        <v>1136</v>
      </c>
      <c r="H13" s="1" t="s">
        <v>1580</v>
      </c>
      <c r="I13" s="1" t="str">
        <f t="shared" si="0"/>
        <v>DocumentInfo_PeriodCoveredEnd</v>
      </c>
      <c r="J13" s="7" t="s">
        <v>3036</v>
      </c>
      <c r="K13" s="1" t="s">
        <v>3022</v>
      </c>
      <c r="L13" s="1" t="str">
        <f>IF(ISTEXT(VLOOKUP(M13,gl_content!F:H,3,FALSE)),VLOOKUP(M13,gl_content!F:H,3,FALSE),"")</f>
        <v>dateTime</v>
      </c>
      <c r="M13" s="1" t="s">
        <v>1653</v>
      </c>
      <c r="N13" s="1" t="s">
        <v>765</v>
      </c>
      <c r="O13" s="1" t="s">
        <v>912</v>
      </c>
      <c r="P13" s="1" t="s">
        <v>1654</v>
      </c>
      <c r="Q13" s="2" t="s">
        <v>1547</v>
      </c>
    </row>
    <row r="14" spans="1:17" ht="19" customHeight="1" outlineLevel="1">
      <c r="C14" s="1" t="s">
        <v>1137</v>
      </c>
      <c r="H14" s="1" t="s">
        <v>1580</v>
      </c>
      <c r="I14" s="1" t="str">
        <f t="shared" si="0"/>
        <v>DocumentInfo_PeriodCount</v>
      </c>
      <c r="J14" s="7" t="s">
        <v>3036</v>
      </c>
      <c r="K14" s="1" t="s">
        <v>3024</v>
      </c>
      <c r="L14" s="1" t="str">
        <f>IF(ISTEXT(VLOOKUP(M14,gl_content!F:H,3,FALSE)),VLOOKUP(M14,gl_content!F:H,3,FALSE),"")</f>
        <v>decimal</v>
      </c>
      <c r="M14" s="1" t="s">
        <v>1655</v>
      </c>
      <c r="N14" s="1" t="s">
        <v>375</v>
      </c>
      <c r="O14" s="1" t="s">
        <v>469</v>
      </c>
      <c r="P14" s="1" t="s">
        <v>1656</v>
      </c>
      <c r="Q14" s="2" t="s">
        <v>232</v>
      </c>
    </row>
    <row r="15" spans="1:17" ht="19" customHeight="1" outlineLevel="1">
      <c r="C15" s="1" t="s">
        <v>1138</v>
      </c>
      <c r="H15" s="1" t="s">
        <v>1580</v>
      </c>
      <c r="I15" s="1" t="str">
        <f t="shared" si="0"/>
        <v>DocumentInfo_PeriodUnit</v>
      </c>
      <c r="J15" s="7" t="s">
        <v>3036</v>
      </c>
      <c r="K15" s="1" t="s">
        <v>3026</v>
      </c>
      <c r="L15" s="1" t="str">
        <f>IF(ISTEXT(VLOOKUP(M15,gl_content!F:H,3,FALSE)),VLOOKUP(M15,gl_content!F:H,3,FALSE),"")</f>
        <v>token</v>
      </c>
      <c r="M15" s="1" t="s">
        <v>1657</v>
      </c>
      <c r="N15" s="1" t="s">
        <v>375</v>
      </c>
      <c r="O15" s="1" t="s">
        <v>470</v>
      </c>
      <c r="P15" s="1" t="s">
        <v>1658</v>
      </c>
      <c r="Q15" s="2" t="s">
        <v>234</v>
      </c>
    </row>
    <row r="16" spans="1:17" ht="19" customHeight="1" outlineLevel="1">
      <c r="C16" s="1" t="s">
        <v>1139</v>
      </c>
      <c r="H16" s="1" t="s">
        <v>1580</v>
      </c>
      <c r="I16" s="1" t="str">
        <f t="shared" si="0"/>
        <v>DocumentInfo_PeriodUnitDescription</v>
      </c>
      <c r="J16" s="7" t="s">
        <v>3036</v>
      </c>
      <c r="K16" s="1" t="s">
        <v>3028</v>
      </c>
      <c r="L16" s="1" t="str">
        <f>IF(ISTEXT(VLOOKUP(M16,gl_content!F:H,3,FALSE)),VLOOKUP(M16,gl_content!F:H,3,FALSE),"")</f>
        <v>string</v>
      </c>
      <c r="M16" s="1" t="s">
        <v>1659</v>
      </c>
      <c r="N16" s="1" t="s">
        <v>375</v>
      </c>
      <c r="O16" s="1" t="s">
        <v>547</v>
      </c>
      <c r="P16" s="1" t="s">
        <v>1660</v>
      </c>
      <c r="Q16" s="2" t="s">
        <v>358</v>
      </c>
    </row>
    <row r="17" spans="2:17" ht="19" customHeight="1" outlineLevel="1">
      <c r="C17" s="1" t="s">
        <v>1140</v>
      </c>
      <c r="H17" s="1" t="s">
        <v>1580</v>
      </c>
      <c r="I17" s="1" t="str">
        <f t="shared" si="0"/>
        <v>DocumentInfo_SourceApplication</v>
      </c>
      <c r="J17" s="7" t="s">
        <v>3036</v>
      </c>
      <c r="K17" s="1" t="s">
        <v>3030</v>
      </c>
      <c r="L17" s="1" t="str">
        <f>IF(ISTEXT(VLOOKUP(M17,gl_content!F:H,3,FALSE)),VLOOKUP(M17,gl_content!F:H,3,FALSE),"")</f>
        <v>string</v>
      </c>
      <c r="M17" s="1" t="s">
        <v>1661</v>
      </c>
      <c r="N17" s="1" t="s">
        <v>375</v>
      </c>
      <c r="O17" s="1" t="s">
        <v>474</v>
      </c>
      <c r="P17" s="1" t="s">
        <v>1662</v>
      </c>
      <c r="Q17" s="2" t="s">
        <v>240</v>
      </c>
    </row>
    <row r="18" spans="2:17" ht="19" customHeight="1" outlineLevel="1">
      <c r="C18" s="1" t="s">
        <v>1141</v>
      </c>
      <c r="H18" s="1" t="s">
        <v>1580</v>
      </c>
      <c r="I18" s="1" t="str">
        <f t="shared" si="0"/>
        <v>DocumentInfo_TargetApplication</v>
      </c>
      <c r="J18" s="7" t="s">
        <v>3036</v>
      </c>
      <c r="K18" s="1" t="s">
        <v>3032</v>
      </c>
      <c r="L18" s="1" t="str">
        <f>IF(ISTEXT(VLOOKUP(M18,gl_content!F:H,3,FALSE)),VLOOKUP(M18,gl_content!F:H,3,FALSE),"")</f>
        <v>string</v>
      </c>
      <c r="M18" s="1" t="s">
        <v>1663</v>
      </c>
      <c r="N18" s="1" t="s">
        <v>375</v>
      </c>
      <c r="O18" s="1" t="s">
        <v>476</v>
      </c>
      <c r="P18" s="1" t="s">
        <v>1664</v>
      </c>
      <c r="Q18" s="2" t="s">
        <v>243</v>
      </c>
    </row>
    <row r="19" spans="2:17" ht="19" customHeight="1" outlineLevel="1">
      <c r="C19" s="1" t="s">
        <v>1142</v>
      </c>
      <c r="H19" s="1" t="s">
        <v>1580</v>
      </c>
      <c r="I19" s="1" t="str">
        <f t="shared" si="0"/>
        <v>DocumentInfo_DefaultCurrency</v>
      </c>
      <c r="J19" s="7" t="s">
        <v>3036</v>
      </c>
      <c r="K19" s="1" t="s">
        <v>3034</v>
      </c>
      <c r="L19" s="1" t="str">
        <f>IF(ISTEXT(VLOOKUP(M19,gl_content!F:H,3,FALSE)),VLOOKUP(M19,gl_content!F:H,3,FALSE),"")</f>
        <v>QName</v>
      </c>
      <c r="M19" s="1" t="s">
        <v>1665</v>
      </c>
      <c r="N19" s="1" t="s">
        <v>556</v>
      </c>
      <c r="O19" s="1" t="s">
        <v>560</v>
      </c>
      <c r="P19" s="1" t="s">
        <v>1666</v>
      </c>
      <c r="Q19" s="2" t="s">
        <v>562</v>
      </c>
    </row>
    <row r="20" spans="2:17" ht="19" customHeight="1" outlineLevel="1">
      <c r="C20" s="1" t="s">
        <v>1143</v>
      </c>
      <c r="H20" s="1" t="s">
        <v>1580</v>
      </c>
      <c r="I20" s="1" t="str">
        <f t="shared" si="0"/>
        <v>DocumentInfo_SummaryReportingTaxonomies</v>
      </c>
      <c r="J20" s="7" t="s">
        <v>3036</v>
      </c>
      <c r="K20" s="1" t="s">
        <v>3041</v>
      </c>
      <c r="L20" s="1" t="s">
        <v>3042</v>
      </c>
      <c r="M20" s="1" t="s">
        <v>1667</v>
      </c>
      <c r="N20" s="1" t="s">
        <v>1668</v>
      </c>
      <c r="O20" s="1" t="s">
        <v>1669</v>
      </c>
      <c r="P20" s="1" t="s">
        <v>1670</v>
      </c>
      <c r="Q20" s="2" t="s">
        <v>1548</v>
      </c>
    </row>
    <row r="21" spans="2:17" ht="19" customHeight="1">
      <c r="B21" s="1" t="s">
        <v>1126</v>
      </c>
      <c r="H21" s="1" t="s">
        <v>1579</v>
      </c>
      <c r="I21" s="1" t="str">
        <f t="shared" si="0"/>
        <v>AccountingEntries_EntityInformation</v>
      </c>
      <c r="J21" s="5" t="s">
        <v>3038</v>
      </c>
      <c r="K21" s="7" t="s">
        <v>3045</v>
      </c>
      <c r="L21" s="7" t="s">
        <v>3045</v>
      </c>
      <c r="M21" s="1" t="s">
        <v>1671</v>
      </c>
      <c r="N21" s="1" t="s">
        <v>765</v>
      </c>
      <c r="O21" s="1" t="s">
        <v>3043</v>
      </c>
      <c r="P21" s="1" t="s">
        <v>1672</v>
      </c>
      <c r="Q21" s="2" t="s">
        <v>844</v>
      </c>
    </row>
    <row r="22" spans="2:17" ht="19" customHeight="1" outlineLevel="1">
      <c r="C22" s="1" t="s">
        <v>1144</v>
      </c>
      <c r="H22" s="1" t="s">
        <v>1126</v>
      </c>
      <c r="I22" s="1" t="str">
        <f t="shared" si="0"/>
        <v>EntityInformation_PhoneStructure</v>
      </c>
      <c r="J22" s="7" t="s">
        <v>3045</v>
      </c>
      <c r="K22" s="9" t="s">
        <v>3156</v>
      </c>
      <c r="L22" s="9" t="s">
        <v>3156</v>
      </c>
      <c r="M22" s="1" t="s">
        <v>2846</v>
      </c>
      <c r="N22" s="1" t="s">
        <v>375</v>
      </c>
      <c r="O22" s="1" t="s">
        <v>427</v>
      </c>
      <c r="P22" s="1" t="s">
        <v>1674</v>
      </c>
      <c r="Q22" s="2" t="s">
        <v>163</v>
      </c>
    </row>
    <row r="23" spans="2:17" ht="19" customHeight="1" outlineLevel="2">
      <c r="D23" s="1" t="s">
        <v>1357</v>
      </c>
      <c r="H23" s="1" t="s">
        <v>1144</v>
      </c>
      <c r="I23" s="1" t="str">
        <f t="shared" si="0"/>
        <v>PhoneStructure_Description</v>
      </c>
      <c r="J23" s="9" t="s">
        <v>3156</v>
      </c>
      <c r="K23" s="1" t="s">
        <v>1586</v>
      </c>
      <c r="L23" s="1" t="str">
        <f>IF(ISTEXT(VLOOKUP(M23,gl_content!F:H,3,FALSE)),VLOOKUP(M23,gl_content!F:H,3,FALSE),"")</f>
        <v>token</v>
      </c>
      <c r="M23" s="1" t="s">
        <v>1675</v>
      </c>
      <c r="N23" s="1" t="s">
        <v>375</v>
      </c>
      <c r="O23" s="1" t="s">
        <v>471</v>
      </c>
      <c r="P23" s="1" t="s">
        <v>1676</v>
      </c>
      <c r="Q23" s="2" t="s">
        <v>236</v>
      </c>
    </row>
    <row r="24" spans="2:17" ht="19" customHeight="1" outlineLevel="2">
      <c r="D24" s="1" t="s">
        <v>1358</v>
      </c>
      <c r="H24" s="1" t="s">
        <v>1144</v>
      </c>
      <c r="I24" s="1" t="str">
        <f t="shared" si="0"/>
        <v>PhoneStructure_PhoneNumber</v>
      </c>
      <c r="J24" s="9" t="s">
        <v>3156</v>
      </c>
      <c r="K24" s="1" t="s">
        <v>1582</v>
      </c>
      <c r="L24" s="1" t="str">
        <f>IF(ISTEXT(VLOOKUP(M24,gl_content!F:H,3,FALSE)),VLOOKUP(M24,gl_content!F:H,3,FALSE),"")</f>
        <v>string</v>
      </c>
      <c r="M24" s="1" t="s">
        <v>1677</v>
      </c>
      <c r="N24" s="1" t="s">
        <v>375</v>
      </c>
      <c r="O24" s="1" t="s">
        <v>472</v>
      </c>
      <c r="P24" s="1" t="s">
        <v>1678</v>
      </c>
      <c r="Q24" s="2" t="s">
        <v>1549</v>
      </c>
    </row>
    <row r="25" spans="2:17" ht="19" customHeight="1" outlineLevel="1">
      <c r="C25" s="1" t="s">
        <v>1145</v>
      </c>
      <c r="H25" s="1" t="s">
        <v>1126</v>
      </c>
      <c r="I25" s="1" t="str">
        <f t="shared" si="0"/>
        <v>EntityInformation_FaxStructure</v>
      </c>
      <c r="J25" s="7" t="s">
        <v>3045</v>
      </c>
      <c r="K25" s="9" t="s">
        <v>3153</v>
      </c>
      <c r="L25" s="9" t="s">
        <v>3153</v>
      </c>
      <c r="M25" s="1" t="s">
        <v>1679</v>
      </c>
      <c r="N25" s="1" t="s">
        <v>375</v>
      </c>
      <c r="O25" s="1" t="s">
        <v>496</v>
      </c>
      <c r="P25" s="1" t="s">
        <v>1680</v>
      </c>
      <c r="Q25" s="2" t="s">
        <v>271</v>
      </c>
    </row>
    <row r="26" spans="2:17" ht="19" customHeight="1" outlineLevel="2">
      <c r="D26" s="1" t="s">
        <v>1359</v>
      </c>
      <c r="H26" s="1" t="s">
        <v>1145</v>
      </c>
      <c r="I26" s="1" t="str">
        <f t="shared" si="0"/>
        <v>FaxStructure_Usage</v>
      </c>
      <c r="J26" s="9" t="s">
        <v>3155</v>
      </c>
      <c r="K26" s="1" t="s">
        <v>1601</v>
      </c>
      <c r="L26" s="1" t="str">
        <f>IF(ISTEXT(VLOOKUP(M26,gl_content!F:H,3,FALSE)),VLOOKUP(M26,gl_content!F:H,3,FALSE),"")</f>
        <v>string</v>
      </c>
      <c r="M26" s="1" t="s">
        <v>1681</v>
      </c>
      <c r="N26" s="1" t="s">
        <v>375</v>
      </c>
      <c r="O26" s="1" t="s">
        <v>498</v>
      </c>
      <c r="P26" s="1" t="s">
        <v>1682</v>
      </c>
      <c r="Q26" s="2" t="s">
        <v>275</v>
      </c>
    </row>
    <row r="27" spans="2:17" ht="19" customHeight="1" outlineLevel="2">
      <c r="D27" s="1" t="s">
        <v>1360</v>
      </c>
      <c r="H27" s="1" t="s">
        <v>1145</v>
      </c>
      <c r="I27" s="1" t="str">
        <f t="shared" si="0"/>
        <v>FaxStructure_FaxNumber</v>
      </c>
      <c r="J27" s="9" t="s">
        <v>3155</v>
      </c>
      <c r="K27" s="1" t="s">
        <v>1583</v>
      </c>
      <c r="L27" s="1" t="str">
        <f>IF(ISTEXT(VLOOKUP(M27,gl_content!F:H,3,FALSE)),VLOOKUP(M27,gl_content!F:H,3,FALSE),"")</f>
        <v>string</v>
      </c>
      <c r="M27" s="1" t="s">
        <v>1683</v>
      </c>
      <c r="N27" s="1" t="s">
        <v>375</v>
      </c>
      <c r="O27" s="1" t="s">
        <v>497</v>
      </c>
      <c r="P27" s="1" t="s">
        <v>1684</v>
      </c>
      <c r="Q27" s="2" t="s">
        <v>273</v>
      </c>
    </row>
    <row r="28" spans="2:17" ht="19" customHeight="1" outlineLevel="1">
      <c r="C28" s="1" t="s">
        <v>1146</v>
      </c>
      <c r="H28" s="1" t="s">
        <v>1126</v>
      </c>
      <c r="I28" s="1" t="str">
        <f t="shared" si="0"/>
        <v>EntityInformation_EmailStructure</v>
      </c>
      <c r="J28" s="7" t="s">
        <v>3045</v>
      </c>
      <c r="K28" s="9" t="s">
        <v>3154</v>
      </c>
      <c r="L28" s="9" t="s">
        <v>3154</v>
      </c>
      <c r="M28" s="1" t="s">
        <v>1685</v>
      </c>
      <c r="N28" s="1" t="s">
        <v>375</v>
      </c>
      <c r="O28" s="1" t="s">
        <v>499</v>
      </c>
      <c r="P28" s="1" t="s">
        <v>1686</v>
      </c>
      <c r="Q28" s="2" t="s">
        <v>277</v>
      </c>
    </row>
    <row r="29" spans="2:17" ht="19" customHeight="1" outlineLevel="2">
      <c r="D29" s="1" t="s">
        <v>1361</v>
      </c>
      <c r="H29" s="1" t="s">
        <v>1146</v>
      </c>
      <c r="I29" s="1" t="str">
        <f t="shared" si="0"/>
        <v>EmailStructure_Usage</v>
      </c>
      <c r="J29" s="9" t="s">
        <v>3154</v>
      </c>
      <c r="K29" s="1" t="s">
        <v>1601</v>
      </c>
      <c r="L29" s="1" t="str">
        <f>IF(ISTEXT(VLOOKUP(M29,gl_content!F:H,3,FALSE)),VLOOKUP(M29,gl_content!F:H,3,FALSE),"")</f>
        <v>string</v>
      </c>
      <c r="M29" s="1" t="s">
        <v>1687</v>
      </c>
      <c r="N29" s="1" t="s">
        <v>375</v>
      </c>
      <c r="O29" s="1" t="s">
        <v>501</v>
      </c>
      <c r="P29" s="1" t="s">
        <v>1688</v>
      </c>
      <c r="Q29" s="2" t="s">
        <v>281</v>
      </c>
    </row>
    <row r="30" spans="2:17" ht="19" customHeight="1" outlineLevel="2">
      <c r="D30" s="1" t="s">
        <v>1362</v>
      </c>
      <c r="H30" s="1" t="s">
        <v>1146</v>
      </c>
      <c r="I30" s="1" t="str">
        <f t="shared" si="0"/>
        <v>EmailStructure_EmailAddress</v>
      </c>
      <c r="J30" s="9" t="s">
        <v>3154</v>
      </c>
      <c r="K30" s="1" t="s">
        <v>1584</v>
      </c>
      <c r="L30" s="1" t="str">
        <f>IF(ISTEXT(VLOOKUP(M30,gl_content!F:H,3,FALSE)),VLOOKUP(M30,gl_content!F:H,3,FALSE),"")</f>
        <v>string</v>
      </c>
      <c r="M30" s="1" t="s">
        <v>1689</v>
      </c>
      <c r="N30" s="1" t="s">
        <v>375</v>
      </c>
      <c r="O30" s="1" t="s">
        <v>500</v>
      </c>
      <c r="P30" s="1" t="s">
        <v>1690</v>
      </c>
      <c r="Q30" s="2" t="s">
        <v>279</v>
      </c>
    </row>
    <row r="31" spans="2:17" ht="19" customHeight="1" outlineLevel="1">
      <c r="C31" s="1" t="s">
        <v>1147</v>
      </c>
      <c r="H31" s="1" t="s">
        <v>1126</v>
      </c>
      <c r="I31" s="1" t="str">
        <f t="shared" si="0"/>
        <v>EntityInformation_AccountingMethodPurposeDefault</v>
      </c>
      <c r="J31" s="7" t="s">
        <v>3045</v>
      </c>
      <c r="K31" s="1" t="s">
        <v>3184</v>
      </c>
      <c r="L31" s="1" t="str">
        <f>IF(ISTEXT(VLOOKUP(M31,gl_content!F:H,3,FALSE)),VLOOKUP(M31,gl_content!F:H,3,FALSE),"")</f>
        <v>token</v>
      </c>
      <c r="M31" s="1" t="s">
        <v>1691</v>
      </c>
      <c r="N31" s="1" t="s">
        <v>375</v>
      </c>
      <c r="O31" s="1" t="s">
        <v>481</v>
      </c>
      <c r="P31" s="1" t="s">
        <v>1692</v>
      </c>
      <c r="Q31" s="2" t="s">
        <v>253</v>
      </c>
    </row>
    <row r="32" spans="2:17" ht="19" customHeight="1" outlineLevel="1">
      <c r="C32" s="1" t="s">
        <v>1148</v>
      </c>
      <c r="H32" s="1" t="s">
        <v>1126</v>
      </c>
      <c r="I32" s="1" t="str">
        <f t="shared" si="0"/>
        <v>EntityInformation_AccountingMethodPurposeDefaultDescription</v>
      </c>
      <c r="J32" s="7" t="s">
        <v>3045</v>
      </c>
      <c r="K32" s="1" t="s">
        <v>3186</v>
      </c>
      <c r="L32" s="1" t="str">
        <f>IF(ISTEXT(VLOOKUP(M32,gl_content!F:H,3,FALSE)),VLOOKUP(M32,gl_content!F:H,3,FALSE),"")</f>
        <v>string</v>
      </c>
      <c r="M32" s="1" t="s">
        <v>1693</v>
      </c>
      <c r="N32" s="1" t="s">
        <v>375</v>
      </c>
      <c r="O32" s="1" t="s">
        <v>552</v>
      </c>
      <c r="P32" s="1" t="s">
        <v>1694</v>
      </c>
      <c r="Q32" s="2" t="s">
        <v>368</v>
      </c>
    </row>
    <row r="33" spans="3:17" ht="19" customHeight="1" outlineLevel="1">
      <c r="C33" s="1" t="s">
        <v>1149</v>
      </c>
      <c r="H33" s="1" t="s">
        <v>1126</v>
      </c>
      <c r="I33" s="1" t="str">
        <f t="shared" si="0"/>
        <v>EntityInformation_OrganizationIdentifiers</v>
      </c>
      <c r="J33" s="7" t="s">
        <v>3045</v>
      </c>
      <c r="K33" s="9" t="s">
        <v>3301</v>
      </c>
      <c r="L33" s="9" t="s">
        <v>3152</v>
      </c>
      <c r="M33" s="1" t="s">
        <v>3299</v>
      </c>
      <c r="N33" s="1" t="s">
        <v>375</v>
      </c>
      <c r="O33" s="1" t="s">
        <v>467</v>
      </c>
      <c r="P33" s="1" t="s">
        <v>1696</v>
      </c>
      <c r="Q33" s="2" t="s">
        <v>228</v>
      </c>
    </row>
    <row r="34" spans="3:17" ht="19" customHeight="1" outlineLevel="2">
      <c r="D34" s="1" t="s">
        <v>1363</v>
      </c>
      <c r="H34" s="1" t="s">
        <v>1149</v>
      </c>
      <c r="I34" s="1" t="str">
        <f t="shared" si="0"/>
        <v>OrganizationIdentifiers_Identifier</v>
      </c>
      <c r="J34" s="9" t="s">
        <v>3301</v>
      </c>
      <c r="K34" s="1" t="s">
        <v>1585</v>
      </c>
      <c r="L34" s="1" t="str">
        <f>IF(ISTEXT(VLOOKUP(M34,gl_content!F:H,3,FALSE)),VLOOKUP(M34,gl_content!F:H,3,FALSE),"")</f>
        <v>string</v>
      </c>
      <c r="M34" s="1" t="s">
        <v>1697</v>
      </c>
      <c r="N34" s="1" t="s">
        <v>375</v>
      </c>
      <c r="O34" s="1" t="s">
        <v>466</v>
      </c>
      <c r="P34" s="1" t="s">
        <v>1698</v>
      </c>
      <c r="Q34" s="2" t="s">
        <v>226</v>
      </c>
    </row>
    <row r="35" spans="3:17" ht="19" customHeight="1" outlineLevel="2">
      <c r="D35" s="1" t="s">
        <v>1364</v>
      </c>
      <c r="H35" s="1" t="s">
        <v>1149</v>
      </c>
      <c r="I35" s="1" t="str">
        <f t="shared" si="0"/>
        <v>OrganizationIdentifiers_Description</v>
      </c>
      <c r="J35" s="9" t="s">
        <v>3301</v>
      </c>
      <c r="K35" s="1" t="s">
        <v>1586</v>
      </c>
      <c r="L35" s="1" t="str">
        <f>IF(ISTEXT(VLOOKUP(M35,gl_content!F:H,3,FALSE)),VLOOKUP(M35,gl_content!F:H,3,FALSE),"")</f>
        <v>string</v>
      </c>
      <c r="M35" s="1" t="s">
        <v>1699</v>
      </c>
      <c r="N35" s="1" t="s">
        <v>375</v>
      </c>
      <c r="O35" s="1" t="s">
        <v>465</v>
      </c>
      <c r="P35" s="1" t="s">
        <v>1700</v>
      </c>
      <c r="Q35" s="2" t="s">
        <v>224</v>
      </c>
    </row>
    <row r="36" spans="3:17" ht="19" customHeight="1" outlineLevel="1">
      <c r="C36" s="1" t="s">
        <v>1150</v>
      </c>
      <c r="H36" s="1" t="s">
        <v>1126</v>
      </c>
      <c r="I36" s="1" t="str">
        <f t="shared" si="0"/>
        <v>EntityInformation_AddressStructure</v>
      </c>
      <c r="J36" s="7" t="s">
        <v>3045</v>
      </c>
      <c r="K36" s="9" t="s">
        <v>3145</v>
      </c>
      <c r="L36" s="9" t="s">
        <v>3145</v>
      </c>
      <c r="M36" s="1" t="s">
        <v>1701</v>
      </c>
      <c r="N36" s="1" t="s">
        <v>375</v>
      </c>
      <c r="O36" s="1" t="s">
        <v>460</v>
      </c>
      <c r="P36" s="1" t="s">
        <v>1702</v>
      </c>
      <c r="Q36" s="2" t="s">
        <v>217</v>
      </c>
    </row>
    <row r="37" spans="3:17" ht="19" customHeight="1" outlineLevel="2">
      <c r="D37" s="1" t="s">
        <v>1365</v>
      </c>
      <c r="H37" s="1" t="s">
        <v>1150</v>
      </c>
      <c r="I37" s="1" t="str">
        <f t="shared" si="0"/>
        <v>AddressStructure_Name</v>
      </c>
      <c r="J37" s="9" t="s">
        <v>3145</v>
      </c>
      <c r="K37" s="1" t="s">
        <v>1598</v>
      </c>
      <c r="L37" s="1" t="str">
        <f>IF(ISTEXT(VLOOKUP(M37,gl_content!F:H,3,FALSE)),VLOOKUP(M37,gl_content!F:H,3,FALSE),"")</f>
        <v>string</v>
      </c>
      <c r="M37" s="1" t="s">
        <v>1703</v>
      </c>
      <c r="N37" s="1" t="s">
        <v>375</v>
      </c>
      <c r="O37" s="1" t="s">
        <v>461</v>
      </c>
      <c r="P37" s="1" t="s">
        <v>1704</v>
      </c>
      <c r="Q37" s="2" t="s">
        <v>219</v>
      </c>
    </row>
    <row r="38" spans="3:17" ht="19" customHeight="1" outlineLevel="2">
      <c r="D38" s="1" t="s">
        <v>1366</v>
      </c>
      <c r="H38" s="1" t="s">
        <v>1150</v>
      </c>
      <c r="I38" s="1" t="str">
        <f t="shared" si="0"/>
        <v>AddressStructure_Description</v>
      </c>
      <c r="J38" s="9" t="s">
        <v>3146</v>
      </c>
      <c r="K38" s="1" t="s">
        <v>1586</v>
      </c>
      <c r="L38" s="1" t="str">
        <f>IF(ISTEXT(VLOOKUP(M38,gl_content!F:H,3,FALSE)),VLOOKUP(M38,gl_content!F:H,3,FALSE),"")</f>
        <v>string</v>
      </c>
      <c r="M38" s="1" t="s">
        <v>1705</v>
      </c>
      <c r="N38" s="1" t="s">
        <v>375</v>
      </c>
      <c r="O38" s="1" t="s">
        <v>459</v>
      </c>
      <c r="P38" s="1" t="s">
        <v>1706</v>
      </c>
      <c r="Q38" s="2" t="s">
        <v>216</v>
      </c>
    </row>
    <row r="39" spans="3:17" ht="19" customHeight="1" outlineLevel="2">
      <c r="D39" s="1" t="s">
        <v>1367</v>
      </c>
      <c r="H39" s="1" t="s">
        <v>1150</v>
      </c>
      <c r="I39" s="1" t="str">
        <f t="shared" si="0"/>
        <v>AddressStructure_Purpose</v>
      </c>
      <c r="J39" s="9" t="s">
        <v>3147</v>
      </c>
      <c r="K39" s="1" t="s">
        <v>1600</v>
      </c>
      <c r="L39" s="1" t="str">
        <f>IF(ISTEXT(VLOOKUP(M39,gl_content!F:H,3,FALSE)),VLOOKUP(M39,gl_content!F:H,3,FALSE),"")</f>
        <v>string</v>
      </c>
      <c r="M39" s="1" t="s">
        <v>1707</v>
      </c>
      <c r="N39" s="1" t="s">
        <v>375</v>
      </c>
      <c r="O39" s="1" t="s">
        <v>488</v>
      </c>
      <c r="P39" s="1" t="s">
        <v>1708</v>
      </c>
      <c r="Q39" s="2" t="s">
        <v>263</v>
      </c>
    </row>
    <row r="40" spans="3:17" ht="19" customHeight="1" outlineLevel="2">
      <c r="D40" s="1" t="s">
        <v>1368</v>
      </c>
      <c r="H40" s="1" t="s">
        <v>1150</v>
      </c>
      <c r="I40" s="1" t="str">
        <f t="shared" si="0"/>
        <v>AddressStructure_LocationIdentifier</v>
      </c>
      <c r="J40" s="9" t="s">
        <v>3148</v>
      </c>
      <c r="K40" s="1" t="s">
        <v>1588</v>
      </c>
      <c r="L40" s="1" t="str">
        <f>IF(ISTEXT(VLOOKUP(M40,gl_content!F:H,3,FALSE)),VLOOKUP(M40,gl_content!F:H,3,FALSE),"")</f>
        <v>string</v>
      </c>
      <c r="M40" s="1" t="s">
        <v>1709</v>
      </c>
      <c r="N40" s="1" t="s">
        <v>375</v>
      </c>
      <c r="O40" s="1" t="s">
        <v>502</v>
      </c>
      <c r="P40" s="1" t="s">
        <v>1710</v>
      </c>
      <c r="Q40" s="2" t="s">
        <v>283</v>
      </c>
    </row>
    <row r="41" spans="3:17" ht="19" customHeight="1" outlineLevel="2">
      <c r="D41" s="1" t="s">
        <v>1369</v>
      </c>
      <c r="H41" s="1" t="s">
        <v>1150</v>
      </c>
      <c r="I41" s="1" t="str">
        <f t="shared" si="0"/>
        <v>AddressStructure_BuildingNumber</v>
      </c>
      <c r="J41" s="9" t="s">
        <v>3147</v>
      </c>
      <c r="K41" s="1" t="s">
        <v>1589</v>
      </c>
      <c r="L41" s="1" t="str">
        <f>IF(ISTEXT(VLOOKUP(M41,gl_content!F:H,3,FALSE)),VLOOKUP(M41,gl_content!F:H,3,FALSE),"")</f>
        <v>string</v>
      </c>
      <c r="M41" s="1" t="s">
        <v>1711</v>
      </c>
      <c r="N41" s="1" t="s">
        <v>375</v>
      </c>
      <c r="O41" s="1" t="s">
        <v>486</v>
      </c>
      <c r="P41" s="1" t="s">
        <v>1712</v>
      </c>
      <c r="Q41" s="2" t="s">
        <v>260</v>
      </c>
    </row>
    <row r="42" spans="3:17" ht="19" customHeight="1" outlineLevel="2">
      <c r="D42" s="1" t="s">
        <v>1370</v>
      </c>
      <c r="H42" s="1" t="s">
        <v>1150</v>
      </c>
      <c r="I42" s="1" t="str">
        <f t="shared" si="0"/>
        <v>AddressStructure_Street</v>
      </c>
      <c r="J42" s="9" t="s">
        <v>3149</v>
      </c>
      <c r="K42" s="1" t="s">
        <v>1590</v>
      </c>
      <c r="L42" s="1" t="str">
        <f>IF(ISTEXT(VLOOKUP(M42,gl_content!F:H,3,FALSE)),VLOOKUP(M42,gl_content!F:H,3,FALSE),"")</f>
        <v>string</v>
      </c>
      <c r="M42" s="1" t="s">
        <v>1713</v>
      </c>
      <c r="N42" s="1" t="s">
        <v>375</v>
      </c>
      <c r="O42" s="1" t="s">
        <v>463</v>
      </c>
      <c r="P42" s="1" t="s">
        <v>1714</v>
      </c>
      <c r="Q42" s="2" t="s">
        <v>221</v>
      </c>
    </row>
    <row r="43" spans="3:17" ht="19" customHeight="1" outlineLevel="2">
      <c r="D43" s="1" t="s">
        <v>1371</v>
      </c>
      <c r="H43" s="1" t="s">
        <v>1150</v>
      </c>
      <c r="I43" s="1" t="str">
        <f t="shared" si="0"/>
        <v>AddressStructure_Street2</v>
      </c>
      <c r="J43" s="9" t="s">
        <v>3150</v>
      </c>
      <c r="K43" s="1" t="s">
        <v>1591</v>
      </c>
      <c r="L43" s="1" t="str">
        <f>IF(ISTEXT(VLOOKUP(M43,gl_content!F:H,3,FALSE)),VLOOKUP(M43,gl_content!F:H,3,FALSE),"")</f>
        <v>string</v>
      </c>
      <c r="M43" s="1" t="s">
        <v>1715</v>
      </c>
      <c r="N43" s="1" t="s">
        <v>375</v>
      </c>
      <c r="O43" s="1" t="s">
        <v>487</v>
      </c>
      <c r="P43" s="1" t="s">
        <v>1716</v>
      </c>
      <c r="Q43" s="2" t="s">
        <v>261</v>
      </c>
    </row>
    <row r="44" spans="3:17" ht="19" customHeight="1" outlineLevel="2">
      <c r="D44" s="1" t="s">
        <v>1372</v>
      </c>
      <c r="H44" s="1" t="s">
        <v>1150</v>
      </c>
      <c r="I44" s="1" t="str">
        <f t="shared" si="0"/>
        <v>AddressStructure_City</v>
      </c>
      <c r="J44" s="9" t="s">
        <v>3151</v>
      </c>
      <c r="K44" s="1" t="s">
        <v>1592</v>
      </c>
      <c r="L44" s="1" t="str">
        <f>IF(ISTEXT(VLOOKUP(M44,gl_content!F:H,3,FALSE)),VLOOKUP(M44,gl_content!F:H,3,FALSE),"")</f>
        <v>string</v>
      </c>
      <c r="M44" s="1" t="s">
        <v>1717</v>
      </c>
      <c r="N44" s="1" t="s">
        <v>375</v>
      </c>
      <c r="O44" s="1" t="s">
        <v>457</v>
      </c>
      <c r="P44" s="1" t="s">
        <v>1718</v>
      </c>
      <c r="Q44" s="2" t="s">
        <v>213</v>
      </c>
    </row>
    <row r="45" spans="3:17" ht="19" customHeight="1" outlineLevel="2">
      <c r="D45" s="1" t="s">
        <v>1373</v>
      </c>
      <c r="H45" s="1" t="s">
        <v>1150</v>
      </c>
      <c r="I45" s="1" t="str">
        <f t="shared" si="0"/>
        <v>AddressStructure_StateOrProvince</v>
      </c>
      <c r="J45" s="9" t="s">
        <v>3151</v>
      </c>
      <c r="K45" s="1" t="s">
        <v>1593</v>
      </c>
      <c r="L45" s="1" t="str">
        <f>IF(ISTEXT(VLOOKUP(M45,gl_content!F:H,3,FALSE)),VLOOKUP(M45,gl_content!F:H,3,FALSE),"")</f>
        <v>string</v>
      </c>
      <c r="M45" s="1" t="s">
        <v>1719</v>
      </c>
      <c r="N45" s="1" t="s">
        <v>375</v>
      </c>
      <c r="O45" s="1" t="s">
        <v>462</v>
      </c>
      <c r="P45" s="1" t="s">
        <v>1720</v>
      </c>
      <c r="Q45" s="2" t="s">
        <v>220</v>
      </c>
    </row>
    <row r="46" spans="3:17" ht="19" customHeight="1" outlineLevel="2">
      <c r="D46" s="1" t="s">
        <v>1374</v>
      </c>
      <c r="H46" s="1" t="s">
        <v>1150</v>
      </c>
      <c r="I46" s="1" t="str">
        <f t="shared" si="0"/>
        <v>AddressStructure_ZipOrPostalCode</v>
      </c>
      <c r="J46" s="9" t="s">
        <v>3147</v>
      </c>
      <c r="K46" s="1" t="s">
        <v>1594</v>
      </c>
      <c r="L46" s="1" t="str">
        <f>IF(ISTEXT(VLOOKUP(M46,gl_content!F:H,3,FALSE)),VLOOKUP(M46,gl_content!F:H,3,FALSE),"")</f>
        <v>string</v>
      </c>
      <c r="M46" s="1" t="s">
        <v>1721</v>
      </c>
      <c r="N46" s="1" t="s">
        <v>375</v>
      </c>
      <c r="O46" s="1" t="s">
        <v>464</v>
      </c>
      <c r="P46" s="1" t="s">
        <v>1722</v>
      </c>
      <c r="Q46" s="2" t="s">
        <v>222</v>
      </c>
    </row>
    <row r="47" spans="3:17" ht="19" customHeight="1" outlineLevel="2">
      <c r="D47" s="1" t="s">
        <v>1375</v>
      </c>
      <c r="H47" s="1" t="s">
        <v>1150</v>
      </c>
      <c r="I47" s="1" t="str">
        <f t="shared" si="0"/>
        <v>AddressStructure_Country</v>
      </c>
      <c r="J47" s="9" t="s">
        <v>3147</v>
      </c>
      <c r="K47" s="1" t="s">
        <v>1595</v>
      </c>
      <c r="L47" s="1" t="str">
        <f>IF(ISTEXT(VLOOKUP(M47,gl_content!F:H,3,FALSE)),VLOOKUP(M47,gl_content!F:H,3,FALSE),"")</f>
        <v>string</v>
      </c>
      <c r="M47" s="1" t="s">
        <v>1723</v>
      </c>
      <c r="N47" s="1" t="s">
        <v>375</v>
      </c>
      <c r="O47" s="1" t="s">
        <v>458</v>
      </c>
      <c r="P47" s="1" t="s">
        <v>1724</v>
      </c>
      <c r="Q47" s="2" t="s">
        <v>214</v>
      </c>
    </row>
    <row r="48" spans="3:17" ht="19" customHeight="1" outlineLevel="2">
      <c r="D48" s="1" t="s">
        <v>1376</v>
      </c>
      <c r="H48" s="1" t="s">
        <v>1150</v>
      </c>
      <c r="I48" s="1" t="str">
        <f t="shared" si="0"/>
        <v>AddressStructure_Active</v>
      </c>
      <c r="J48" s="9" t="s">
        <v>3147</v>
      </c>
      <c r="K48" s="1" t="s">
        <v>1596</v>
      </c>
      <c r="L48" s="1" t="str">
        <f>IF(ISTEXT(VLOOKUP(M48,gl_content!F:H,3,FALSE)),VLOOKUP(M48,gl_content!F:H,3,FALSE),"")</f>
        <v>boolean</v>
      </c>
      <c r="M48" s="1" t="s">
        <v>1725</v>
      </c>
      <c r="N48" s="1" t="s">
        <v>375</v>
      </c>
      <c r="O48" s="1" t="s">
        <v>535</v>
      </c>
      <c r="P48" s="1" t="s">
        <v>1726</v>
      </c>
      <c r="Q48" s="2" t="s">
        <v>336</v>
      </c>
    </row>
    <row r="49" spans="3:17" ht="19" customHeight="1" outlineLevel="1">
      <c r="C49" s="1" t="s">
        <v>1151</v>
      </c>
      <c r="H49" s="1" t="s">
        <v>1126</v>
      </c>
      <c r="I49" s="1" t="str">
        <f t="shared" si="0"/>
        <v>EntityInformation_WebsiteStructure</v>
      </c>
      <c r="J49" s="7" t="s">
        <v>3045</v>
      </c>
      <c r="K49" s="9" t="s">
        <v>3144</v>
      </c>
      <c r="L49" s="9" t="s">
        <v>3144</v>
      </c>
      <c r="M49" s="1" t="s">
        <v>1727</v>
      </c>
      <c r="N49" s="1" t="s">
        <v>375</v>
      </c>
      <c r="O49" s="1" t="s">
        <v>428</v>
      </c>
      <c r="P49" s="1" t="s">
        <v>1728</v>
      </c>
      <c r="Q49" s="2" t="s">
        <v>165</v>
      </c>
    </row>
    <row r="50" spans="3:17" ht="19" customHeight="1" outlineLevel="2">
      <c r="D50" s="1" t="s">
        <v>1377</v>
      </c>
      <c r="H50" s="1" t="s">
        <v>1151</v>
      </c>
      <c r="I50" s="1" t="str">
        <f t="shared" si="0"/>
        <v>WebsiteStructure_Description</v>
      </c>
      <c r="J50" s="9" t="s">
        <v>3144</v>
      </c>
      <c r="K50" s="1" t="s">
        <v>1586</v>
      </c>
      <c r="L50" s="1" t="str">
        <f>IF(ISTEXT(VLOOKUP(M50,gl_content!F:H,3,FALSE)),VLOOKUP(M50,gl_content!F:H,3,FALSE),"")</f>
        <v>string</v>
      </c>
      <c r="M50" s="1" t="s">
        <v>1729</v>
      </c>
      <c r="N50" s="1" t="s">
        <v>375</v>
      </c>
      <c r="O50" s="1" t="s">
        <v>477</v>
      </c>
      <c r="P50" s="1" t="s">
        <v>1730</v>
      </c>
      <c r="Q50" s="2" t="s">
        <v>245</v>
      </c>
    </row>
    <row r="51" spans="3:17" ht="19" customHeight="1" outlineLevel="2">
      <c r="D51" s="1" t="s">
        <v>1378</v>
      </c>
      <c r="H51" s="1" t="s">
        <v>1151</v>
      </c>
      <c r="I51" s="1" t="str">
        <f t="shared" si="0"/>
        <v>WebsiteStructure_URL</v>
      </c>
      <c r="J51" s="9" t="s">
        <v>3144</v>
      </c>
      <c r="K51" s="1" t="s">
        <v>1605</v>
      </c>
      <c r="L51" s="1" t="str">
        <f>IF(ISTEXT(VLOOKUP(M51,gl_content!F:H,3,FALSE)),VLOOKUP(M51,gl_content!F:H,3,FALSE),"")</f>
        <v>anyURI</v>
      </c>
      <c r="M51" s="1" t="s">
        <v>1731</v>
      </c>
      <c r="N51" s="1" t="s">
        <v>375</v>
      </c>
      <c r="O51" s="1" t="s">
        <v>478</v>
      </c>
      <c r="P51" s="1" t="s">
        <v>1732</v>
      </c>
      <c r="Q51" s="2" t="s">
        <v>247</v>
      </c>
    </row>
    <row r="52" spans="3:17" ht="19" customHeight="1" outlineLevel="1">
      <c r="C52" s="3" t="s">
        <v>1152</v>
      </c>
      <c r="H52" s="1" t="s">
        <v>1126</v>
      </c>
      <c r="I52" s="1" t="str">
        <f t="shared" si="0"/>
        <v>EntityInformation_ContactStructure</v>
      </c>
      <c r="J52" s="7" t="s">
        <v>3045</v>
      </c>
      <c r="K52" s="9" t="s">
        <v>3135</v>
      </c>
      <c r="L52" s="9" t="s">
        <v>3135</v>
      </c>
      <c r="M52" s="1" t="s">
        <v>1733</v>
      </c>
      <c r="N52" s="1" t="s">
        <v>375</v>
      </c>
      <c r="O52" s="1" t="s">
        <v>411</v>
      </c>
      <c r="P52" s="1" t="s">
        <v>1734</v>
      </c>
      <c r="Q52" s="2" t="s">
        <v>133</v>
      </c>
    </row>
    <row r="53" spans="3:17" ht="19" customHeight="1" outlineLevel="2">
      <c r="D53" s="1" t="s">
        <v>1379</v>
      </c>
      <c r="H53" s="1" t="s">
        <v>1152</v>
      </c>
      <c r="I53" s="1" t="str">
        <f t="shared" si="0"/>
        <v>ContactStructure_Prefix</v>
      </c>
      <c r="J53" s="9" t="s">
        <v>3136</v>
      </c>
      <c r="K53" s="1" t="s">
        <v>1606</v>
      </c>
      <c r="L53" s="1" t="str">
        <f>IF(ISTEXT(VLOOKUP(M53,gl_content!F:H,3,FALSE)),VLOOKUP(M53,gl_content!F:H,3,FALSE),"")</f>
        <v>string</v>
      </c>
      <c r="M53" s="1" t="s">
        <v>1735</v>
      </c>
      <c r="N53" s="1" t="s">
        <v>375</v>
      </c>
      <c r="O53" s="1" t="s">
        <v>414</v>
      </c>
      <c r="P53" s="1" t="s">
        <v>1736</v>
      </c>
      <c r="Q53" s="2" t="s">
        <v>139</v>
      </c>
    </row>
    <row r="54" spans="3:17" ht="19" customHeight="1" outlineLevel="2">
      <c r="D54" s="1" t="s">
        <v>1380</v>
      </c>
      <c r="H54" s="1" t="s">
        <v>1152</v>
      </c>
      <c r="I54" s="1" t="str">
        <f t="shared" si="0"/>
        <v>ContactStructure_LastName</v>
      </c>
      <c r="J54" s="9" t="s">
        <v>3137</v>
      </c>
      <c r="K54" s="1" t="s">
        <v>1607</v>
      </c>
      <c r="L54" s="1" t="str">
        <f>IF(ISTEXT(VLOOKUP(M54,gl_content!F:H,3,FALSE)),VLOOKUP(M54,gl_content!F:H,3,FALSE),"")</f>
        <v>string</v>
      </c>
      <c r="M54" s="1" t="s">
        <v>1737</v>
      </c>
      <c r="N54" s="1" t="s">
        <v>375</v>
      </c>
      <c r="O54" s="1" t="s">
        <v>412</v>
      </c>
      <c r="P54" s="1" t="s">
        <v>1738</v>
      </c>
      <c r="Q54" s="2" t="s">
        <v>135</v>
      </c>
    </row>
    <row r="55" spans="3:17" ht="19" customHeight="1" outlineLevel="2">
      <c r="D55" s="1" t="s">
        <v>1381</v>
      </c>
      <c r="H55" s="1" t="s">
        <v>1152</v>
      </c>
      <c r="I55" s="1" t="str">
        <f t="shared" si="0"/>
        <v>ContactStructure_FirstName</v>
      </c>
      <c r="J55" s="9" t="s">
        <v>3137</v>
      </c>
      <c r="K55" s="1" t="s">
        <v>1608</v>
      </c>
      <c r="L55" s="1" t="str">
        <f>IF(ISTEXT(VLOOKUP(M55,gl_content!F:H,3,FALSE)),VLOOKUP(M55,gl_content!F:H,3,FALSE),"")</f>
        <v>string</v>
      </c>
      <c r="M55" s="1" t="s">
        <v>1739</v>
      </c>
      <c r="N55" s="1" t="s">
        <v>375</v>
      </c>
      <c r="O55" s="1" t="s">
        <v>410</v>
      </c>
      <c r="P55" s="1" t="s">
        <v>1740</v>
      </c>
      <c r="Q55" s="2" t="s">
        <v>131</v>
      </c>
    </row>
    <row r="56" spans="3:17" ht="19" customHeight="1" outlineLevel="2">
      <c r="D56" s="1" t="s">
        <v>1382</v>
      </c>
      <c r="H56" s="1" t="s">
        <v>1152</v>
      </c>
      <c r="I56" s="1" t="str">
        <f t="shared" si="0"/>
        <v>ContactStructure_Suffix</v>
      </c>
      <c r="J56" s="9" t="s">
        <v>3137</v>
      </c>
      <c r="K56" s="1" t="s">
        <v>1609</v>
      </c>
      <c r="L56" s="1" t="str">
        <f>IF(ISTEXT(VLOOKUP(M56,gl_content!F:H,3,FALSE)),VLOOKUP(M56,gl_content!F:H,3,FALSE),"")</f>
        <v>string</v>
      </c>
      <c r="M56" s="1" t="s">
        <v>1741</v>
      </c>
      <c r="N56" s="1" t="s">
        <v>375</v>
      </c>
      <c r="O56" s="1" t="s">
        <v>415</v>
      </c>
      <c r="P56" s="1" t="s">
        <v>1742</v>
      </c>
      <c r="Q56" s="2" t="s">
        <v>141</v>
      </c>
    </row>
    <row r="57" spans="3:17" ht="19" customHeight="1" outlineLevel="2">
      <c r="D57" s="1" t="s">
        <v>1383</v>
      </c>
      <c r="H57" s="1" t="s">
        <v>1152</v>
      </c>
      <c r="I57" s="1" t="str">
        <f t="shared" si="0"/>
        <v>ContactStructure_AttentionLine</v>
      </c>
      <c r="J57" s="9" t="s">
        <v>3137</v>
      </c>
      <c r="K57" s="1" t="s">
        <v>1610</v>
      </c>
      <c r="L57" s="1" t="str">
        <f>IF(ISTEXT(VLOOKUP(M57,gl_content!F:H,3,FALSE)),VLOOKUP(M57,gl_content!F:H,3,FALSE),"")</f>
        <v>string</v>
      </c>
      <c r="M57" s="1" t="s">
        <v>1743</v>
      </c>
      <c r="N57" s="1" t="s">
        <v>375</v>
      </c>
      <c r="O57" s="1" t="s">
        <v>503</v>
      </c>
      <c r="P57" s="1" t="s">
        <v>1744</v>
      </c>
      <c r="Q57" s="2" t="s">
        <v>284</v>
      </c>
    </row>
    <row r="58" spans="3:17" ht="19" customHeight="1" outlineLevel="2">
      <c r="D58" s="1" t="s">
        <v>1384</v>
      </c>
      <c r="H58" s="1" t="s">
        <v>1152</v>
      </c>
      <c r="I58" s="1" t="str">
        <f t="shared" si="0"/>
        <v>ContactStructure_PositionRole</v>
      </c>
      <c r="J58" s="9" t="s">
        <v>3138</v>
      </c>
      <c r="K58" s="1" t="s">
        <v>1611</v>
      </c>
      <c r="L58" s="1" t="str">
        <f>IF(ISTEXT(VLOOKUP(M58,gl_content!F:H,3,FALSE)),VLOOKUP(M58,gl_content!F:H,3,FALSE),"")</f>
        <v>string</v>
      </c>
      <c r="M58" s="1" t="s">
        <v>1745</v>
      </c>
      <c r="N58" s="1" t="s">
        <v>375</v>
      </c>
      <c r="O58" s="1" t="s">
        <v>413</v>
      </c>
      <c r="P58" s="1" t="s">
        <v>1746</v>
      </c>
      <c r="Q58" s="2" t="s">
        <v>137</v>
      </c>
    </row>
    <row r="59" spans="3:17" ht="19" customHeight="1" outlineLevel="2">
      <c r="D59" s="1" t="s">
        <v>1385</v>
      </c>
      <c r="H59" s="1" t="s">
        <v>1152</v>
      </c>
      <c r="I59" s="1" t="str">
        <f t="shared" si="0"/>
        <v>ContactStructure_PhoneStructure</v>
      </c>
      <c r="J59" s="9" t="s">
        <v>3139</v>
      </c>
      <c r="K59" s="11" t="s">
        <v>1612</v>
      </c>
      <c r="L59" s="11" t="s">
        <v>1612</v>
      </c>
      <c r="M59" s="1" t="s">
        <v>1747</v>
      </c>
      <c r="N59" s="1" t="s">
        <v>375</v>
      </c>
      <c r="O59" s="1" t="s">
        <v>504</v>
      </c>
      <c r="P59" s="1" t="s">
        <v>1748</v>
      </c>
      <c r="Q59" s="2" t="s">
        <v>285</v>
      </c>
    </row>
    <row r="60" spans="3:17" ht="19" customHeight="1" outlineLevel="3">
      <c r="E60" s="1" t="s">
        <v>1391</v>
      </c>
      <c r="H60" s="1" t="s">
        <v>1385</v>
      </c>
      <c r="I60" s="1" t="str">
        <f t="shared" si="0"/>
        <v>PhoneStructure_Description</v>
      </c>
      <c r="J60" s="11" t="s">
        <v>1612</v>
      </c>
      <c r="K60" s="1" t="s">
        <v>1586</v>
      </c>
      <c r="L60" s="1" t="str">
        <f>IF(ISTEXT(VLOOKUP(M60,gl_content!F:H,3,FALSE)),VLOOKUP(M60,gl_content!F:H,3,FALSE),"")</f>
        <v>token</v>
      </c>
      <c r="M60" s="1" t="s">
        <v>1749</v>
      </c>
      <c r="N60" s="1" t="s">
        <v>375</v>
      </c>
      <c r="O60" s="1" t="s">
        <v>521</v>
      </c>
      <c r="P60" s="1" t="s">
        <v>1750</v>
      </c>
      <c r="Q60" s="2" t="s">
        <v>311</v>
      </c>
    </row>
    <row r="61" spans="3:17" ht="19" customHeight="1" outlineLevel="3">
      <c r="E61" s="1" t="s">
        <v>1392</v>
      </c>
      <c r="H61" s="1" t="s">
        <v>1385</v>
      </c>
      <c r="I61" s="1" t="str">
        <f t="shared" si="0"/>
        <v>PhoneStructure_PhoneNumber</v>
      </c>
      <c r="J61" s="11" t="s">
        <v>1612</v>
      </c>
      <c r="K61" s="1" t="s">
        <v>1582</v>
      </c>
      <c r="L61" s="1" t="str">
        <f>IF(ISTEXT(VLOOKUP(M61,gl_content!F:H,3,FALSE)),VLOOKUP(M61,gl_content!F:H,3,FALSE),"")</f>
        <v>string</v>
      </c>
      <c r="M61" s="1" t="s">
        <v>1751</v>
      </c>
      <c r="N61" s="1" t="s">
        <v>375</v>
      </c>
      <c r="O61" s="1" t="s">
        <v>522</v>
      </c>
      <c r="P61" s="1" t="s">
        <v>1752</v>
      </c>
      <c r="Q61" s="2" t="s">
        <v>312</v>
      </c>
    </row>
    <row r="62" spans="3:17" ht="19" customHeight="1" outlineLevel="2">
      <c r="D62" s="1" t="s">
        <v>1386</v>
      </c>
      <c r="H62" s="1" t="s">
        <v>1152</v>
      </c>
      <c r="I62" s="1" t="str">
        <f t="shared" si="0"/>
        <v>ContactStructure_FaxStructure</v>
      </c>
      <c r="J62" s="9" t="s">
        <v>3137</v>
      </c>
      <c r="K62" s="11" t="s">
        <v>1613</v>
      </c>
      <c r="L62" s="11" t="s">
        <v>1613</v>
      </c>
      <c r="M62" s="1" t="s">
        <v>1753</v>
      </c>
      <c r="N62" s="1" t="s">
        <v>375</v>
      </c>
      <c r="O62" s="1" t="s">
        <v>505</v>
      </c>
      <c r="P62" s="1" t="s">
        <v>1754</v>
      </c>
      <c r="Q62" s="2" t="s">
        <v>286</v>
      </c>
    </row>
    <row r="63" spans="3:17" ht="19" customHeight="1" outlineLevel="3">
      <c r="E63" s="1" t="s">
        <v>1393</v>
      </c>
      <c r="H63" s="1" t="s">
        <v>1386</v>
      </c>
      <c r="I63" s="1" t="str">
        <f t="shared" si="0"/>
        <v>FaxStructure_Usage</v>
      </c>
      <c r="J63" s="11" t="s">
        <v>1613</v>
      </c>
      <c r="K63" s="1" t="s">
        <v>1601</v>
      </c>
      <c r="L63" s="1" t="str">
        <f>IF(ISTEXT(VLOOKUP(M63,gl_content!F:H,3,FALSE)),VLOOKUP(M63,gl_content!F:H,3,FALSE),"")</f>
        <v>string</v>
      </c>
      <c r="M63" s="1" t="s">
        <v>1755</v>
      </c>
      <c r="N63" s="1" t="s">
        <v>375</v>
      </c>
      <c r="O63" s="1" t="s">
        <v>526</v>
      </c>
      <c r="P63" s="1" t="s">
        <v>1756</v>
      </c>
      <c r="Q63" s="2" t="s">
        <v>319</v>
      </c>
    </row>
    <row r="64" spans="3:17" ht="19" customHeight="1" outlineLevel="3">
      <c r="E64" s="1" t="s">
        <v>1394</v>
      </c>
      <c r="H64" s="1" t="s">
        <v>1386</v>
      </c>
      <c r="I64" s="1" t="str">
        <f t="shared" si="0"/>
        <v>FaxStructure_FaxNumber</v>
      </c>
      <c r="J64" s="11" t="s">
        <v>1613</v>
      </c>
      <c r="K64" s="1" t="s">
        <v>1583</v>
      </c>
      <c r="L64" s="1" t="str">
        <f>IF(ISTEXT(VLOOKUP(M64,gl_content!F:H,3,FALSE)),VLOOKUP(M64,gl_content!F:H,3,FALSE),"")</f>
        <v>string</v>
      </c>
      <c r="M64" s="1" t="s">
        <v>1757</v>
      </c>
      <c r="N64" s="1" t="s">
        <v>375</v>
      </c>
      <c r="O64" s="1" t="s">
        <v>525</v>
      </c>
      <c r="P64" s="1" t="s">
        <v>1758</v>
      </c>
      <c r="Q64" s="2" t="s">
        <v>317</v>
      </c>
    </row>
    <row r="65" spans="3:17" ht="19" customHeight="1" outlineLevel="2">
      <c r="D65" s="1" t="s">
        <v>1387</v>
      </c>
      <c r="H65" s="1" t="s">
        <v>1152</v>
      </c>
      <c r="I65" s="1" t="str">
        <f t="shared" ref="I65:I128" si="1">J65&amp;"_"&amp;K65</f>
        <v>ContactStructure_EmailStructure</v>
      </c>
      <c r="J65" s="9" t="s">
        <v>3135</v>
      </c>
      <c r="K65" s="11" t="s">
        <v>1615</v>
      </c>
      <c r="L65" s="11" t="s">
        <v>1615</v>
      </c>
      <c r="M65" s="1" t="s">
        <v>1759</v>
      </c>
      <c r="N65" s="1" t="s">
        <v>375</v>
      </c>
      <c r="O65" s="1" t="s">
        <v>409</v>
      </c>
      <c r="P65" s="1" t="s">
        <v>1760</v>
      </c>
      <c r="Q65" s="2" t="s">
        <v>129</v>
      </c>
    </row>
    <row r="66" spans="3:17" ht="19" customHeight="1" outlineLevel="3">
      <c r="E66" s="1" t="s">
        <v>1395</v>
      </c>
      <c r="H66" s="1" t="s">
        <v>1387</v>
      </c>
      <c r="I66" s="1" t="str">
        <f t="shared" si="1"/>
        <v>EmailStructure_Usage</v>
      </c>
      <c r="J66" s="11" t="s">
        <v>3143</v>
      </c>
      <c r="K66" s="1" t="s">
        <v>1601</v>
      </c>
      <c r="L66" s="1" t="str">
        <f>IF(ISTEXT(VLOOKUP(M66,gl_content!F:H,3,FALSE)),VLOOKUP(M66,gl_content!F:H,3,FALSE),"")</f>
        <v>string</v>
      </c>
      <c r="M66" s="1" t="s">
        <v>1761</v>
      </c>
      <c r="N66" s="1" t="s">
        <v>375</v>
      </c>
      <c r="O66" s="1" t="s">
        <v>529</v>
      </c>
      <c r="P66" s="1" t="s">
        <v>1762</v>
      </c>
      <c r="Q66" s="2" t="s">
        <v>324</v>
      </c>
    </row>
    <row r="67" spans="3:17" ht="19" customHeight="1" outlineLevel="3">
      <c r="E67" s="1" t="s">
        <v>1396</v>
      </c>
      <c r="H67" s="1" t="s">
        <v>1387</v>
      </c>
      <c r="I67" s="1" t="str">
        <f t="shared" si="1"/>
        <v>EmailStructure_EmailAddress</v>
      </c>
      <c r="J67" s="11" t="s">
        <v>1615</v>
      </c>
      <c r="K67" s="1" t="s">
        <v>1584</v>
      </c>
      <c r="L67" s="1" t="str">
        <f>IF(ISTEXT(VLOOKUP(M67,gl_content!F:H,3,FALSE)),VLOOKUP(M67,gl_content!F:H,3,FALSE),"")</f>
        <v>string</v>
      </c>
      <c r="M67" s="1" t="s">
        <v>1763</v>
      </c>
      <c r="N67" s="1" t="s">
        <v>375</v>
      </c>
      <c r="O67" s="1" t="s">
        <v>530</v>
      </c>
      <c r="P67" s="1" t="s">
        <v>1764</v>
      </c>
      <c r="Q67" s="2" t="s">
        <v>326</v>
      </c>
    </row>
    <row r="68" spans="3:17" ht="19" customHeight="1" outlineLevel="2">
      <c r="D68" s="1" t="s">
        <v>1388</v>
      </c>
      <c r="H68" s="1" t="s">
        <v>1152</v>
      </c>
      <c r="I68" s="1" t="str">
        <f t="shared" si="1"/>
        <v>ContactStructure_Type</v>
      </c>
      <c r="J68" s="9" t="s">
        <v>3140</v>
      </c>
      <c r="K68" s="1" t="s">
        <v>1616</v>
      </c>
      <c r="L68" s="1" t="str">
        <f>IF(ISTEXT(VLOOKUP(M68,gl_content!F:H,3,FALSE)),VLOOKUP(M68,gl_content!F:H,3,FALSE),"")</f>
        <v>string</v>
      </c>
      <c r="M68" s="1" t="s">
        <v>1765</v>
      </c>
      <c r="N68" s="1" t="s">
        <v>375</v>
      </c>
      <c r="O68" s="1" t="s">
        <v>416</v>
      </c>
      <c r="P68" s="1" t="s">
        <v>1766</v>
      </c>
      <c r="Q68" s="2" t="s">
        <v>1550</v>
      </c>
    </row>
    <row r="69" spans="3:17" ht="19" customHeight="1" outlineLevel="2">
      <c r="D69" s="1" t="s">
        <v>1389</v>
      </c>
      <c r="H69" s="1" t="s">
        <v>1152</v>
      </c>
      <c r="I69" s="1" t="str">
        <f t="shared" si="1"/>
        <v>ContactStructure_IdentifierCrossreference</v>
      </c>
      <c r="J69" s="9" t="s">
        <v>3141</v>
      </c>
      <c r="K69" s="1" t="s">
        <v>1617</v>
      </c>
      <c r="L69" s="1" t="str">
        <f>IF(ISTEXT(VLOOKUP(M69,gl_content!F:H,3,FALSE)),VLOOKUP(M69,gl_content!F:H,3,FALSE),"")</f>
        <v>string</v>
      </c>
      <c r="M69" s="1" t="s">
        <v>1767</v>
      </c>
      <c r="N69" s="1" t="s">
        <v>375</v>
      </c>
      <c r="O69" s="1" t="s">
        <v>520</v>
      </c>
      <c r="P69" s="1" t="s">
        <v>1768</v>
      </c>
      <c r="Q69" s="2" t="s">
        <v>309</v>
      </c>
    </row>
    <row r="70" spans="3:17" ht="19" customHeight="1" outlineLevel="2">
      <c r="D70" s="1" t="s">
        <v>1390</v>
      </c>
      <c r="H70" s="1" t="s">
        <v>1152</v>
      </c>
      <c r="I70" s="1" t="str">
        <f t="shared" si="1"/>
        <v>ContactStructure_Active</v>
      </c>
      <c r="J70" s="9" t="s">
        <v>3142</v>
      </c>
      <c r="K70" s="1" t="s">
        <v>1596</v>
      </c>
      <c r="L70" s="1" t="str">
        <f>IF(ISTEXT(VLOOKUP(M70,gl_content!F:H,3,FALSE)),VLOOKUP(M70,gl_content!F:H,3,FALSE),"")</f>
        <v>boolean</v>
      </c>
      <c r="M70" s="1" t="s">
        <v>1769</v>
      </c>
      <c r="N70" s="1" t="s">
        <v>375</v>
      </c>
      <c r="O70" s="1" t="s">
        <v>536</v>
      </c>
      <c r="P70" s="1" t="s">
        <v>1770</v>
      </c>
      <c r="Q70" s="2" t="s">
        <v>338</v>
      </c>
    </row>
    <row r="71" spans="3:17" ht="19" customHeight="1" outlineLevel="1">
      <c r="C71" s="1" t="s">
        <v>1153</v>
      </c>
      <c r="H71" s="1" t="s">
        <v>1126</v>
      </c>
      <c r="I71" s="1" t="str">
        <f t="shared" si="1"/>
        <v>EntityInformation_Description</v>
      </c>
      <c r="J71" s="7" t="s">
        <v>3045</v>
      </c>
      <c r="K71" s="1" t="s">
        <v>1586</v>
      </c>
      <c r="L71" s="1" t="str">
        <f>IF(ISTEXT(VLOOKUP(M71,gl_content!F:H,3,FALSE)),VLOOKUP(M71,gl_content!F:H,3,FALSE),"")</f>
        <v>string</v>
      </c>
      <c r="M71" s="1" t="s">
        <v>1771</v>
      </c>
      <c r="N71" s="1" t="s">
        <v>375</v>
      </c>
      <c r="O71" s="1" t="s">
        <v>408</v>
      </c>
      <c r="P71" s="1" t="s">
        <v>1772</v>
      </c>
      <c r="Q71" s="2" t="s">
        <v>127</v>
      </c>
    </row>
    <row r="72" spans="3:17" ht="19" customHeight="1" outlineLevel="1">
      <c r="C72" s="1" t="s">
        <v>1154</v>
      </c>
      <c r="H72" s="1" t="s">
        <v>1126</v>
      </c>
      <c r="I72" s="1" t="str">
        <f t="shared" si="1"/>
        <v>EntityInformation_Year</v>
      </c>
      <c r="J72" s="7" t="s">
        <v>3045</v>
      </c>
      <c r="K72" s="1" t="s">
        <v>1620</v>
      </c>
      <c r="L72" s="1" t="str">
        <f>IF(ISTEXT(VLOOKUP(M72,gl_content!F:H,3,FALSE)),VLOOKUP(M72,gl_content!F:H,3,FALSE),"")</f>
        <v>date</v>
      </c>
      <c r="M72" s="1" t="s">
        <v>1773</v>
      </c>
      <c r="N72" s="1" t="s">
        <v>375</v>
      </c>
      <c r="O72" s="1" t="s">
        <v>431</v>
      </c>
      <c r="P72" s="1" t="s">
        <v>1774</v>
      </c>
      <c r="Q72" s="2" t="s">
        <v>170</v>
      </c>
    </row>
    <row r="73" spans="3:17" ht="19" customHeight="1" outlineLevel="1">
      <c r="C73" s="1" t="s">
        <v>1155</v>
      </c>
      <c r="H73" s="1" t="s">
        <v>1126</v>
      </c>
      <c r="I73" s="1" t="str">
        <f t="shared" si="1"/>
        <v>EntityInformation_Year</v>
      </c>
      <c r="J73" s="7" t="s">
        <v>3045</v>
      </c>
      <c r="K73" s="1" t="s">
        <v>1620</v>
      </c>
      <c r="L73" s="1" t="str">
        <f>IF(ISTEXT(VLOOKUP(M73,gl_content!F:H,3,FALSE)),VLOOKUP(M73,gl_content!F:H,3,FALSE),"")</f>
        <v>date</v>
      </c>
      <c r="M73" s="1" t="s">
        <v>1775</v>
      </c>
      <c r="N73" s="1" t="s">
        <v>375</v>
      </c>
      <c r="O73" s="1" t="s">
        <v>432</v>
      </c>
      <c r="P73" s="1" t="s">
        <v>1776</v>
      </c>
      <c r="Q73" s="2" t="s">
        <v>172</v>
      </c>
    </row>
    <row r="74" spans="3:17" ht="19" customHeight="1" outlineLevel="1">
      <c r="C74" s="1" t="s">
        <v>1156</v>
      </c>
      <c r="H74" s="1" t="s">
        <v>1126</v>
      </c>
      <c r="I74" s="1" t="str">
        <f t="shared" si="1"/>
        <v>EntityInformation_AccountingmethodStructure</v>
      </c>
      <c r="J74" s="7" t="s">
        <v>3045</v>
      </c>
      <c r="K74" s="1" t="s">
        <v>1623</v>
      </c>
      <c r="L74" s="1" t="s">
        <v>1623</v>
      </c>
      <c r="M74" s="1" t="s">
        <v>1777</v>
      </c>
      <c r="N74" s="1" t="s">
        <v>375</v>
      </c>
      <c r="O74" s="1" t="s">
        <v>479</v>
      </c>
      <c r="P74" s="1" t="s">
        <v>1778</v>
      </c>
      <c r="Q74" s="2" t="s">
        <v>249</v>
      </c>
    </row>
    <row r="75" spans="3:17" ht="19" customHeight="1" outlineLevel="2">
      <c r="D75" s="1" t="s">
        <v>1397</v>
      </c>
      <c r="H75" s="1" t="s">
        <v>1156</v>
      </c>
      <c r="I75" s="1" t="str">
        <f t="shared" si="1"/>
        <v>AccountingmethodStructure_Method</v>
      </c>
      <c r="J75" s="1" t="s">
        <v>1623</v>
      </c>
      <c r="K75" s="1" t="s">
        <v>1622</v>
      </c>
      <c r="L75" s="1" t="str">
        <f>IF(ISTEXT(VLOOKUP(M75,gl_content!F:H,3,FALSE)),VLOOKUP(M75,gl_content!F:H,3,FALSE),"")</f>
        <v>token</v>
      </c>
      <c r="M75" s="1" t="s">
        <v>1779</v>
      </c>
      <c r="N75" s="1" t="s">
        <v>375</v>
      </c>
      <c r="O75" s="1" t="s">
        <v>456</v>
      </c>
      <c r="P75" s="1" t="s">
        <v>1780</v>
      </c>
      <c r="Q75" s="2" t="s">
        <v>212</v>
      </c>
    </row>
    <row r="76" spans="3:17" ht="19" customHeight="1" outlineLevel="2">
      <c r="D76" s="1" t="s">
        <v>1398</v>
      </c>
      <c r="H76" s="1" t="s">
        <v>1156</v>
      </c>
      <c r="I76" s="1" t="str">
        <f t="shared" si="1"/>
        <v>AccountingmethodStructure_MethodDescription</v>
      </c>
      <c r="J76" s="1" t="s">
        <v>1623</v>
      </c>
      <c r="K76" s="1" t="s">
        <v>1625</v>
      </c>
      <c r="L76" s="1" t="str">
        <f>IF(ISTEXT(VLOOKUP(M76,gl_content!F:H,3,FALSE)),VLOOKUP(M76,gl_content!F:H,3,FALSE),"")</f>
        <v>string</v>
      </c>
      <c r="M76" s="1" t="s">
        <v>1781</v>
      </c>
      <c r="N76" s="1" t="s">
        <v>375</v>
      </c>
      <c r="O76" s="1" t="s">
        <v>549</v>
      </c>
      <c r="P76" s="1" t="s">
        <v>1782</v>
      </c>
      <c r="Q76" s="2" t="s">
        <v>362</v>
      </c>
    </row>
    <row r="77" spans="3:17" ht="19" customHeight="1" outlineLevel="2">
      <c r="D77" s="1" t="s">
        <v>1399</v>
      </c>
      <c r="H77" s="1" t="s">
        <v>1156</v>
      </c>
      <c r="I77" s="1" t="str">
        <f t="shared" si="1"/>
        <v>AccountingmethodStructure_Purpose</v>
      </c>
      <c r="J77" s="1" t="s">
        <v>1623</v>
      </c>
      <c r="K77" s="1" t="s">
        <v>1600</v>
      </c>
      <c r="L77" s="1" t="str">
        <f>IF(ISTEXT(VLOOKUP(M77,gl_content!F:H,3,FALSE)),VLOOKUP(M77,gl_content!F:H,3,FALSE),"")</f>
        <v>token</v>
      </c>
      <c r="M77" s="1" t="s">
        <v>1783</v>
      </c>
      <c r="N77" s="1" t="s">
        <v>375</v>
      </c>
      <c r="O77" s="1" t="s">
        <v>480</v>
      </c>
      <c r="P77" s="1" t="s">
        <v>1784</v>
      </c>
      <c r="Q77" s="2" t="s">
        <v>251</v>
      </c>
    </row>
    <row r="78" spans="3:17" ht="19" customHeight="1" outlineLevel="2">
      <c r="D78" s="1" t="s">
        <v>1400</v>
      </c>
      <c r="H78" s="1" t="s">
        <v>1156</v>
      </c>
      <c r="I78" s="1" t="str">
        <f t="shared" si="1"/>
        <v>AccountingmethodStructure_PurposeDescription</v>
      </c>
      <c r="J78" s="1" t="s">
        <v>1623</v>
      </c>
      <c r="K78" s="1" t="s">
        <v>1626</v>
      </c>
      <c r="L78" s="1" t="str">
        <f>IF(ISTEXT(VLOOKUP(M78,gl_content!F:H,3,FALSE)),VLOOKUP(M78,gl_content!F:H,3,FALSE),"")</f>
        <v>string</v>
      </c>
      <c r="M78" s="1" t="s">
        <v>1785</v>
      </c>
      <c r="N78" s="1" t="s">
        <v>375</v>
      </c>
      <c r="O78" s="1" t="s">
        <v>548</v>
      </c>
      <c r="P78" s="1" t="s">
        <v>1786</v>
      </c>
      <c r="Q78" s="2" t="s">
        <v>360</v>
      </c>
    </row>
    <row r="79" spans="3:17" ht="19" customHeight="1" outlineLevel="2">
      <c r="D79" s="1" t="s">
        <v>1401</v>
      </c>
      <c r="H79" s="1" t="s">
        <v>1156</v>
      </c>
      <c r="I79" s="1" t="str">
        <f t="shared" si="1"/>
        <v>AccountingmethodStructure_StartDate</v>
      </c>
      <c r="J79" s="1" t="s">
        <v>1623</v>
      </c>
      <c r="K79" s="1" t="s">
        <v>1631</v>
      </c>
      <c r="L79" s="1" t="str">
        <f>IF(ISTEXT(VLOOKUP(M79,gl_content!F:H,3,FALSE)),VLOOKUP(M79,gl_content!F:H,3,FALSE),"")</f>
        <v>dateTime</v>
      </c>
      <c r="M79" s="1" t="s">
        <v>1787</v>
      </c>
      <c r="N79" s="1" t="s">
        <v>375</v>
      </c>
      <c r="O79" s="1" t="s">
        <v>482</v>
      </c>
      <c r="P79" s="1" t="s">
        <v>1788</v>
      </c>
      <c r="Q79" s="2" t="s">
        <v>254</v>
      </c>
    </row>
    <row r="80" spans="3:17" ht="19" customHeight="1" outlineLevel="2">
      <c r="D80" s="1" t="s">
        <v>1402</v>
      </c>
      <c r="H80" s="1" t="s">
        <v>1156</v>
      </c>
      <c r="I80" s="1" t="str">
        <f t="shared" si="1"/>
        <v>AccountingmethodStructure_EndDate</v>
      </c>
      <c r="J80" s="1" t="s">
        <v>1623</v>
      </c>
      <c r="K80" s="1" t="s">
        <v>1632</v>
      </c>
      <c r="L80" s="1" t="str">
        <f>IF(ISTEXT(VLOOKUP(M80,gl_content!F:H,3,FALSE)),VLOOKUP(M80,gl_content!F:H,3,FALSE),"")</f>
        <v>dateTime</v>
      </c>
      <c r="M80" s="1" t="s">
        <v>1789</v>
      </c>
      <c r="N80" s="1" t="s">
        <v>375</v>
      </c>
      <c r="O80" s="1" t="s">
        <v>483</v>
      </c>
      <c r="P80" s="1" t="s">
        <v>1790</v>
      </c>
      <c r="Q80" s="2" t="s">
        <v>255</v>
      </c>
    </row>
    <row r="81" spans="3:17" ht="19" customHeight="1" outlineLevel="1">
      <c r="C81" s="1" t="s">
        <v>1157</v>
      </c>
      <c r="H81" s="1" t="s">
        <v>1126</v>
      </c>
      <c r="I81" s="1" t="str">
        <f t="shared" si="1"/>
        <v>EntityInformation_AccountantInformation</v>
      </c>
      <c r="J81" s="7" t="s">
        <v>3045</v>
      </c>
      <c r="K81" s="9" t="s">
        <v>3133</v>
      </c>
      <c r="L81" s="9" t="s">
        <v>3133</v>
      </c>
      <c r="M81" s="1" t="s">
        <v>1791</v>
      </c>
      <c r="N81" s="1" t="s">
        <v>375</v>
      </c>
      <c r="O81" s="1" t="s">
        <v>3132</v>
      </c>
      <c r="P81" s="1" t="s">
        <v>1792</v>
      </c>
      <c r="Q81" s="2" t="s">
        <v>1551</v>
      </c>
    </row>
    <row r="82" spans="3:17" ht="19" customHeight="1" outlineLevel="2">
      <c r="D82" s="1" t="s">
        <v>1403</v>
      </c>
      <c r="H82" s="1" t="s">
        <v>1157</v>
      </c>
      <c r="I82" s="1" t="str">
        <f t="shared" si="1"/>
        <v>AccountantInformation_Name</v>
      </c>
      <c r="J82" s="9" t="s">
        <v>3133</v>
      </c>
      <c r="K82" s="1" t="s">
        <v>1598</v>
      </c>
      <c r="L82" s="1" t="str">
        <f>IF(ISTEXT(VLOOKUP(M82,gl_content!F:H,3,FALSE)),VLOOKUP(M82,gl_content!F:H,3,FALSE),"")</f>
        <v>string</v>
      </c>
      <c r="M82" s="1" t="s">
        <v>1793</v>
      </c>
      <c r="N82" s="1" t="s">
        <v>375</v>
      </c>
      <c r="O82" s="1" t="s">
        <v>395</v>
      </c>
      <c r="P82" s="1" t="s">
        <v>1794</v>
      </c>
      <c r="Q82" s="2" t="s">
        <v>1552</v>
      </c>
    </row>
    <row r="83" spans="3:17" ht="19" customHeight="1" outlineLevel="2">
      <c r="D83" s="3" t="s">
        <v>1404</v>
      </c>
      <c r="H83" s="1" t="s">
        <v>1157</v>
      </c>
      <c r="I83" s="1" t="str">
        <f t="shared" si="1"/>
        <v>AccountantInformation_AddressStructure</v>
      </c>
      <c r="J83" s="9" t="s">
        <v>3133</v>
      </c>
      <c r="K83" s="11" t="s">
        <v>1597</v>
      </c>
      <c r="L83" s="11" t="s">
        <v>1597</v>
      </c>
      <c r="M83" s="1" t="s">
        <v>1795</v>
      </c>
      <c r="N83" s="1" t="s">
        <v>375</v>
      </c>
      <c r="O83" s="1" t="s">
        <v>390</v>
      </c>
      <c r="P83" s="1" t="s">
        <v>1796</v>
      </c>
      <c r="Q83" s="2" t="s">
        <v>98</v>
      </c>
    </row>
    <row r="84" spans="3:17" ht="19" customHeight="1" outlineLevel="3">
      <c r="E84" s="1" t="s">
        <v>1408</v>
      </c>
      <c r="H84" s="1" t="s">
        <v>1404</v>
      </c>
      <c r="I84" s="1" t="str">
        <f t="shared" si="1"/>
        <v>AddressStructure_Name</v>
      </c>
      <c r="J84" s="11" t="s">
        <v>1597</v>
      </c>
      <c r="K84" s="1" t="s">
        <v>1598</v>
      </c>
      <c r="L84" s="1" t="str">
        <f>IF(ISTEXT(VLOOKUP(M84,gl_content!F:H,3,FALSE)),VLOOKUP(M84,gl_content!F:H,3,FALSE),"")</f>
        <v>string</v>
      </c>
      <c r="M84" s="1" t="s">
        <v>1797</v>
      </c>
      <c r="N84" s="1" t="s">
        <v>375</v>
      </c>
      <c r="O84" s="1" t="s">
        <v>490</v>
      </c>
      <c r="P84" s="1" t="s">
        <v>1798</v>
      </c>
      <c r="Q84" s="2" t="s">
        <v>265</v>
      </c>
    </row>
    <row r="85" spans="3:17" ht="19" customHeight="1" outlineLevel="3">
      <c r="E85" s="1" t="s">
        <v>1409</v>
      </c>
      <c r="H85" s="1" t="s">
        <v>1404</v>
      </c>
      <c r="I85" s="1" t="str">
        <f t="shared" si="1"/>
        <v>AddressStructure_Description</v>
      </c>
      <c r="J85" s="11" t="s">
        <v>1597</v>
      </c>
      <c r="K85" s="1" t="s">
        <v>1586</v>
      </c>
      <c r="L85" s="1" t="str">
        <f>IF(ISTEXT(VLOOKUP(M85,gl_content!F:H,3,FALSE)),VLOOKUP(M85,gl_content!F:H,3,FALSE),"")</f>
        <v>string</v>
      </c>
      <c r="M85" s="1" t="s">
        <v>1799</v>
      </c>
      <c r="N85" s="1" t="s">
        <v>375</v>
      </c>
      <c r="O85" s="1" t="s">
        <v>491</v>
      </c>
      <c r="P85" s="1" t="s">
        <v>1800</v>
      </c>
      <c r="Q85" s="2" t="s">
        <v>266</v>
      </c>
    </row>
    <row r="86" spans="3:17" ht="19" customHeight="1" outlineLevel="3">
      <c r="E86" s="1" t="s">
        <v>1410</v>
      </c>
      <c r="H86" s="1" t="s">
        <v>1404</v>
      </c>
      <c r="I86" s="1" t="str">
        <f t="shared" si="1"/>
        <v>AddressStructure_Purpose</v>
      </c>
      <c r="J86" s="11" t="s">
        <v>1597</v>
      </c>
      <c r="K86" s="1" t="s">
        <v>1600</v>
      </c>
      <c r="L86" s="1" t="str">
        <f>IF(ISTEXT(VLOOKUP(M86,gl_content!F:H,3,FALSE)),VLOOKUP(M86,gl_content!F:H,3,FALSE),"")</f>
        <v>string</v>
      </c>
      <c r="M86" s="1" t="s">
        <v>1801</v>
      </c>
      <c r="N86" s="1" t="s">
        <v>375</v>
      </c>
      <c r="O86" s="1" t="s">
        <v>492</v>
      </c>
      <c r="P86" s="1" t="s">
        <v>1802</v>
      </c>
      <c r="Q86" s="2" t="s">
        <v>262</v>
      </c>
    </row>
    <row r="87" spans="3:17" ht="19" customHeight="1" outlineLevel="3">
      <c r="E87" s="1" t="s">
        <v>1411</v>
      </c>
      <c r="H87" s="1" t="s">
        <v>1404</v>
      </c>
      <c r="I87" s="1" t="str">
        <f t="shared" si="1"/>
        <v>AddressStructure_LocationIdentifier</v>
      </c>
      <c r="J87" s="11" t="s">
        <v>1597</v>
      </c>
      <c r="K87" s="1" t="s">
        <v>1588</v>
      </c>
      <c r="L87" s="1" t="str">
        <f>IF(ISTEXT(VLOOKUP(M87,gl_content!F:H,3,FALSE)),VLOOKUP(M87,gl_content!F:H,3,FALSE),"")</f>
        <v>string</v>
      </c>
      <c r="M87" s="1" t="s">
        <v>1803</v>
      </c>
      <c r="N87" s="1" t="s">
        <v>375</v>
      </c>
      <c r="O87" s="1" t="s">
        <v>540</v>
      </c>
      <c r="P87" s="1" t="s">
        <v>1804</v>
      </c>
      <c r="Q87" s="2" t="s">
        <v>344</v>
      </c>
    </row>
    <row r="88" spans="3:17" ht="19" customHeight="1" outlineLevel="3">
      <c r="E88" s="1" t="s">
        <v>1412</v>
      </c>
      <c r="H88" s="1" t="s">
        <v>1404</v>
      </c>
      <c r="I88" s="1" t="str">
        <f t="shared" si="1"/>
        <v>AddressStructure_BuildingNumber</v>
      </c>
      <c r="J88" s="11" t="s">
        <v>1597</v>
      </c>
      <c r="K88" s="1" t="s">
        <v>1589</v>
      </c>
      <c r="L88" s="1" t="str">
        <f>IF(ISTEXT(VLOOKUP(M88,gl_content!F:H,3,FALSE)),VLOOKUP(M88,gl_content!F:H,3,FALSE),"")</f>
        <v>string</v>
      </c>
      <c r="M88" s="1" t="s">
        <v>1805</v>
      </c>
      <c r="N88" s="1" t="s">
        <v>375</v>
      </c>
      <c r="O88" s="1" t="s">
        <v>489</v>
      </c>
      <c r="P88" s="1" t="s">
        <v>1806</v>
      </c>
      <c r="Q88" s="2" t="s">
        <v>264</v>
      </c>
    </row>
    <row r="89" spans="3:17" ht="19" customHeight="1" outlineLevel="3">
      <c r="E89" s="1" t="s">
        <v>1413</v>
      </c>
      <c r="H89" s="1" t="s">
        <v>1404</v>
      </c>
      <c r="I89" s="1" t="str">
        <f t="shared" si="1"/>
        <v>AddressStructure_Street</v>
      </c>
      <c r="J89" s="11" t="s">
        <v>1597</v>
      </c>
      <c r="K89" s="1" t="s">
        <v>1590</v>
      </c>
      <c r="L89" s="1" t="str">
        <f>IF(ISTEXT(VLOOKUP(M89,gl_content!F:H,3,FALSE)),VLOOKUP(M89,gl_content!F:H,3,FALSE),"")</f>
        <v>string</v>
      </c>
      <c r="M89" s="1" t="s">
        <v>1807</v>
      </c>
      <c r="N89" s="1" t="s">
        <v>375</v>
      </c>
      <c r="O89" s="1" t="s">
        <v>397</v>
      </c>
      <c r="P89" s="1" t="s">
        <v>1808</v>
      </c>
      <c r="Q89" s="2" t="s">
        <v>1553</v>
      </c>
    </row>
    <row r="90" spans="3:17" ht="19" customHeight="1" outlineLevel="3">
      <c r="E90" s="1" t="s">
        <v>1414</v>
      </c>
      <c r="H90" s="1" t="s">
        <v>1404</v>
      </c>
      <c r="I90" s="1" t="str">
        <f t="shared" si="1"/>
        <v>AddressStructure_Street2</v>
      </c>
      <c r="J90" s="11" t="s">
        <v>1597</v>
      </c>
      <c r="K90" s="1" t="s">
        <v>1591</v>
      </c>
      <c r="L90" s="1" t="str">
        <f>IF(ISTEXT(VLOOKUP(M90,gl_content!F:H,3,FALSE)),VLOOKUP(M90,gl_content!F:H,3,FALSE),"")</f>
        <v>string</v>
      </c>
      <c r="M90" s="1" t="s">
        <v>1809</v>
      </c>
      <c r="N90" s="1" t="s">
        <v>375</v>
      </c>
      <c r="O90" s="1" t="s">
        <v>493</v>
      </c>
      <c r="P90" s="1" t="s">
        <v>1810</v>
      </c>
      <c r="Q90" s="2" t="s">
        <v>267</v>
      </c>
    </row>
    <row r="91" spans="3:17" ht="19" customHeight="1" outlineLevel="3">
      <c r="E91" s="1" t="s">
        <v>1415</v>
      </c>
      <c r="H91" s="1" t="s">
        <v>1404</v>
      </c>
      <c r="I91" s="1" t="str">
        <f t="shared" si="1"/>
        <v>AddressStructure_City</v>
      </c>
      <c r="J91" s="11" t="s">
        <v>1597</v>
      </c>
      <c r="K91" s="1" t="s">
        <v>1592</v>
      </c>
      <c r="L91" s="1" t="str">
        <f>IF(ISTEXT(VLOOKUP(M91,gl_content!F:H,3,FALSE)),VLOOKUP(M91,gl_content!F:H,3,FALSE),"")</f>
        <v>string</v>
      </c>
      <c r="M91" s="1" t="s">
        <v>1811</v>
      </c>
      <c r="N91" s="1" t="s">
        <v>375</v>
      </c>
      <c r="O91" s="1" t="s">
        <v>391</v>
      </c>
      <c r="P91" s="1" t="s">
        <v>1812</v>
      </c>
      <c r="Q91" s="2" t="s">
        <v>1554</v>
      </c>
    </row>
    <row r="92" spans="3:17" ht="19" customHeight="1" outlineLevel="3">
      <c r="E92" s="1" t="s">
        <v>1416</v>
      </c>
      <c r="H92" s="1" t="s">
        <v>1404</v>
      </c>
      <c r="I92" s="1" t="str">
        <f t="shared" si="1"/>
        <v>AddressStructure_StateOrProvince</v>
      </c>
      <c r="J92" s="11" t="s">
        <v>1597</v>
      </c>
      <c r="K92" s="1" t="s">
        <v>1593</v>
      </c>
      <c r="L92" s="1" t="str">
        <f>IF(ISTEXT(VLOOKUP(M92,gl_content!F:H,3,FALSE)),VLOOKUP(M92,gl_content!F:H,3,FALSE),"")</f>
        <v>string</v>
      </c>
      <c r="M92" s="1" t="s">
        <v>1813</v>
      </c>
      <c r="N92" s="1" t="s">
        <v>375</v>
      </c>
      <c r="O92" s="1" t="s">
        <v>396</v>
      </c>
      <c r="P92" s="1" t="s">
        <v>1814</v>
      </c>
      <c r="Q92" s="2" t="s">
        <v>1555</v>
      </c>
    </row>
    <row r="93" spans="3:17" ht="19" customHeight="1" outlineLevel="3">
      <c r="E93" s="1" t="s">
        <v>1417</v>
      </c>
      <c r="H93" s="1" t="s">
        <v>1404</v>
      </c>
      <c r="I93" s="1" t="str">
        <f t="shared" si="1"/>
        <v>AddressStructure_ZipOrPostalCode</v>
      </c>
      <c r="J93" s="11" t="s">
        <v>1597</v>
      </c>
      <c r="K93" s="1" t="s">
        <v>1594</v>
      </c>
      <c r="L93" s="1" t="str">
        <f>IF(ISTEXT(VLOOKUP(M93,gl_content!F:H,3,FALSE)),VLOOKUP(M93,gl_content!F:H,3,FALSE),"")</f>
        <v>string</v>
      </c>
      <c r="M93" s="1" t="s">
        <v>1815</v>
      </c>
      <c r="N93" s="1" t="s">
        <v>375</v>
      </c>
      <c r="O93" s="1" t="s">
        <v>392</v>
      </c>
      <c r="P93" s="1" t="s">
        <v>1816</v>
      </c>
      <c r="Q93" s="2" t="s">
        <v>1556</v>
      </c>
    </row>
    <row r="94" spans="3:17" ht="19" customHeight="1" outlineLevel="3">
      <c r="E94" s="1" t="s">
        <v>1418</v>
      </c>
      <c r="H94" s="1" t="s">
        <v>1404</v>
      </c>
      <c r="I94" s="1" t="str">
        <f t="shared" si="1"/>
        <v>AddressStructure_Country</v>
      </c>
      <c r="J94" s="11" t="s">
        <v>1597</v>
      </c>
      <c r="K94" s="1" t="s">
        <v>1595</v>
      </c>
      <c r="L94" s="1" t="str">
        <f>IF(ISTEXT(VLOOKUP(M94,gl_content!F:H,3,FALSE)),VLOOKUP(M94,gl_content!F:H,3,FALSE),"")</f>
        <v>string</v>
      </c>
      <c r="M94" s="1" t="s">
        <v>1817</v>
      </c>
      <c r="N94" s="1" t="s">
        <v>375</v>
      </c>
      <c r="O94" s="1" t="s">
        <v>398</v>
      </c>
      <c r="P94" s="1" t="s">
        <v>1818</v>
      </c>
      <c r="Q94" s="2" t="s">
        <v>1557</v>
      </c>
    </row>
    <row r="95" spans="3:17" ht="19" customHeight="1" outlineLevel="3">
      <c r="E95" s="1" t="s">
        <v>1419</v>
      </c>
      <c r="H95" s="1" t="s">
        <v>1404</v>
      </c>
      <c r="I95" s="1" t="str">
        <f t="shared" si="1"/>
        <v>AddressStructure_Active</v>
      </c>
      <c r="J95" s="11" t="s">
        <v>1597</v>
      </c>
      <c r="K95" s="1" t="s">
        <v>1596</v>
      </c>
      <c r="L95" s="1" t="str">
        <f>IF(ISTEXT(VLOOKUP(M95,gl_content!F:H,3,FALSE)),VLOOKUP(M95,gl_content!F:H,3,FALSE),"")</f>
        <v>boolean</v>
      </c>
      <c r="M95" s="1" t="s">
        <v>1819</v>
      </c>
      <c r="N95" s="1" t="s">
        <v>375</v>
      </c>
      <c r="O95" s="1" t="s">
        <v>537</v>
      </c>
      <c r="P95" s="1" t="s">
        <v>1820</v>
      </c>
      <c r="Q95" s="2" t="s">
        <v>336</v>
      </c>
    </row>
    <row r="96" spans="3:17" ht="19" customHeight="1" outlineLevel="2">
      <c r="D96" s="1" t="s">
        <v>1405</v>
      </c>
      <c r="H96" s="1" t="s">
        <v>1157</v>
      </c>
      <c r="I96" s="1" t="str">
        <f t="shared" si="1"/>
        <v>AccountantInformation_Type</v>
      </c>
      <c r="J96" s="9" t="s">
        <v>3133</v>
      </c>
      <c r="K96" s="1" t="s">
        <v>1616</v>
      </c>
      <c r="L96" s="1" t="str">
        <f>IF(ISTEXT(VLOOKUP(M96,gl_content!F:H,3,FALSE)),VLOOKUP(M96,gl_content!F:H,3,FALSE),"")</f>
        <v>token</v>
      </c>
      <c r="M96" s="1" t="s">
        <v>1821</v>
      </c>
      <c r="N96" s="1" t="s">
        <v>375</v>
      </c>
      <c r="O96" s="1" t="s">
        <v>393</v>
      </c>
      <c r="P96" s="1" t="s">
        <v>1822</v>
      </c>
      <c r="Q96" s="2" t="s">
        <v>102</v>
      </c>
    </row>
    <row r="97" spans="4:17" ht="19" customHeight="1" outlineLevel="2">
      <c r="D97" s="1" t="s">
        <v>1406</v>
      </c>
      <c r="H97" s="1" t="s">
        <v>1157</v>
      </c>
      <c r="I97" s="1" t="str">
        <f t="shared" si="1"/>
        <v>AccountantInformation_Description</v>
      </c>
      <c r="J97" s="9" t="s">
        <v>3133</v>
      </c>
      <c r="K97" s="1" t="s">
        <v>1586</v>
      </c>
      <c r="L97" s="1" t="str">
        <f>IF(ISTEXT(VLOOKUP(M97,gl_content!F:H,3,FALSE)),VLOOKUP(M97,gl_content!F:H,3,FALSE),"")</f>
        <v>string</v>
      </c>
      <c r="M97" s="1" t="s">
        <v>1823</v>
      </c>
      <c r="N97" s="1" t="s">
        <v>375</v>
      </c>
      <c r="O97" s="1" t="s">
        <v>550</v>
      </c>
      <c r="P97" s="1" t="s">
        <v>1824</v>
      </c>
      <c r="Q97" s="2" t="s">
        <v>364</v>
      </c>
    </row>
    <row r="98" spans="4:17" ht="19" customHeight="1" outlineLevel="2">
      <c r="D98" s="3" t="s">
        <v>1407</v>
      </c>
      <c r="H98" s="1" t="s">
        <v>1157</v>
      </c>
      <c r="I98" s="1" t="str">
        <f t="shared" si="1"/>
        <v>AccountantInformation_ContactStructure</v>
      </c>
      <c r="J98" s="9" t="s">
        <v>3133</v>
      </c>
      <c r="K98" s="11" t="s">
        <v>3134</v>
      </c>
      <c r="L98" s="11" t="s">
        <v>3134</v>
      </c>
      <c r="M98" s="1" t="s">
        <v>1825</v>
      </c>
      <c r="N98" s="1" t="s">
        <v>375</v>
      </c>
      <c r="O98" s="1" t="s">
        <v>506</v>
      </c>
      <c r="P98" s="1" t="s">
        <v>1826</v>
      </c>
      <c r="Q98" s="2" t="s">
        <v>287</v>
      </c>
    </row>
    <row r="99" spans="4:17" ht="19" customHeight="1" outlineLevel="3">
      <c r="E99" s="1" t="s">
        <v>1420</v>
      </c>
      <c r="H99" s="1" t="s">
        <v>1407</v>
      </c>
      <c r="I99" s="1" t="str">
        <f t="shared" si="1"/>
        <v>ContactStructure_Prefix</v>
      </c>
      <c r="J99" s="11" t="s">
        <v>1619</v>
      </c>
      <c r="K99" s="1" t="s">
        <v>1606</v>
      </c>
      <c r="L99" s="1" t="str">
        <f>IF(ISTEXT(VLOOKUP(M99,gl_content!F:H,3,FALSE)),VLOOKUP(M99,gl_content!F:H,3,FALSE),"")</f>
        <v>string</v>
      </c>
      <c r="M99" s="1" t="s">
        <v>1827</v>
      </c>
      <c r="N99" s="1" t="s">
        <v>375</v>
      </c>
      <c r="O99" s="1" t="s">
        <v>507</v>
      </c>
      <c r="P99" s="1" t="s">
        <v>1828</v>
      </c>
      <c r="Q99" s="2" t="s">
        <v>289</v>
      </c>
    </row>
    <row r="100" spans="4:17" ht="19" customHeight="1" outlineLevel="3">
      <c r="E100" s="1" t="s">
        <v>1421</v>
      </c>
      <c r="H100" s="1" t="s">
        <v>1407</v>
      </c>
      <c r="I100" s="1" t="str">
        <f t="shared" si="1"/>
        <v>ContactStructure_LastName</v>
      </c>
      <c r="J100" s="11" t="s">
        <v>1619</v>
      </c>
      <c r="K100" s="1" t="s">
        <v>1607</v>
      </c>
      <c r="L100" s="1" t="str">
        <f>IF(ISTEXT(VLOOKUP(M100,gl_content!F:H,3,FALSE)),VLOOKUP(M100,gl_content!F:H,3,FALSE),"")</f>
        <v>string</v>
      </c>
      <c r="M100" s="1" t="s">
        <v>1829</v>
      </c>
      <c r="N100" s="1" t="s">
        <v>375</v>
      </c>
      <c r="O100" s="1" t="s">
        <v>508</v>
      </c>
      <c r="P100" s="1" t="s">
        <v>1830</v>
      </c>
      <c r="Q100" s="2" t="s">
        <v>290</v>
      </c>
    </row>
    <row r="101" spans="4:17" ht="19" customHeight="1" outlineLevel="3">
      <c r="E101" s="1" t="s">
        <v>1422</v>
      </c>
      <c r="H101" s="1" t="s">
        <v>1407</v>
      </c>
      <c r="I101" s="1" t="str">
        <f t="shared" si="1"/>
        <v>ContactStructure_FirstName</v>
      </c>
      <c r="J101" s="11" t="s">
        <v>1619</v>
      </c>
      <c r="K101" s="1" t="s">
        <v>1608</v>
      </c>
      <c r="L101" s="1" t="str">
        <f>IF(ISTEXT(VLOOKUP(M101,gl_content!F:H,3,FALSE)),VLOOKUP(M101,gl_content!F:H,3,FALSE),"")</f>
        <v>string</v>
      </c>
      <c r="M101" s="1" t="s">
        <v>1831</v>
      </c>
      <c r="N101" s="1" t="s">
        <v>375</v>
      </c>
      <c r="O101" s="1" t="s">
        <v>509</v>
      </c>
      <c r="P101" s="1" t="s">
        <v>1832</v>
      </c>
      <c r="Q101" s="2" t="s">
        <v>291</v>
      </c>
    </row>
    <row r="102" spans="4:17" ht="19" customHeight="1" outlineLevel="3">
      <c r="E102" s="1" t="s">
        <v>1423</v>
      </c>
      <c r="H102" s="1" t="s">
        <v>1407</v>
      </c>
      <c r="I102" s="1" t="str">
        <f t="shared" si="1"/>
        <v>ContactStructure_Suffix</v>
      </c>
      <c r="J102" s="11" t="s">
        <v>1619</v>
      </c>
      <c r="K102" s="1" t="s">
        <v>1609</v>
      </c>
      <c r="L102" s="1" t="str">
        <f>IF(ISTEXT(VLOOKUP(M102,gl_content!F:H,3,FALSE)),VLOOKUP(M102,gl_content!F:H,3,FALSE),"")</f>
        <v>string</v>
      </c>
      <c r="M102" s="1" t="s">
        <v>1833</v>
      </c>
      <c r="N102" s="1" t="s">
        <v>375</v>
      </c>
      <c r="O102" s="1" t="s">
        <v>510</v>
      </c>
      <c r="P102" s="1" t="s">
        <v>1834</v>
      </c>
      <c r="Q102" s="2" t="s">
        <v>293</v>
      </c>
    </row>
    <row r="103" spans="4:17" ht="19" customHeight="1" outlineLevel="3">
      <c r="E103" s="1" t="s">
        <v>1424</v>
      </c>
      <c r="H103" s="1" t="s">
        <v>1407</v>
      </c>
      <c r="I103" s="1" t="str">
        <f t="shared" si="1"/>
        <v>ContactStructure_AttentionLine</v>
      </c>
      <c r="J103" s="11" t="s">
        <v>1619</v>
      </c>
      <c r="K103" s="1" t="s">
        <v>1610</v>
      </c>
      <c r="L103" s="1" t="str">
        <f>IF(ISTEXT(VLOOKUP(M103,gl_content!F:H,3,FALSE)),VLOOKUP(M103,gl_content!F:H,3,FALSE),"")</f>
        <v>string</v>
      </c>
      <c r="M103" s="1" t="s">
        <v>1835</v>
      </c>
      <c r="N103" s="1" t="s">
        <v>375</v>
      </c>
      <c r="O103" s="1" t="s">
        <v>511</v>
      </c>
      <c r="P103" s="1" t="s">
        <v>1836</v>
      </c>
      <c r="Q103" s="2" t="s">
        <v>294</v>
      </c>
    </row>
    <row r="104" spans="4:17" ht="19" customHeight="1" outlineLevel="3">
      <c r="E104" s="1" t="s">
        <v>1425</v>
      </c>
      <c r="H104" s="1" t="s">
        <v>1407</v>
      </c>
      <c r="I104" s="1" t="str">
        <f t="shared" si="1"/>
        <v>ContactStructure_PositionRole</v>
      </c>
      <c r="J104" s="11" t="s">
        <v>1619</v>
      </c>
      <c r="K104" s="1" t="s">
        <v>1611</v>
      </c>
      <c r="L104" s="1" t="str">
        <f>IF(ISTEXT(VLOOKUP(M104,gl_content!F:H,3,FALSE)),VLOOKUP(M104,gl_content!F:H,3,FALSE),"")</f>
        <v>string</v>
      </c>
      <c r="M104" s="1" t="s">
        <v>1837</v>
      </c>
      <c r="N104" s="1" t="s">
        <v>375</v>
      </c>
      <c r="O104" s="1" t="s">
        <v>512</v>
      </c>
      <c r="P104" s="1" t="s">
        <v>1838</v>
      </c>
      <c r="Q104" s="2" t="s">
        <v>295</v>
      </c>
    </row>
    <row r="105" spans="4:17" ht="19" customHeight="1" outlineLevel="3">
      <c r="E105" s="1" t="s">
        <v>1426</v>
      </c>
      <c r="H105" s="1" t="s">
        <v>1407</v>
      </c>
      <c r="I105" s="1" t="str">
        <f t="shared" si="1"/>
        <v>ContactStructure_PhoneStructure</v>
      </c>
      <c r="J105" s="11" t="s">
        <v>1619</v>
      </c>
      <c r="K105" s="10" t="s">
        <v>1612</v>
      </c>
      <c r="L105" s="10" t="s">
        <v>1612</v>
      </c>
      <c r="M105" s="1" t="s">
        <v>1839</v>
      </c>
      <c r="N105" s="1" t="s">
        <v>375</v>
      </c>
      <c r="O105" s="1" t="s">
        <v>513</v>
      </c>
      <c r="P105" s="1" t="s">
        <v>1840</v>
      </c>
      <c r="Q105" s="2" t="s">
        <v>297</v>
      </c>
    </row>
    <row r="106" spans="4:17" ht="19" customHeight="1" outlineLevel="4">
      <c r="F106" s="1" t="s">
        <v>1432</v>
      </c>
      <c r="H106" s="1" t="s">
        <v>1426</v>
      </c>
      <c r="I106" s="1" t="str">
        <f t="shared" si="1"/>
        <v>PhoneStructure_Description</v>
      </c>
      <c r="J106" s="10" t="s">
        <v>1612</v>
      </c>
      <c r="K106" s="1" t="s">
        <v>1586</v>
      </c>
      <c r="L106" s="1" t="str">
        <f>IF(ISTEXT(VLOOKUP(M106,gl_content!F:H,3,FALSE)),VLOOKUP(M106,gl_content!F:H,3,FALSE),"")</f>
        <v>token</v>
      </c>
      <c r="M106" s="1" t="s">
        <v>1841</v>
      </c>
      <c r="N106" s="1" t="s">
        <v>375</v>
      </c>
      <c r="O106" s="1" t="s">
        <v>523</v>
      </c>
      <c r="P106" s="1" t="s">
        <v>1842</v>
      </c>
      <c r="Q106" s="2" t="s">
        <v>313</v>
      </c>
    </row>
    <row r="107" spans="4:17" ht="19" customHeight="1" outlineLevel="4">
      <c r="F107" s="1" t="s">
        <v>1433</v>
      </c>
      <c r="H107" s="1" t="s">
        <v>1426</v>
      </c>
      <c r="I107" s="1" t="str">
        <f t="shared" si="1"/>
        <v>PhoneStructure_PhoneNumber</v>
      </c>
      <c r="J107" s="10" t="s">
        <v>1612</v>
      </c>
      <c r="K107" s="1" t="s">
        <v>1582</v>
      </c>
      <c r="L107" s="1" t="str">
        <f>IF(ISTEXT(VLOOKUP(M107,gl_content!F:H,3,FALSE)),VLOOKUP(M107,gl_content!F:H,3,FALSE),"")</f>
        <v>string</v>
      </c>
      <c r="M107" s="1" t="s">
        <v>1843</v>
      </c>
      <c r="N107" s="1" t="s">
        <v>375</v>
      </c>
      <c r="O107" s="1" t="s">
        <v>524</v>
      </c>
      <c r="P107" s="1" t="s">
        <v>1844</v>
      </c>
      <c r="Q107" s="2" t="s">
        <v>316</v>
      </c>
    </row>
    <row r="108" spans="4:17" ht="19" customHeight="1" outlineLevel="3">
      <c r="E108" s="1" t="s">
        <v>1427</v>
      </c>
      <c r="H108" s="1" t="s">
        <v>1407</v>
      </c>
      <c r="I108" s="1" t="str">
        <f t="shared" si="1"/>
        <v>ContactStructure_FaxStructure</v>
      </c>
      <c r="J108" s="11" t="s">
        <v>1619</v>
      </c>
      <c r="K108" s="10" t="s">
        <v>1613</v>
      </c>
      <c r="L108" s="10" t="s">
        <v>1613</v>
      </c>
      <c r="M108" s="1" t="s">
        <v>1845</v>
      </c>
      <c r="N108" s="1" t="s">
        <v>375</v>
      </c>
      <c r="O108" s="1" t="s">
        <v>514</v>
      </c>
      <c r="P108" s="1" t="s">
        <v>1846</v>
      </c>
      <c r="Q108" s="2" t="s">
        <v>298</v>
      </c>
    </row>
    <row r="109" spans="4:17" ht="19" customHeight="1" outlineLevel="4">
      <c r="F109" s="1" t="s">
        <v>1434</v>
      </c>
      <c r="H109" s="1" t="s">
        <v>1427</v>
      </c>
      <c r="I109" s="1" t="str">
        <f t="shared" si="1"/>
        <v>FaxStructure_Usage</v>
      </c>
      <c r="J109" s="10" t="s">
        <v>1613</v>
      </c>
      <c r="K109" s="1" t="s">
        <v>1601</v>
      </c>
      <c r="L109" s="1" t="str">
        <f>IF(ISTEXT(VLOOKUP(M109,gl_content!F:H,3,FALSE)),VLOOKUP(M109,gl_content!F:H,3,FALSE),"")</f>
        <v>string</v>
      </c>
      <c r="M109" s="1" t="s">
        <v>1847</v>
      </c>
      <c r="N109" s="1" t="s">
        <v>375</v>
      </c>
      <c r="O109" s="1" t="s">
        <v>527</v>
      </c>
      <c r="P109" s="1" t="s">
        <v>1848</v>
      </c>
      <c r="Q109" s="2" t="s">
        <v>320</v>
      </c>
    </row>
    <row r="110" spans="4:17" ht="19" customHeight="1" outlineLevel="4">
      <c r="F110" s="1" t="s">
        <v>1435</v>
      </c>
      <c r="H110" s="1" t="s">
        <v>1427</v>
      </c>
      <c r="I110" s="1" t="str">
        <f t="shared" si="1"/>
        <v>FaxStructure_FaxNumber</v>
      </c>
      <c r="J110" s="10" t="s">
        <v>1613</v>
      </c>
      <c r="K110" s="1" t="s">
        <v>1583</v>
      </c>
      <c r="L110" s="1" t="str">
        <f>IF(ISTEXT(VLOOKUP(M110,gl_content!F:H,3,FALSE)),VLOOKUP(M110,gl_content!F:H,3,FALSE),"")</f>
        <v>string</v>
      </c>
      <c r="M110" s="1" t="s">
        <v>1849</v>
      </c>
      <c r="N110" s="1" t="s">
        <v>375</v>
      </c>
      <c r="O110" s="1" t="s">
        <v>528</v>
      </c>
      <c r="P110" s="1" t="s">
        <v>1850</v>
      </c>
      <c r="Q110" s="2" t="s">
        <v>322</v>
      </c>
    </row>
    <row r="111" spans="4:17" ht="19" customHeight="1" outlineLevel="3">
      <c r="E111" s="1" t="s">
        <v>1428</v>
      </c>
      <c r="H111" s="1" t="s">
        <v>1407</v>
      </c>
      <c r="I111" s="1" t="str">
        <f t="shared" si="1"/>
        <v>ContactStructure_EmailStructure</v>
      </c>
      <c r="J111" s="11" t="s">
        <v>1619</v>
      </c>
      <c r="K111" s="10" t="s">
        <v>1615</v>
      </c>
      <c r="L111" s="10" t="s">
        <v>1615</v>
      </c>
      <c r="M111" s="1" t="s">
        <v>1851</v>
      </c>
      <c r="N111" s="1" t="s">
        <v>375</v>
      </c>
      <c r="O111" s="1" t="s">
        <v>515</v>
      </c>
      <c r="P111" s="1" t="s">
        <v>1852</v>
      </c>
      <c r="Q111" s="2" t="s">
        <v>299</v>
      </c>
    </row>
    <row r="112" spans="4:17" ht="19" customHeight="1" outlineLevel="4">
      <c r="F112" s="1" t="s">
        <v>1436</v>
      </c>
      <c r="H112" s="1" t="s">
        <v>1428</v>
      </c>
      <c r="I112" s="1" t="str">
        <f t="shared" si="1"/>
        <v>EmailStructure_Usage</v>
      </c>
      <c r="J112" s="10" t="s">
        <v>1615</v>
      </c>
      <c r="K112" s="1" t="s">
        <v>1601</v>
      </c>
      <c r="L112" s="1" t="str">
        <f>IF(ISTEXT(VLOOKUP(M112,gl_content!F:H,3,FALSE)),VLOOKUP(M112,gl_content!F:H,3,FALSE),"")</f>
        <v>string</v>
      </c>
      <c r="M112" s="1" t="s">
        <v>1853</v>
      </c>
      <c r="N112" s="1" t="s">
        <v>375</v>
      </c>
      <c r="O112" s="1" t="s">
        <v>532</v>
      </c>
      <c r="P112" s="1" t="s">
        <v>1854</v>
      </c>
      <c r="Q112" s="2" t="s">
        <v>329</v>
      </c>
    </row>
    <row r="113" spans="3:17" ht="19" customHeight="1" outlineLevel="4">
      <c r="F113" s="1" t="s">
        <v>1437</v>
      </c>
      <c r="H113" s="1" t="s">
        <v>1428</v>
      </c>
      <c r="I113" s="1" t="str">
        <f t="shared" si="1"/>
        <v>EmailStructure_EmailAddress</v>
      </c>
      <c r="J113" s="10" t="s">
        <v>1615</v>
      </c>
      <c r="K113" s="1" t="s">
        <v>1584</v>
      </c>
      <c r="L113" s="1" t="str">
        <f>IF(ISTEXT(VLOOKUP(M113,gl_content!F:H,3,FALSE)),VLOOKUP(M113,gl_content!F:H,3,FALSE),"")</f>
        <v>string</v>
      </c>
      <c r="M113" s="1" t="s">
        <v>1855</v>
      </c>
      <c r="N113" s="1" t="s">
        <v>375</v>
      </c>
      <c r="O113" s="1" t="s">
        <v>531</v>
      </c>
      <c r="P113" s="1" t="s">
        <v>1856</v>
      </c>
      <c r="Q113" s="2" t="s">
        <v>328</v>
      </c>
    </row>
    <row r="114" spans="3:17" ht="19" customHeight="1" outlineLevel="3">
      <c r="E114" s="1" t="s">
        <v>1429</v>
      </c>
      <c r="H114" s="1" t="s">
        <v>1407</v>
      </c>
      <c r="I114" s="1" t="str">
        <f t="shared" si="1"/>
        <v>ContactStructure_Type</v>
      </c>
      <c r="J114" s="11" t="s">
        <v>1619</v>
      </c>
      <c r="K114" s="1" t="s">
        <v>1616</v>
      </c>
      <c r="L114" s="1" t="str">
        <f>IF(ISTEXT(VLOOKUP(M114,gl_content!F:H,3,FALSE)),VLOOKUP(M114,gl_content!F:H,3,FALSE),"")</f>
        <v>string</v>
      </c>
      <c r="M114" s="1" t="s">
        <v>1857</v>
      </c>
      <c r="N114" s="1" t="s">
        <v>375</v>
      </c>
      <c r="O114" s="1" t="s">
        <v>516</v>
      </c>
      <c r="P114" s="1" t="s">
        <v>1858</v>
      </c>
      <c r="Q114" s="2" t="s">
        <v>301</v>
      </c>
    </row>
    <row r="115" spans="3:17" ht="19" customHeight="1" outlineLevel="3">
      <c r="E115" s="1" t="s">
        <v>1430</v>
      </c>
      <c r="H115" s="1" t="s">
        <v>1407</v>
      </c>
      <c r="I115" s="1" t="str">
        <f t="shared" si="1"/>
        <v>ContactStructure_IdentifierCrossreference</v>
      </c>
      <c r="J115" s="11" t="s">
        <v>1619</v>
      </c>
      <c r="K115" s="1" t="s">
        <v>1617</v>
      </c>
      <c r="L115" s="1" t="str">
        <f>IF(ISTEXT(VLOOKUP(M115,gl_content!F:H,3,FALSE)),VLOOKUP(M115,gl_content!F:H,3,FALSE),"")</f>
        <v>string</v>
      </c>
      <c r="M115" s="1" t="s">
        <v>1859</v>
      </c>
      <c r="N115" s="1" t="s">
        <v>375</v>
      </c>
      <c r="O115" s="1" t="s">
        <v>539</v>
      </c>
      <c r="P115" s="1" t="s">
        <v>1860</v>
      </c>
      <c r="Q115" s="2" t="s">
        <v>342</v>
      </c>
    </row>
    <row r="116" spans="3:17" ht="19" customHeight="1" outlineLevel="3">
      <c r="E116" s="1" t="s">
        <v>1431</v>
      </c>
      <c r="H116" s="1" t="s">
        <v>1407</v>
      </c>
      <c r="I116" s="1" t="str">
        <f t="shared" si="1"/>
        <v>ContactStructure_Active</v>
      </c>
      <c r="J116" s="11" t="s">
        <v>1619</v>
      </c>
      <c r="K116" s="1" t="s">
        <v>1596</v>
      </c>
      <c r="L116" s="1" t="str">
        <f>IF(ISTEXT(VLOOKUP(M116,gl_content!F:H,3,FALSE)),VLOOKUP(M116,gl_content!F:H,3,FALSE),"")</f>
        <v>boolean</v>
      </c>
      <c r="M116" s="1" t="s">
        <v>1861</v>
      </c>
      <c r="N116" s="1" t="s">
        <v>375</v>
      </c>
      <c r="O116" s="1" t="s">
        <v>538</v>
      </c>
      <c r="P116" s="1" t="s">
        <v>1862</v>
      </c>
      <c r="Q116" s="2" t="s">
        <v>338</v>
      </c>
    </row>
    <row r="117" spans="3:17" ht="19" customHeight="1" outlineLevel="1" collapsed="1">
      <c r="C117" s="1" t="s">
        <v>1158</v>
      </c>
      <c r="H117" s="1" t="s">
        <v>1126</v>
      </c>
      <c r="I117" s="1" t="str">
        <f t="shared" si="1"/>
        <v>EntityInformation_ReportingCalendar</v>
      </c>
      <c r="J117" s="7" t="s">
        <v>3045</v>
      </c>
      <c r="K117" s="9" t="s">
        <v>3131</v>
      </c>
      <c r="L117" s="9" t="s">
        <v>3131</v>
      </c>
      <c r="M117" s="1" t="s">
        <v>1863</v>
      </c>
      <c r="N117" s="1" t="s">
        <v>375</v>
      </c>
      <c r="O117" s="1" t="s">
        <v>376</v>
      </c>
      <c r="P117" s="1" t="s">
        <v>1864</v>
      </c>
      <c r="Q117" s="2" t="s">
        <v>73</v>
      </c>
    </row>
    <row r="118" spans="3:17" ht="19" customHeight="1" outlineLevel="1">
      <c r="D118" s="1" t="s">
        <v>1438</v>
      </c>
      <c r="H118" s="1" t="s">
        <v>1158</v>
      </c>
      <c r="I118" s="1" t="str">
        <f t="shared" si="1"/>
        <v>ReportingCalendar_Code</v>
      </c>
      <c r="J118" s="9" t="s">
        <v>3131</v>
      </c>
      <c r="K118" s="1" t="s">
        <v>2863</v>
      </c>
      <c r="L118" s="1" t="str">
        <f>IF(ISTEXT(VLOOKUP(M118,gl_content!F:H,3,FALSE)),VLOOKUP(M118,gl_content!F:H,3,FALSE),"")</f>
        <v>string</v>
      </c>
      <c r="M118" s="1" t="s">
        <v>1865</v>
      </c>
      <c r="N118" s="1" t="s">
        <v>375</v>
      </c>
      <c r="O118" s="1" t="s">
        <v>377</v>
      </c>
      <c r="P118" s="1" t="s">
        <v>1866</v>
      </c>
      <c r="Q118" s="2" t="s">
        <v>75</v>
      </c>
    </row>
    <row r="119" spans="3:17" ht="19" customHeight="1" outlineLevel="1">
      <c r="D119" s="1" t="s">
        <v>1439</v>
      </c>
      <c r="H119" s="1" t="s">
        <v>1158</v>
      </c>
      <c r="I119" s="1" t="str">
        <f t="shared" si="1"/>
        <v>ReportingCalendar_CodeDescription</v>
      </c>
      <c r="J119" s="9" t="s">
        <v>3131</v>
      </c>
      <c r="K119" s="1" t="s">
        <v>2872</v>
      </c>
      <c r="L119" s="1" t="str">
        <f>IF(ISTEXT(VLOOKUP(M119,gl_content!F:H,3,FALSE)),VLOOKUP(M119,gl_content!F:H,3,FALSE),"")</f>
        <v>string</v>
      </c>
      <c r="M119" s="1" t="s">
        <v>1867</v>
      </c>
      <c r="N119" s="1" t="s">
        <v>375</v>
      </c>
      <c r="O119" s="1" t="s">
        <v>378</v>
      </c>
      <c r="P119" s="1" t="s">
        <v>1868</v>
      </c>
      <c r="Q119" s="2" t="s">
        <v>77</v>
      </c>
    </row>
    <row r="120" spans="3:17" ht="19" customHeight="1" outlineLevel="1">
      <c r="D120" s="1" t="s">
        <v>1440</v>
      </c>
      <c r="H120" s="1" t="s">
        <v>1158</v>
      </c>
      <c r="I120" s="1" t="str">
        <f t="shared" si="1"/>
        <v>ReportingCalendar_Title</v>
      </c>
      <c r="J120" s="9" t="s">
        <v>3131</v>
      </c>
      <c r="K120" s="1" t="s">
        <v>2866</v>
      </c>
      <c r="L120" s="1" t="str">
        <f>IF(ISTEXT(VLOOKUP(M120,gl_content!F:H,3,FALSE)),VLOOKUP(M120,gl_content!F:H,3,FALSE),"")</f>
        <v>string</v>
      </c>
      <c r="M120" s="1" t="s">
        <v>1869</v>
      </c>
      <c r="N120" s="1" t="s">
        <v>375</v>
      </c>
      <c r="O120" s="1" t="s">
        <v>379</v>
      </c>
      <c r="P120" s="1" t="s">
        <v>1870</v>
      </c>
      <c r="Q120" s="2" t="s">
        <v>1558</v>
      </c>
    </row>
    <row r="121" spans="3:17" ht="19" customHeight="1" outlineLevel="1">
      <c r="D121" s="1" t="s">
        <v>2859</v>
      </c>
      <c r="H121" s="1" t="s">
        <v>1158</v>
      </c>
      <c r="I121" s="1" t="str">
        <f t="shared" si="1"/>
        <v>ReportingCalendar_Type</v>
      </c>
      <c r="J121" s="9" t="s">
        <v>3131</v>
      </c>
      <c r="K121" s="1" t="s">
        <v>2870</v>
      </c>
      <c r="L121" s="1" t="str">
        <f>IF(ISTEXT(VLOOKUP(M121,gl_content!F:H,3,FALSE)),VLOOKUP(M121,gl_content!F:H,3,FALSE),"")</f>
        <v>token</v>
      </c>
      <c r="M121" s="1" t="s">
        <v>2860</v>
      </c>
      <c r="N121" s="1" t="s">
        <v>375</v>
      </c>
      <c r="O121" s="1" t="s">
        <v>2867</v>
      </c>
      <c r="P121" s="1" t="s">
        <v>1872</v>
      </c>
      <c r="Q121" s="2" t="s">
        <v>1559</v>
      </c>
    </row>
    <row r="122" spans="3:17" ht="19" customHeight="1" outlineLevel="1">
      <c r="D122" s="1" t="s">
        <v>1442</v>
      </c>
      <c r="H122" s="1" t="s">
        <v>1158</v>
      </c>
      <c r="I122" s="1" t="str">
        <f t="shared" si="1"/>
        <v>ReportingCalendar_TypeDescription</v>
      </c>
      <c r="J122" s="9" t="s">
        <v>3131</v>
      </c>
      <c r="K122" s="1" t="s">
        <v>2874</v>
      </c>
      <c r="L122" s="1" t="str">
        <f>IF(ISTEXT(VLOOKUP(M122,gl_content!F:H,3,FALSE)),VLOOKUP(M122,gl_content!F:H,3,FALSE),"")</f>
        <v>string</v>
      </c>
      <c r="M122" s="1" t="s">
        <v>1883</v>
      </c>
      <c r="N122" s="1" t="s">
        <v>375</v>
      </c>
      <c r="O122" s="1" t="s">
        <v>381</v>
      </c>
      <c r="P122" s="1" t="s">
        <v>1884</v>
      </c>
      <c r="Q122" s="2" t="s">
        <v>1560</v>
      </c>
    </row>
    <row r="123" spans="3:17" ht="19" customHeight="1" outlineLevel="1">
      <c r="D123" s="1" t="s">
        <v>1443</v>
      </c>
      <c r="H123" s="1" t="s">
        <v>1158</v>
      </c>
      <c r="I123" s="1" t="str">
        <f t="shared" si="1"/>
        <v>ReportingCalendar_OpenClosedStatus</v>
      </c>
      <c r="J123" s="9" t="s">
        <v>3131</v>
      </c>
      <c r="K123" s="1" t="s">
        <v>2876</v>
      </c>
      <c r="L123" s="1" t="str">
        <f>IF(ISTEXT(VLOOKUP(M123,gl_content!F:H,3,FALSE)),VLOOKUP(M123,gl_content!F:H,3,FALSE),"")</f>
        <v>token</v>
      </c>
      <c r="M123" s="1" t="s">
        <v>1885</v>
      </c>
      <c r="N123" s="1" t="s">
        <v>375</v>
      </c>
      <c r="O123" s="1" t="s">
        <v>382</v>
      </c>
      <c r="P123" s="1" t="s">
        <v>1886</v>
      </c>
      <c r="Q123" s="2" t="s">
        <v>82</v>
      </c>
    </row>
    <row r="124" spans="3:17" ht="19" customHeight="1" outlineLevel="1">
      <c r="D124" s="1" t="s">
        <v>1444</v>
      </c>
      <c r="H124" s="1" t="s">
        <v>1158</v>
      </c>
      <c r="I124" s="1" t="str">
        <f t="shared" si="1"/>
        <v>ReportingCalendar_Purpose</v>
      </c>
      <c r="J124" s="9" t="s">
        <v>3131</v>
      </c>
      <c r="K124" s="1" t="s">
        <v>2878</v>
      </c>
      <c r="L124" s="1" t="str">
        <f>IF(ISTEXT(VLOOKUP(M124,gl_content!F:H,3,FALSE)),VLOOKUP(M124,gl_content!F:H,3,FALSE),"")</f>
        <v>token</v>
      </c>
      <c r="M124" s="1" t="s">
        <v>1887</v>
      </c>
      <c r="N124" s="1" t="s">
        <v>375</v>
      </c>
      <c r="O124" s="1" t="s">
        <v>383</v>
      </c>
      <c r="P124" s="1" t="s">
        <v>1888</v>
      </c>
      <c r="Q124" s="2" t="s">
        <v>84</v>
      </c>
    </row>
    <row r="125" spans="3:17" ht="19" customHeight="1" outlineLevel="1">
      <c r="D125" s="1" t="s">
        <v>1445</v>
      </c>
      <c r="H125" s="1" t="s">
        <v>1158</v>
      </c>
      <c r="I125" s="1" t="str">
        <f t="shared" si="1"/>
        <v>ReportingCalendar_PurposeDescription</v>
      </c>
      <c r="J125" s="9" t="s">
        <v>3131</v>
      </c>
      <c r="K125" s="1" t="s">
        <v>2880</v>
      </c>
      <c r="L125" s="1" t="str">
        <f>IF(ISTEXT(VLOOKUP(M125,gl_content!F:H,3,FALSE)),VLOOKUP(M125,gl_content!F:H,3,FALSE),"")</f>
        <v>string</v>
      </c>
      <c r="M125" s="1" t="s">
        <v>1889</v>
      </c>
      <c r="N125" s="1" t="s">
        <v>375</v>
      </c>
      <c r="O125" s="1" t="s">
        <v>553</v>
      </c>
      <c r="P125" s="1" t="s">
        <v>1890</v>
      </c>
      <c r="Q125" s="2" t="s">
        <v>370</v>
      </c>
    </row>
    <row r="126" spans="3:17" ht="19" customHeight="1" outlineLevel="1">
      <c r="D126" s="1" t="s">
        <v>2858</v>
      </c>
      <c r="H126" s="1" t="s">
        <v>1158</v>
      </c>
      <c r="I126" s="1" t="str">
        <f t="shared" si="1"/>
        <v>ReportingCalendar_ReportingCalendarperiod</v>
      </c>
      <c r="J126" s="9" t="s">
        <v>3131</v>
      </c>
      <c r="K126" s="11" t="s">
        <v>3129</v>
      </c>
      <c r="L126" s="11" t="s">
        <v>3129</v>
      </c>
      <c r="M126" s="1" t="s">
        <v>2861</v>
      </c>
      <c r="N126" s="1" t="s">
        <v>375</v>
      </c>
      <c r="O126" s="1" t="s">
        <v>2868</v>
      </c>
      <c r="P126" s="1" t="s">
        <v>1892</v>
      </c>
      <c r="Q126" s="2" t="s">
        <v>86</v>
      </c>
    </row>
    <row r="127" spans="3:17" ht="19" customHeight="1" outlineLevel="2">
      <c r="E127" s="1" t="s">
        <v>1446</v>
      </c>
      <c r="H127" s="1" t="s">
        <v>1441</v>
      </c>
      <c r="I127" s="1" t="str">
        <f t="shared" si="1"/>
        <v>ReportingCalendarperiod_Identifier</v>
      </c>
      <c r="J127" s="11" t="s">
        <v>3129</v>
      </c>
      <c r="K127" s="1" t="s">
        <v>2882</v>
      </c>
      <c r="L127" s="1" t="str">
        <f>IF(ISTEXT(VLOOKUP(M127,gl_content!F:H,3,FALSE)),VLOOKUP(M127,gl_content!F:H,3,FALSE),"")</f>
        <v>string</v>
      </c>
      <c r="M127" s="1" t="s">
        <v>1873</v>
      </c>
      <c r="N127" s="1" t="s">
        <v>375</v>
      </c>
      <c r="O127" s="1" t="s">
        <v>385</v>
      </c>
      <c r="P127" s="1" t="s">
        <v>1874</v>
      </c>
      <c r="Q127" s="2" t="s">
        <v>88</v>
      </c>
    </row>
    <row r="128" spans="3:17" ht="19" customHeight="1" outlineLevel="2">
      <c r="E128" s="1" t="s">
        <v>1447</v>
      </c>
      <c r="H128" s="1" t="s">
        <v>1441</v>
      </c>
      <c r="I128" s="1" t="str">
        <f t="shared" si="1"/>
        <v>ReportingCalendarperiod_Description</v>
      </c>
      <c r="J128" s="11" t="s">
        <v>3129</v>
      </c>
      <c r="K128" s="1" t="s">
        <v>2864</v>
      </c>
      <c r="L128" s="1" t="str">
        <f>IF(ISTEXT(VLOOKUP(M128,gl_content!F:H,3,FALSE)),VLOOKUP(M128,gl_content!F:H,3,FALSE),"")</f>
        <v>string</v>
      </c>
      <c r="M128" s="1" t="s">
        <v>1875</v>
      </c>
      <c r="N128" s="1" t="s">
        <v>375</v>
      </c>
      <c r="O128" s="1" t="s">
        <v>386</v>
      </c>
      <c r="P128" s="1" t="s">
        <v>1876</v>
      </c>
      <c r="Q128" s="2" t="s">
        <v>90</v>
      </c>
    </row>
    <row r="129" spans="2:17" ht="19" customHeight="1" outlineLevel="2">
      <c r="E129" s="1" t="s">
        <v>1448</v>
      </c>
      <c r="H129" s="1" t="s">
        <v>1441</v>
      </c>
      <c r="I129" s="1" t="str">
        <f t="shared" ref="I129:I192" si="2">J129&amp;"_"&amp;K129</f>
        <v>ReportingCalendarperiod_PeriodStart</v>
      </c>
      <c r="J129" s="11" t="s">
        <v>3129</v>
      </c>
      <c r="K129" s="1" t="s">
        <v>2929</v>
      </c>
      <c r="L129" s="1" t="str">
        <f>IF(ISTEXT(VLOOKUP(M129,gl_content!F:H,3,FALSE)),VLOOKUP(M129,gl_content!F:H,3,FALSE),"")</f>
        <v>dateTime</v>
      </c>
      <c r="M129" s="1" t="s">
        <v>1877</v>
      </c>
      <c r="N129" s="1" t="s">
        <v>375</v>
      </c>
      <c r="O129" s="1" t="s">
        <v>387</v>
      </c>
      <c r="P129" s="1" t="s">
        <v>1878</v>
      </c>
      <c r="Q129" s="2" t="s">
        <v>92</v>
      </c>
    </row>
    <row r="130" spans="2:17" ht="19" customHeight="1" outlineLevel="2">
      <c r="E130" s="1" t="s">
        <v>1449</v>
      </c>
      <c r="H130" s="1" t="s">
        <v>1441</v>
      </c>
      <c r="I130" s="1" t="str">
        <f t="shared" si="2"/>
        <v>ReportingCalendarperiod_PeriodEnd</v>
      </c>
      <c r="J130" s="11" t="s">
        <v>3129</v>
      </c>
      <c r="K130" s="1" t="s">
        <v>2931</v>
      </c>
      <c r="L130" s="1" t="str">
        <f>IF(ISTEXT(VLOOKUP(M130,gl_content!F:H,3,FALSE)),VLOOKUP(M130,gl_content!F:H,3,FALSE),"")</f>
        <v>dateTime</v>
      </c>
      <c r="M130" s="1" t="s">
        <v>1879</v>
      </c>
      <c r="N130" s="1" t="s">
        <v>375</v>
      </c>
      <c r="O130" s="1" t="s">
        <v>388</v>
      </c>
      <c r="P130" s="1" t="s">
        <v>1880</v>
      </c>
      <c r="Q130" s="2" t="s">
        <v>94</v>
      </c>
    </row>
    <row r="131" spans="2:17" ht="19" customHeight="1" outlineLevel="2">
      <c r="E131" s="1" t="s">
        <v>1450</v>
      </c>
      <c r="H131" s="1" t="s">
        <v>1441</v>
      </c>
      <c r="I131" s="1" t="str">
        <f t="shared" si="2"/>
        <v>ReportingCalendarperiod_ClosedDate</v>
      </c>
      <c r="J131" s="11" t="s">
        <v>3129</v>
      </c>
      <c r="K131" s="1" t="s">
        <v>2884</v>
      </c>
      <c r="L131" s="1" t="str">
        <f>IF(ISTEXT(VLOOKUP(M131,gl_content!F:H,3,FALSE)),VLOOKUP(M131,gl_content!F:H,3,FALSE),"")</f>
        <v>dateTime</v>
      </c>
      <c r="M131" s="1" t="s">
        <v>1881</v>
      </c>
      <c r="N131" s="1" t="s">
        <v>375</v>
      </c>
      <c r="O131" s="1" t="s">
        <v>389</v>
      </c>
      <c r="P131" s="1" t="s">
        <v>1882</v>
      </c>
      <c r="Q131" s="2" t="s">
        <v>96</v>
      </c>
    </row>
    <row r="132" spans="2:17" ht="19" customHeight="1">
      <c r="B132" s="1" t="s">
        <v>1127</v>
      </c>
      <c r="H132" s="1" t="s">
        <v>1579</v>
      </c>
      <c r="I132" s="1" t="str">
        <f t="shared" si="2"/>
        <v>AccountingEntries_EntryHeader</v>
      </c>
      <c r="J132" s="5" t="s">
        <v>3038</v>
      </c>
      <c r="K132" s="7" t="s">
        <v>3048</v>
      </c>
      <c r="L132" s="7" t="s">
        <v>3048</v>
      </c>
      <c r="M132" s="1" t="s">
        <v>1893</v>
      </c>
      <c r="N132" s="1" t="s">
        <v>765</v>
      </c>
      <c r="O132" s="1" t="s">
        <v>857</v>
      </c>
      <c r="P132" s="1" t="s">
        <v>1894</v>
      </c>
      <c r="Q132" s="2" t="s">
        <v>859</v>
      </c>
    </row>
    <row r="133" spans="2:17" ht="19" customHeight="1" outlineLevel="1">
      <c r="C133" s="1" t="s">
        <v>1159</v>
      </c>
      <c r="H133" s="1" t="s">
        <v>1127</v>
      </c>
      <c r="I133" s="1" t="str">
        <f t="shared" si="2"/>
        <v>EntryHeader_PostedDate</v>
      </c>
      <c r="J133" s="7" t="s">
        <v>3048</v>
      </c>
      <c r="K133" s="1" t="s">
        <v>2886</v>
      </c>
      <c r="L133" s="1" t="str">
        <f>IF(ISTEXT(VLOOKUP(M133,gl_content!F:H,3,FALSE)),VLOOKUP(M133,gl_content!F:H,3,FALSE),"")</f>
        <v>dateTime</v>
      </c>
      <c r="M133" s="1" t="s">
        <v>1895</v>
      </c>
      <c r="N133" s="1" t="s">
        <v>765</v>
      </c>
      <c r="O133" s="1" t="s">
        <v>914</v>
      </c>
      <c r="P133" s="1" t="s">
        <v>1896</v>
      </c>
      <c r="Q133" s="2" t="s">
        <v>1561</v>
      </c>
    </row>
    <row r="134" spans="2:17" ht="19" customHeight="1" outlineLevel="1">
      <c r="C134" s="1" t="s">
        <v>1160</v>
      </c>
      <c r="H134" s="1" t="s">
        <v>1127</v>
      </c>
      <c r="I134" s="1" t="str">
        <f t="shared" si="2"/>
        <v>EntryHeader_EnteredBy</v>
      </c>
      <c r="J134" s="7" t="s">
        <v>3048</v>
      </c>
      <c r="K134" s="1" t="s">
        <v>2888</v>
      </c>
      <c r="L134" s="1" t="str">
        <f>IF(ISTEXT(VLOOKUP(M134,gl_content!F:H,3,FALSE)),VLOOKUP(M134,gl_content!F:H,3,FALSE),"")</f>
        <v>string</v>
      </c>
      <c r="M134" s="1" t="s">
        <v>1897</v>
      </c>
      <c r="N134" s="1" t="s">
        <v>765</v>
      </c>
      <c r="O134" s="1" t="s">
        <v>836</v>
      </c>
      <c r="P134" s="1" t="s">
        <v>1898</v>
      </c>
      <c r="Q134" s="2" t="s">
        <v>838</v>
      </c>
    </row>
    <row r="135" spans="2:17" ht="19" customHeight="1" outlineLevel="1">
      <c r="C135" s="1" t="s">
        <v>1161</v>
      </c>
      <c r="H135" s="1" t="s">
        <v>1127</v>
      </c>
      <c r="I135" s="1" t="str">
        <f t="shared" si="2"/>
        <v>EntryHeader_ModifiedBy</v>
      </c>
      <c r="J135" s="7" t="s">
        <v>3048</v>
      </c>
      <c r="K135" s="1" t="s">
        <v>2890</v>
      </c>
      <c r="L135" s="1" t="str">
        <f>IF(ISTEXT(VLOOKUP(M135,gl_content!F:H,3,FALSE)),VLOOKUP(M135,gl_content!F:H,3,FALSE),"")</f>
        <v>string</v>
      </c>
      <c r="M135" s="1" t="s">
        <v>1899</v>
      </c>
      <c r="N135" s="1" t="s">
        <v>375</v>
      </c>
      <c r="O135" s="1" t="s">
        <v>426</v>
      </c>
      <c r="P135" s="1" t="s">
        <v>1900</v>
      </c>
      <c r="Q135" s="2" t="s">
        <v>161</v>
      </c>
    </row>
    <row r="136" spans="2:17" ht="19" customHeight="1" outlineLevel="1">
      <c r="C136" s="1" t="s">
        <v>1162</v>
      </c>
      <c r="H136" s="1" t="s">
        <v>1127</v>
      </c>
      <c r="I136" s="1" t="str">
        <f t="shared" si="2"/>
        <v>EntryHeader_EnteredDate</v>
      </c>
      <c r="J136" s="7" t="s">
        <v>3048</v>
      </c>
      <c r="K136" s="1" t="s">
        <v>2892</v>
      </c>
      <c r="L136" s="1" t="str">
        <f>IF(ISTEXT(VLOOKUP(M136,gl_content!F:H,3,FALSE)),VLOOKUP(M136,gl_content!F:H,3,FALSE),"")</f>
        <v>dateTime</v>
      </c>
      <c r="M136" s="1" t="s">
        <v>1901</v>
      </c>
      <c r="N136" s="1" t="s">
        <v>765</v>
      </c>
      <c r="O136" s="1" t="s">
        <v>839</v>
      </c>
      <c r="P136" s="1" t="s">
        <v>1902</v>
      </c>
      <c r="Q136" s="2" t="s">
        <v>841</v>
      </c>
    </row>
    <row r="137" spans="2:17" ht="19" customHeight="1" outlineLevel="1">
      <c r="C137" s="1" t="s">
        <v>1163</v>
      </c>
      <c r="H137" s="1" t="s">
        <v>1127</v>
      </c>
      <c r="I137" s="1" t="str">
        <f t="shared" si="2"/>
        <v>EntryHeader_ApprovedBy</v>
      </c>
      <c r="J137" s="7" t="s">
        <v>3048</v>
      </c>
      <c r="K137" s="1" t="s">
        <v>2894</v>
      </c>
      <c r="L137" s="1" t="str">
        <f>IF(ISTEXT(VLOOKUP(M137,gl_content!F:H,3,FALSE)),VLOOKUP(M137,gl_content!F:H,3,FALSE),"")</f>
        <v>string</v>
      </c>
      <c r="M137" s="1" t="s">
        <v>1903</v>
      </c>
      <c r="N137" s="1" t="s">
        <v>375</v>
      </c>
      <c r="O137" s="1" t="s">
        <v>430</v>
      </c>
      <c r="P137" s="1" t="s">
        <v>1904</v>
      </c>
      <c r="Q137" s="2" t="s">
        <v>1562</v>
      </c>
    </row>
    <row r="138" spans="2:17" ht="19" customHeight="1" outlineLevel="1">
      <c r="C138" s="1" t="s">
        <v>1164</v>
      </c>
      <c r="H138" s="1" t="s">
        <v>1127</v>
      </c>
      <c r="I138" s="1" t="str">
        <f t="shared" si="2"/>
        <v>EntryHeader_SourceJournalID</v>
      </c>
      <c r="J138" s="7" t="s">
        <v>3048</v>
      </c>
      <c r="K138" s="1" t="s">
        <v>2896</v>
      </c>
      <c r="L138" s="1" t="str">
        <f>IF(ISTEXT(VLOOKUP(M138,gl_content!F:H,3,FALSE)),VLOOKUP(M138,gl_content!F:H,3,FALSE),"")</f>
        <v>token</v>
      </c>
      <c r="M138" s="1" t="s">
        <v>1905</v>
      </c>
      <c r="N138" s="1" t="s">
        <v>765</v>
      </c>
      <c r="O138" s="1" t="s">
        <v>937</v>
      </c>
      <c r="P138" s="1" t="s">
        <v>1906</v>
      </c>
      <c r="Q138" s="2" t="s">
        <v>2895</v>
      </c>
    </row>
    <row r="139" spans="2:17" ht="19" customHeight="1" outlineLevel="1">
      <c r="C139" s="1" t="s">
        <v>1165</v>
      </c>
      <c r="H139" s="1" t="s">
        <v>1127</v>
      </c>
      <c r="I139" s="1" t="str">
        <f t="shared" si="2"/>
        <v>EntryHeader_SourceJournalDescription</v>
      </c>
      <c r="J139" s="7" t="s">
        <v>3048</v>
      </c>
      <c r="K139" s="1" t="s">
        <v>2897</v>
      </c>
      <c r="L139" s="1" t="str">
        <f>IF(ISTEXT(VLOOKUP(M139,gl_content!F:H,3,FALSE)),VLOOKUP(M139,gl_content!F:H,3,FALSE),"")</f>
        <v>string</v>
      </c>
      <c r="M139" s="1" t="s">
        <v>1907</v>
      </c>
      <c r="N139" s="1" t="s">
        <v>375</v>
      </c>
      <c r="O139" s="1" t="s">
        <v>475</v>
      </c>
      <c r="P139" s="1" t="s">
        <v>1908</v>
      </c>
      <c r="Q139" s="2" t="s">
        <v>1564</v>
      </c>
    </row>
    <row r="140" spans="2:17" ht="19" customHeight="1" outlineLevel="1">
      <c r="C140" s="1" t="s">
        <v>1166</v>
      </c>
      <c r="H140" s="1" t="s">
        <v>1127</v>
      </c>
      <c r="I140" s="1" t="str">
        <f t="shared" si="2"/>
        <v>EntryHeader_EntryType</v>
      </c>
      <c r="J140" s="7" t="s">
        <v>3048</v>
      </c>
      <c r="K140" s="1" t="s">
        <v>2898</v>
      </c>
      <c r="L140" s="1" t="str">
        <f>IF(ISTEXT(VLOOKUP(M140,gl_content!F:H,3,FALSE)),VLOOKUP(M140,gl_content!F:H,3,FALSE),"")</f>
        <v>token</v>
      </c>
      <c r="M140" s="1" t="s">
        <v>1909</v>
      </c>
      <c r="N140" s="1" t="s">
        <v>765</v>
      </c>
      <c r="O140" s="1" t="s">
        <v>863</v>
      </c>
      <c r="P140" s="1" t="s">
        <v>1910</v>
      </c>
      <c r="Q140" s="2" t="s">
        <v>1565</v>
      </c>
    </row>
    <row r="141" spans="2:17" ht="19" customHeight="1" outlineLevel="1">
      <c r="C141" s="1" t="s">
        <v>1167</v>
      </c>
      <c r="H141" s="1" t="s">
        <v>1127</v>
      </c>
      <c r="I141" s="1" t="str">
        <f t="shared" si="2"/>
        <v>EntryHeader_EntryOrigin</v>
      </c>
      <c r="J141" s="7" t="s">
        <v>3048</v>
      </c>
      <c r="K141" s="1" t="s">
        <v>2899</v>
      </c>
      <c r="L141" s="1" t="str">
        <f>IF(ISTEXT(VLOOKUP(M141,gl_content!F:H,3,FALSE)),VLOOKUP(M141,gl_content!F:H,3,FALSE),"")</f>
        <v>string</v>
      </c>
      <c r="M141" s="1" t="s">
        <v>1911</v>
      </c>
      <c r="N141" s="1" t="s">
        <v>375</v>
      </c>
      <c r="O141" s="1" t="s">
        <v>429</v>
      </c>
      <c r="P141" s="1" t="s">
        <v>1912</v>
      </c>
      <c r="Q141" s="2" t="s">
        <v>167</v>
      </c>
    </row>
    <row r="142" spans="2:17" ht="19" customHeight="1" outlineLevel="1">
      <c r="C142" s="1" t="s">
        <v>1168</v>
      </c>
      <c r="H142" s="1" t="s">
        <v>1127</v>
      </c>
      <c r="I142" s="1" t="str">
        <f t="shared" si="2"/>
        <v>EntryHeader_EntryNumber</v>
      </c>
      <c r="J142" s="7" t="s">
        <v>3048</v>
      </c>
      <c r="K142" s="1" t="s">
        <v>2900</v>
      </c>
      <c r="L142" s="1" t="str">
        <f>IF(ISTEXT(VLOOKUP(M142,gl_content!F:H,3,FALSE)),VLOOKUP(M142,gl_content!F:H,3,FALSE),"")</f>
        <v>string</v>
      </c>
      <c r="M142" s="1" t="s">
        <v>1913</v>
      </c>
      <c r="N142" s="1" t="s">
        <v>765</v>
      </c>
      <c r="O142" s="1" t="s">
        <v>860</v>
      </c>
      <c r="P142" s="1" t="s">
        <v>1914</v>
      </c>
      <c r="Q142" s="2" t="s">
        <v>862</v>
      </c>
    </row>
    <row r="143" spans="2:17" ht="19" customHeight="1" outlineLevel="1">
      <c r="C143" s="1" t="s">
        <v>1169</v>
      </c>
      <c r="H143" s="1" t="s">
        <v>1127</v>
      </c>
      <c r="I143" s="1" t="str">
        <f t="shared" si="2"/>
        <v>EntryHeader_EntryComment</v>
      </c>
      <c r="J143" s="7" t="s">
        <v>3048</v>
      </c>
      <c r="K143" s="1" t="s">
        <v>2901</v>
      </c>
      <c r="L143" s="1" t="str">
        <f>IF(ISTEXT(VLOOKUP(M143,gl_content!F:H,3,FALSE)),VLOOKUP(M143,gl_content!F:H,3,FALSE),"")</f>
        <v>string</v>
      </c>
      <c r="M143" s="1" t="s">
        <v>1915</v>
      </c>
      <c r="N143" s="1" t="s">
        <v>765</v>
      </c>
      <c r="O143" s="1" t="s">
        <v>851</v>
      </c>
      <c r="P143" s="1" t="s">
        <v>1916</v>
      </c>
      <c r="Q143" s="2" t="s">
        <v>853</v>
      </c>
    </row>
    <row r="144" spans="2:17" ht="19" customHeight="1" outlineLevel="1">
      <c r="C144" s="1" t="s">
        <v>1170</v>
      </c>
      <c r="H144" s="1" t="s">
        <v>1127</v>
      </c>
      <c r="I144" s="1" t="str">
        <f t="shared" si="2"/>
        <v>EntryHeader_QualifierEntry</v>
      </c>
      <c r="J144" s="7" t="s">
        <v>3048</v>
      </c>
      <c r="K144" s="1" t="s">
        <v>2918</v>
      </c>
      <c r="L144" s="1" t="str">
        <f>IF(ISTEXT(VLOOKUP(M144,gl_content!F:H,3,FALSE)),VLOOKUP(M144,gl_content!F:H,3,FALSE),"")</f>
        <v>token</v>
      </c>
      <c r="M144" s="1" t="s">
        <v>1917</v>
      </c>
      <c r="N144" s="1" t="s">
        <v>765</v>
      </c>
      <c r="O144" s="1" t="s">
        <v>848</v>
      </c>
      <c r="P144" s="1" t="s">
        <v>1918</v>
      </c>
      <c r="Q144" s="2" t="s">
        <v>1566</v>
      </c>
    </row>
    <row r="145" spans="3:17" ht="19" customHeight="1" outlineLevel="1">
      <c r="C145" s="1" t="s">
        <v>1171</v>
      </c>
      <c r="H145" s="1" t="s">
        <v>1127</v>
      </c>
      <c r="I145" s="1" t="str">
        <f t="shared" si="2"/>
        <v>EntryHeader_QualifierEntryDescription</v>
      </c>
      <c r="J145" s="7" t="s">
        <v>3048</v>
      </c>
      <c r="K145" s="1" t="s">
        <v>2919</v>
      </c>
      <c r="L145" s="1" t="str">
        <f>IF(ISTEXT(VLOOKUP(M145,gl_content!F:H,3,FALSE)),VLOOKUP(M145,gl_content!F:H,3,FALSE),"")</f>
        <v>string</v>
      </c>
      <c r="M145" s="1" t="s">
        <v>1919</v>
      </c>
      <c r="N145" s="1" t="s">
        <v>765</v>
      </c>
      <c r="O145" s="1" t="s">
        <v>1080</v>
      </c>
      <c r="P145" s="1" t="s">
        <v>1920</v>
      </c>
      <c r="Q145" s="2" t="s">
        <v>1082</v>
      </c>
    </row>
    <row r="146" spans="3:17" ht="19" customHeight="1" outlineLevel="1">
      <c r="C146" s="1" t="s">
        <v>1172</v>
      </c>
      <c r="H146" s="1" t="s">
        <v>1127</v>
      </c>
      <c r="I146" s="1" t="str">
        <f t="shared" si="2"/>
        <v>EntryHeader_PostingCode</v>
      </c>
      <c r="J146" s="7" t="s">
        <v>3048</v>
      </c>
      <c r="K146" s="1" t="s">
        <v>2920</v>
      </c>
      <c r="L146" s="1" t="str">
        <f>IF(ISTEXT(VLOOKUP(M146,gl_content!F:H,3,FALSE)),VLOOKUP(M146,gl_content!F:H,3,FALSE),"")</f>
        <v>string</v>
      </c>
      <c r="M146" s="1" t="s">
        <v>1921</v>
      </c>
      <c r="N146" s="1" t="s">
        <v>375</v>
      </c>
      <c r="O146" s="1" t="s">
        <v>473</v>
      </c>
      <c r="P146" s="1" t="s">
        <v>1922</v>
      </c>
      <c r="Q146" s="2" t="s">
        <v>238</v>
      </c>
    </row>
    <row r="147" spans="3:17" ht="19" customHeight="1" outlineLevel="1">
      <c r="C147" s="1" t="s">
        <v>1173</v>
      </c>
      <c r="H147" s="1" t="s">
        <v>1127</v>
      </c>
      <c r="I147" s="1" t="str">
        <f t="shared" si="2"/>
        <v>EntryHeader_BatchID</v>
      </c>
      <c r="J147" s="7" t="s">
        <v>3048</v>
      </c>
      <c r="K147" s="1" t="s">
        <v>2921</v>
      </c>
      <c r="L147" s="1" t="str">
        <f>IF(ISTEXT(VLOOKUP(M147,gl_content!F:H,3,FALSE)),VLOOKUP(M147,gl_content!F:H,3,FALSE),"")</f>
        <v>string</v>
      </c>
      <c r="M147" s="1" t="s">
        <v>1923</v>
      </c>
      <c r="N147" s="1" t="s">
        <v>375</v>
      </c>
      <c r="O147" s="1" t="s">
        <v>402</v>
      </c>
      <c r="P147" s="1" t="s">
        <v>1924</v>
      </c>
      <c r="Q147" s="2" t="s">
        <v>115</v>
      </c>
    </row>
    <row r="148" spans="3:17" ht="19" customHeight="1" outlineLevel="1">
      <c r="C148" s="1" t="s">
        <v>1174</v>
      </c>
      <c r="H148" s="1" t="s">
        <v>1127</v>
      </c>
      <c r="I148" s="1" t="str">
        <f t="shared" si="2"/>
        <v>EntryHeader_BatchDescription</v>
      </c>
      <c r="J148" s="7" t="s">
        <v>3048</v>
      </c>
      <c r="K148" s="1" t="s">
        <v>2922</v>
      </c>
      <c r="L148" s="1" t="str">
        <f>IF(ISTEXT(VLOOKUP(M148,gl_content!F:H,3,FALSE)),VLOOKUP(M148,gl_content!F:H,3,FALSE),"")</f>
        <v>string</v>
      </c>
      <c r="M148" s="1" t="s">
        <v>1925</v>
      </c>
      <c r="N148" s="1" t="s">
        <v>375</v>
      </c>
      <c r="O148" s="1" t="s">
        <v>401</v>
      </c>
      <c r="P148" s="1" t="s">
        <v>1926</v>
      </c>
      <c r="Q148" s="2" t="s">
        <v>113</v>
      </c>
    </row>
    <row r="149" spans="3:17" ht="19" customHeight="1" outlineLevel="1">
      <c r="C149" s="1" t="s">
        <v>1175</v>
      </c>
      <c r="H149" s="1" t="s">
        <v>1127</v>
      </c>
      <c r="I149" s="1" t="str">
        <f t="shared" si="2"/>
        <v>EntryHeader_NumberOfEntries</v>
      </c>
      <c r="J149" s="7" t="s">
        <v>3048</v>
      </c>
      <c r="K149" s="1" t="s">
        <v>2923</v>
      </c>
      <c r="L149" s="1" t="str">
        <f>IF(ISTEXT(VLOOKUP(M149,gl_content!F:H,3,FALSE)),VLOOKUP(M149,gl_content!F:H,3,FALSE),"")</f>
        <v>integer</v>
      </c>
      <c r="M149" s="1" t="s">
        <v>1927</v>
      </c>
      <c r="N149" s="1" t="s">
        <v>375</v>
      </c>
      <c r="O149" s="1" t="s">
        <v>517</v>
      </c>
      <c r="P149" s="1" t="s">
        <v>1928</v>
      </c>
      <c r="Q149" s="2" t="s">
        <v>303</v>
      </c>
    </row>
    <row r="150" spans="3:17" ht="19" customHeight="1" outlineLevel="1">
      <c r="C150" s="1" t="s">
        <v>1176</v>
      </c>
      <c r="H150" s="1" t="s">
        <v>1127</v>
      </c>
      <c r="I150" s="1" t="str">
        <f t="shared" si="2"/>
        <v>EntryHeader_TotalDebit</v>
      </c>
      <c r="J150" s="7" t="s">
        <v>3048</v>
      </c>
      <c r="K150" s="1" t="s">
        <v>2924</v>
      </c>
      <c r="L150" s="1" t="str">
        <f>IF(ISTEXT(VLOOKUP(M150,gl_content!F:H,3,FALSE)),VLOOKUP(M150,gl_content!F:H,3,FALSE),"")</f>
        <v>monetary</v>
      </c>
      <c r="M150" s="1" t="s">
        <v>1929</v>
      </c>
      <c r="N150" s="1" t="s">
        <v>375</v>
      </c>
      <c r="O150" s="1" t="s">
        <v>518</v>
      </c>
      <c r="P150" s="1" t="s">
        <v>1930</v>
      </c>
      <c r="Q150" s="2" t="s">
        <v>304</v>
      </c>
    </row>
    <row r="151" spans="3:17" ht="19" customHeight="1" outlineLevel="1">
      <c r="C151" s="1" t="s">
        <v>1177</v>
      </c>
      <c r="H151" s="1" t="s">
        <v>1127</v>
      </c>
      <c r="I151" s="1" t="str">
        <f t="shared" si="2"/>
        <v>EntryHeader_TotalCredit</v>
      </c>
      <c r="J151" s="7" t="s">
        <v>3048</v>
      </c>
      <c r="K151" s="1" t="s">
        <v>2925</v>
      </c>
      <c r="L151" s="1" t="str">
        <f>IF(ISTEXT(VLOOKUP(M151,gl_content!F:H,3,FALSE)),VLOOKUP(M151,gl_content!F:H,3,FALSE),"")</f>
        <v>monetary</v>
      </c>
      <c r="M151" s="1" t="s">
        <v>1931</v>
      </c>
      <c r="N151" s="1" t="s">
        <v>375</v>
      </c>
      <c r="O151" s="1" t="s">
        <v>519</v>
      </c>
      <c r="P151" s="1" t="s">
        <v>1932</v>
      </c>
      <c r="Q151" s="2" t="s">
        <v>307</v>
      </c>
    </row>
    <row r="152" spans="3:17" ht="19" customHeight="1" outlineLevel="1">
      <c r="C152" s="1" t="s">
        <v>1178</v>
      </c>
      <c r="H152" s="1" t="s">
        <v>1127</v>
      </c>
      <c r="I152" s="1" t="str">
        <f t="shared" si="2"/>
        <v>EntryHeader_BookTaxDifference</v>
      </c>
      <c r="J152" s="7" t="s">
        <v>3048</v>
      </c>
      <c r="K152" s="1" t="s">
        <v>2926</v>
      </c>
      <c r="L152" s="1" t="str">
        <f>IF(ISTEXT(VLOOKUP(M152,gl_content!F:H,3,FALSE)),VLOOKUP(M152,gl_content!F:H,3,FALSE),"")</f>
        <v>token</v>
      </c>
      <c r="M152" s="1" t="s">
        <v>1933</v>
      </c>
      <c r="N152" s="1" t="s">
        <v>765</v>
      </c>
      <c r="O152" s="1" t="s">
        <v>801</v>
      </c>
      <c r="P152" s="1" t="s">
        <v>1934</v>
      </c>
      <c r="Q152" s="2" t="s">
        <v>803</v>
      </c>
    </row>
    <row r="153" spans="3:17" ht="19" customHeight="1" outlineLevel="1">
      <c r="C153" s="1" t="s">
        <v>1179</v>
      </c>
      <c r="H153" s="1" t="s">
        <v>1127</v>
      </c>
      <c r="I153" s="1" t="str">
        <f t="shared" si="2"/>
        <v>EntryHeader_EliminationCode</v>
      </c>
      <c r="J153" s="7" t="s">
        <v>3048</v>
      </c>
      <c r="K153" s="1" t="s">
        <v>2927</v>
      </c>
      <c r="L153" s="1" t="str">
        <f>IF(ISTEXT(VLOOKUP(M153,gl_content!F:H,3,FALSE)),VLOOKUP(M153,gl_content!F:H,3,FALSE),"")</f>
        <v>string</v>
      </c>
      <c r="M153" s="1" t="s">
        <v>1935</v>
      </c>
      <c r="N153" s="1" t="s">
        <v>375</v>
      </c>
      <c r="O153" s="1" t="s">
        <v>425</v>
      </c>
      <c r="P153" s="1" t="s">
        <v>1936</v>
      </c>
      <c r="Q153" s="2" t="s">
        <v>159</v>
      </c>
    </row>
    <row r="154" spans="3:17" ht="19" customHeight="1" outlineLevel="1">
      <c r="I154" s="1" t="str">
        <f t="shared" si="2"/>
        <v>EntryHeader_BudgetStructure</v>
      </c>
      <c r="J154" s="7" t="s">
        <v>3048</v>
      </c>
      <c r="K154" s="9" t="s">
        <v>3289</v>
      </c>
      <c r="L154" s="9" t="s">
        <v>3289</v>
      </c>
    </row>
    <row r="155" spans="3:17" ht="19" customHeight="1" outlineLevel="1">
      <c r="C155" s="1" t="s">
        <v>1180</v>
      </c>
      <c r="H155" s="1" t="s">
        <v>1127</v>
      </c>
      <c r="I155" s="1" t="str">
        <f t="shared" si="2"/>
        <v>BudgetStructure_ScenarioPeriodStart</v>
      </c>
      <c r="J155" s="9" t="s">
        <v>3289</v>
      </c>
      <c r="K155" s="1" t="s">
        <v>3291</v>
      </c>
      <c r="L155" s="1" t="str">
        <f>IF(ISTEXT(VLOOKUP(M155,gl_content!F:H,3,FALSE)),VLOOKUP(M155,gl_content!F:H,3,FALSE),"")</f>
        <v>dateTime</v>
      </c>
      <c r="M155" s="1" t="s">
        <v>1937</v>
      </c>
      <c r="N155" s="1" t="s">
        <v>375</v>
      </c>
      <c r="O155" s="1" t="s">
        <v>405</v>
      </c>
      <c r="P155" s="1" t="s">
        <v>1938</v>
      </c>
      <c r="Q155" s="2" t="s">
        <v>121</v>
      </c>
    </row>
    <row r="156" spans="3:17" ht="19" customHeight="1" outlineLevel="1">
      <c r="C156" s="1" t="s">
        <v>1181</v>
      </c>
      <c r="H156" s="1" t="s">
        <v>1127</v>
      </c>
      <c r="I156" s="1" t="str">
        <f t="shared" si="2"/>
        <v>BudgetStructure_ScenarioPeriodEnd</v>
      </c>
      <c r="J156" s="9" t="s">
        <v>3289</v>
      </c>
      <c r="K156" s="1" t="s">
        <v>3293</v>
      </c>
      <c r="L156" s="1" t="str">
        <f>IF(ISTEXT(VLOOKUP(M156,gl_content!F:H,3,FALSE)),VLOOKUP(M156,gl_content!F:H,3,FALSE),"")</f>
        <v>dateTime</v>
      </c>
      <c r="M156" s="1" t="s">
        <v>1939</v>
      </c>
      <c r="N156" s="1" t="s">
        <v>375</v>
      </c>
      <c r="O156" s="1" t="s">
        <v>406</v>
      </c>
      <c r="P156" s="1" t="s">
        <v>1940</v>
      </c>
      <c r="Q156" s="2" t="s">
        <v>123</v>
      </c>
    </row>
    <row r="157" spans="3:17" ht="19" customHeight="1" outlineLevel="1">
      <c r="C157" s="1" t="s">
        <v>1182</v>
      </c>
      <c r="H157" s="1" t="s">
        <v>1127</v>
      </c>
      <c r="I157" s="1" t="str">
        <f t="shared" si="2"/>
        <v>BudgetStructure_ScenarioText</v>
      </c>
      <c r="J157" s="9" t="s">
        <v>3289</v>
      </c>
      <c r="K157" s="1" t="s">
        <v>3295</v>
      </c>
      <c r="L157" s="1" t="str">
        <f>IF(ISTEXT(VLOOKUP(M157,gl_content!F:H,3,FALSE)),VLOOKUP(M157,gl_content!F:H,3,FALSE),"")</f>
        <v>string</v>
      </c>
      <c r="M157" s="1" t="s">
        <v>1941</v>
      </c>
      <c r="N157" s="1" t="s">
        <v>375</v>
      </c>
      <c r="O157" s="1" t="s">
        <v>407</v>
      </c>
      <c r="P157" s="1" t="s">
        <v>1942</v>
      </c>
      <c r="Q157" s="2" t="s">
        <v>125</v>
      </c>
    </row>
    <row r="158" spans="3:17" ht="19" customHeight="1" outlineLevel="1">
      <c r="C158" s="1" t="s">
        <v>1183</v>
      </c>
      <c r="H158" s="1" t="s">
        <v>1127</v>
      </c>
      <c r="I158" s="1" t="str">
        <f t="shared" si="2"/>
        <v>BudgetStructure_Scenario</v>
      </c>
      <c r="J158" s="9" t="s">
        <v>3289</v>
      </c>
      <c r="K158" s="1" t="s">
        <v>3297</v>
      </c>
      <c r="L158" s="1" t="str">
        <f>IF(ISTEXT(VLOOKUP(M158,gl_content!F:H,3,FALSE)),VLOOKUP(M158,gl_content!F:H,3,FALSE),"")</f>
        <v>string</v>
      </c>
      <c r="M158" s="1" t="s">
        <v>1943</v>
      </c>
      <c r="N158" s="1" t="s">
        <v>375</v>
      </c>
      <c r="O158" s="1" t="s">
        <v>404</v>
      </c>
      <c r="P158" s="1" t="s">
        <v>1944</v>
      </c>
      <c r="Q158" s="2" t="s">
        <v>119</v>
      </c>
    </row>
    <row r="159" spans="3:17" ht="19" customHeight="1" outlineLevel="1">
      <c r="C159" s="1" t="s">
        <v>1184</v>
      </c>
      <c r="H159" s="1" t="s">
        <v>1127</v>
      </c>
      <c r="I159" s="1" t="str">
        <f t="shared" si="2"/>
        <v>BudgetStructure_AllocationCode</v>
      </c>
      <c r="J159" s="9" t="s">
        <v>3289</v>
      </c>
      <c r="K159" s="1" t="s">
        <v>3298</v>
      </c>
      <c r="L159" s="1" t="str">
        <f>IF(ISTEXT(VLOOKUP(M159,gl_content!F:H,3,FALSE)),VLOOKUP(M159,gl_content!F:H,3,FALSE),"")</f>
        <v>token</v>
      </c>
      <c r="M159" s="1" t="s">
        <v>1945</v>
      </c>
      <c r="N159" s="1" t="s">
        <v>375</v>
      </c>
      <c r="O159" s="1" t="s">
        <v>403</v>
      </c>
      <c r="P159" s="1" t="s">
        <v>1946</v>
      </c>
      <c r="Q159" s="2" t="s">
        <v>117</v>
      </c>
    </row>
    <row r="160" spans="3:17" ht="19" customHeight="1" outlineLevel="1">
      <c r="C160" s="1" t="s">
        <v>1185</v>
      </c>
      <c r="H160" s="1" t="s">
        <v>1127</v>
      </c>
      <c r="I160" s="1" t="str">
        <f t="shared" si="2"/>
        <v>EntryHeader_ReversingStdId</v>
      </c>
      <c r="J160" s="7" t="s">
        <v>3048</v>
      </c>
      <c r="K160" s="1" t="s">
        <v>2910</v>
      </c>
      <c r="L160" s="1" t="str">
        <f>IF(ISTEXT(VLOOKUP(M160,gl_content!F:H,3,FALSE)),VLOOKUP(M160,gl_content!F:H,3,FALSE),"")</f>
        <v>string</v>
      </c>
      <c r="M160" s="1" t="s">
        <v>1947</v>
      </c>
      <c r="N160" s="1" t="s">
        <v>722</v>
      </c>
      <c r="O160" s="1" t="s">
        <v>757</v>
      </c>
      <c r="P160" s="1" t="s">
        <v>1948</v>
      </c>
      <c r="Q160" s="2" t="s">
        <v>1567</v>
      </c>
    </row>
    <row r="161" spans="3:17" ht="19" customHeight="1" outlineLevel="1">
      <c r="C161" s="1" t="s">
        <v>1186</v>
      </c>
      <c r="H161" s="1" t="s">
        <v>1127</v>
      </c>
      <c r="I161" s="1" t="str">
        <f t="shared" si="2"/>
        <v>EntryHeader_RecurringStdDescription</v>
      </c>
      <c r="J161" s="7" t="s">
        <v>3048</v>
      </c>
      <c r="K161" s="1" t="s">
        <v>2912</v>
      </c>
      <c r="L161" s="1" t="str">
        <f>IF(ISTEXT(VLOOKUP(M161,gl_content!F:H,3,FALSE)),VLOOKUP(M161,gl_content!F:H,3,FALSE),"")</f>
        <v>string</v>
      </c>
      <c r="M161" s="1" t="s">
        <v>1949</v>
      </c>
      <c r="N161" s="1" t="s">
        <v>722</v>
      </c>
      <c r="O161" s="1" t="s">
        <v>745</v>
      </c>
      <c r="P161" s="1" t="s">
        <v>1950</v>
      </c>
      <c r="Q161" s="2" t="s">
        <v>747</v>
      </c>
    </row>
    <row r="162" spans="3:17" ht="19" customHeight="1" outlineLevel="1">
      <c r="C162" s="1" t="s">
        <v>1187</v>
      </c>
      <c r="H162" s="1" t="s">
        <v>1127</v>
      </c>
      <c r="I162" s="1" t="str">
        <f t="shared" si="2"/>
        <v>EntryHeader_FrequencyInterval</v>
      </c>
      <c r="J162" s="7" t="s">
        <v>3048</v>
      </c>
      <c r="K162" s="1" t="s">
        <v>2913</v>
      </c>
      <c r="L162" s="1" t="str">
        <f>IF(ISTEXT(VLOOKUP(M162,gl_content!F:H,3,FALSE)),VLOOKUP(M162,gl_content!F:H,3,FALSE),"")</f>
        <v>decimal</v>
      </c>
      <c r="M162" s="1" t="s">
        <v>1951</v>
      </c>
      <c r="N162" s="1" t="s">
        <v>722</v>
      </c>
      <c r="O162" s="1" t="s">
        <v>723</v>
      </c>
      <c r="P162" s="1" t="s">
        <v>1952</v>
      </c>
      <c r="Q162" s="2" t="s">
        <v>1568</v>
      </c>
    </row>
    <row r="163" spans="3:17" ht="19" customHeight="1" outlineLevel="1">
      <c r="C163" s="1" t="s">
        <v>1188</v>
      </c>
      <c r="H163" s="1" t="s">
        <v>1127</v>
      </c>
      <c r="I163" s="1" t="str">
        <f t="shared" si="2"/>
        <v>EntryHeader_FrequencyUnit</v>
      </c>
      <c r="J163" s="7" t="s">
        <v>3048</v>
      </c>
      <c r="K163" s="1" t="s">
        <v>2914</v>
      </c>
      <c r="L163" s="1" t="str">
        <f>IF(ISTEXT(VLOOKUP(M163,gl_content!F:H,3,FALSE)),VLOOKUP(M163,gl_content!F:H,3,FALSE),"")</f>
        <v>string</v>
      </c>
      <c r="M163" s="1" t="s">
        <v>1953</v>
      </c>
      <c r="N163" s="1" t="s">
        <v>722</v>
      </c>
      <c r="O163" s="1" t="s">
        <v>725</v>
      </c>
      <c r="P163" s="1" t="s">
        <v>1954</v>
      </c>
      <c r="Q163" s="2" t="s">
        <v>1569</v>
      </c>
    </row>
    <row r="164" spans="3:17" ht="19" customHeight="1" outlineLevel="1">
      <c r="C164" s="1" t="s">
        <v>1189</v>
      </c>
      <c r="H164" s="1" t="s">
        <v>1127</v>
      </c>
      <c r="I164" s="1" t="str">
        <f t="shared" si="2"/>
        <v>EntryHeader_RepetitionsRemaining</v>
      </c>
      <c r="J164" s="7" t="s">
        <v>3048</v>
      </c>
      <c r="K164" s="1" t="s">
        <v>2915</v>
      </c>
      <c r="L164" s="1" t="str">
        <f>IF(ISTEXT(VLOOKUP(M164,gl_content!F:H,3,FALSE)),VLOOKUP(M164,gl_content!F:H,3,FALSE),"")</f>
        <v>integer</v>
      </c>
      <c r="M164" s="1" t="s">
        <v>1955</v>
      </c>
      <c r="N164" s="1" t="s">
        <v>722</v>
      </c>
      <c r="O164" s="1" t="s">
        <v>748</v>
      </c>
      <c r="P164" s="1" t="s">
        <v>1956</v>
      </c>
      <c r="Q164" s="2" t="s">
        <v>750</v>
      </c>
    </row>
    <row r="165" spans="3:17" ht="19" customHeight="1" outlineLevel="1">
      <c r="C165" s="1" t="s">
        <v>1190</v>
      </c>
      <c r="H165" s="1" t="s">
        <v>1127</v>
      </c>
      <c r="I165" s="1" t="str">
        <f t="shared" si="2"/>
        <v>EntryHeader_NextDateRepeat</v>
      </c>
      <c r="J165" s="7" t="s">
        <v>3048</v>
      </c>
      <c r="K165" s="1" t="s">
        <v>2916</v>
      </c>
      <c r="L165" s="1" t="str">
        <f>IF(ISTEXT(VLOOKUP(M165,gl_content!F:H,3,FALSE)),VLOOKUP(M165,gl_content!F:H,3,FALSE),"")</f>
        <v>dateTime</v>
      </c>
      <c r="M165" s="1" t="s">
        <v>1957</v>
      </c>
      <c r="N165" s="1" t="s">
        <v>722</v>
      </c>
      <c r="O165" s="1" t="s">
        <v>742</v>
      </c>
      <c r="P165" s="1" t="s">
        <v>1958</v>
      </c>
      <c r="Q165" s="2" t="s">
        <v>744</v>
      </c>
    </row>
    <row r="166" spans="3:17" ht="19" customHeight="1" outlineLevel="1">
      <c r="C166" s="1" t="s">
        <v>1191</v>
      </c>
      <c r="H166" s="1" t="s">
        <v>1127</v>
      </c>
      <c r="I166" s="1" t="str">
        <f t="shared" si="2"/>
        <v>EntryHeader_LastDateRepeat</v>
      </c>
      <c r="J166" s="7" t="s">
        <v>3048</v>
      </c>
      <c r="K166" s="1" t="s">
        <v>2917</v>
      </c>
      <c r="L166" s="1" t="str">
        <f>IF(ISTEXT(VLOOKUP(M166,gl_content!F:H,3,FALSE)),VLOOKUP(M166,gl_content!F:H,3,FALSE),"")</f>
        <v>dateTime</v>
      </c>
      <c r="M166" s="1" t="s">
        <v>1959</v>
      </c>
      <c r="N166" s="1" t="s">
        <v>722</v>
      </c>
      <c r="O166" s="1" t="s">
        <v>739</v>
      </c>
      <c r="P166" s="1" t="s">
        <v>1960</v>
      </c>
      <c r="Q166" s="2" t="s">
        <v>741</v>
      </c>
    </row>
    <row r="167" spans="3:17" ht="19" customHeight="1" outlineLevel="1">
      <c r="C167" s="1" t="s">
        <v>1192</v>
      </c>
      <c r="H167" s="1" t="s">
        <v>1127</v>
      </c>
      <c r="I167" s="1" t="str">
        <f t="shared" si="2"/>
        <v>EntryHeader_EndDateRepeatingEntry</v>
      </c>
      <c r="J167" s="7" t="s">
        <v>3048</v>
      </c>
      <c r="K167" s="1" t="s">
        <v>2933</v>
      </c>
      <c r="L167" s="1" t="str">
        <f>IF(ISTEXT(VLOOKUP(M167,gl_content!F:H,3,FALSE)),VLOOKUP(M167,gl_content!F:H,3,FALSE),"")</f>
        <v>dateTime</v>
      </c>
      <c r="M167" s="1" t="s">
        <v>1961</v>
      </c>
      <c r="N167" s="1" t="s">
        <v>722</v>
      </c>
      <c r="O167" s="1" t="s">
        <v>759</v>
      </c>
      <c r="P167" s="1" t="s">
        <v>1962</v>
      </c>
      <c r="Q167" s="2" t="s">
        <v>761</v>
      </c>
    </row>
    <row r="168" spans="3:17" ht="19" customHeight="1" outlineLevel="1">
      <c r="C168" s="1" t="s">
        <v>1193</v>
      </c>
      <c r="H168" s="1" t="s">
        <v>1127</v>
      </c>
      <c r="I168" s="1" t="str">
        <f t="shared" si="2"/>
        <v>EntryHeader_Reverse</v>
      </c>
      <c r="J168" s="7" t="s">
        <v>3048</v>
      </c>
      <c r="K168" s="1" t="s">
        <v>752</v>
      </c>
      <c r="L168" s="1" t="str">
        <f>IF(ISTEXT(VLOOKUP(M168,gl_content!F:H,3,FALSE)),VLOOKUP(M168,gl_content!F:H,3,FALSE),"")</f>
        <v>boolean</v>
      </c>
      <c r="M168" s="1" t="s">
        <v>1963</v>
      </c>
      <c r="N168" s="1" t="s">
        <v>722</v>
      </c>
      <c r="O168" s="1" t="s">
        <v>751</v>
      </c>
      <c r="P168" s="1" t="s">
        <v>1964</v>
      </c>
      <c r="Q168" s="2" t="s">
        <v>753</v>
      </c>
    </row>
    <row r="169" spans="3:17" ht="19" customHeight="1" outlineLevel="1">
      <c r="C169" s="1" t="s">
        <v>1194</v>
      </c>
      <c r="H169" s="1" t="s">
        <v>1127</v>
      </c>
      <c r="I169" s="1" t="str">
        <f t="shared" si="2"/>
        <v>EntryHeader_ReversingDate</v>
      </c>
      <c r="J169" s="7" t="s">
        <v>3048</v>
      </c>
      <c r="K169" s="1" t="s">
        <v>2911</v>
      </c>
      <c r="L169" s="1" t="str">
        <f>IF(ISTEXT(VLOOKUP(M169,gl_content!F:H,3,FALSE)),VLOOKUP(M169,gl_content!F:H,3,FALSE),"")</f>
        <v>dateTime</v>
      </c>
      <c r="M169" s="1" t="s">
        <v>1965</v>
      </c>
      <c r="N169" s="1" t="s">
        <v>722</v>
      </c>
      <c r="O169" s="1" t="s">
        <v>754</v>
      </c>
      <c r="P169" s="1" t="s">
        <v>1966</v>
      </c>
      <c r="Q169" s="2" t="s">
        <v>756</v>
      </c>
    </row>
    <row r="170" spans="3:17" ht="19" customHeight="1" outlineLevel="1">
      <c r="C170" s="1" t="s">
        <v>1195</v>
      </c>
      <c r="H170" s="1" t="s">
        <v>1127</v>
      </c>
      <c r="I170" s="1" t="str">
        <f t="shared" si="2"/>
        <v>EntryHeader_EntryNumberCounter</v>
      </c>
      <c r="J170" s="7" t="s">
        <v>3048</v>
      </c>
      <c r="K170" s="1" t="s">
        <v>2902</v>
      </c>
      <c r="L170" s="1" t="str">
        <f>IF(ISTEXT(VLOOKUP(M170,gl_content!F:H,3,FALSE)),VLOOKUP(M170,gl_content!F:H,3,FALSE),"")</f>
        <v>decimal</v>
      </c>
      <c r="M170" s="1" t="s">
        <v>1967</v>
      </c>
      <c r="N170" s="1" t="s">
        <v>765</v>
      </c>
      <c r="O170" s="1" t="s">
        <v>1065</v>
      </c>
      <c r="P170" s="1" t="s">
        <v>1968</v>
      </c>
      <c r="Q170" s="2" t="s">
        <v>1067</v>
      </c>
    </row>
    <row r="171" spans="3:17" ht="19" customHeight="1" outlineLevel="1" collapsed="1">
      <c r="C171" s="1" t="s">
        <v>1196</v>
      </c>
      <c r="H171" s="1" t="s">
        <v>1127</v>
      </c>
      <c r="I171" s="1" t="str">
        <f t="shared" si="2"/>
        <v>EntryHeader_EntryDetail</v>
      </c>
      <c r="J171" s="7" t="s">
        <v>3048</v>
      </c>
      <c r="K171" s="9" t="s">
        <v>3050</v>
      </c>
      <c r="L171" s="9" t="s">
        <v>3050</v>
      </c>
      <c r="M171" s="1" t="s">
        <v>1969</v>
      </c>
      <c r="N171" s="1" t="s">
        <v>765</v>
      </c>
      <c r="O171" s="1" t="s">
        <v>854</v>
      </c>
      <c r="P171" s="1" t="s">
        <v>1970</v>
      </c>
      <c r="Q171" s="2" t="s">
        <v>856</v>
      </c>
    </row>
    <row r="172" spans="3:17" ht="19" customHeight="1" outlineLevel="1">
      <c r="D172" s="1" t="s">
        <v>1197</v>
      </c>
      <c r="H172" s="1" t="s">
        <v>1196</v>
      </c>
      <c r="I172" s="1" t="str">
        <f t="shared" si="2"/>
        <v>EntryDetail_LineNumber</v>
      </c>
      <c r="J172" s="9" t="s">
        <v>3050</v>
      </c>
      <c r="K172" s="1" t="s">
        <v>2903</v>
      </c>
      <c r="L172" s="1" t="str">
        <f>IF(ISTEXT(VLOOKUP(M172,gl_content!F:H,3,FALSE)),VLOOKUP(M172,gl_content!F:H,3,FALSE),"")</f>
        <v>string</v>
      </c>
      <c r="M172" s="1" t="s">
        <v>1971</v>
      </c>
      <c r="N172" s="1" t="s">
        <v>765</v>
      </c>
      <c r="O172" s="1" t="s">
        <v>890</v>
      </c>
      <c r="P172" s="1" t="s">
        <v>1972</v>
      </c>
      <c r="Q172" s="2" t="s">
        <v>1570</v>
      </c>
    </row>
    <row r="173" spans="3:17" ht="19" customHeight="1" outlineLevel="1">
      <c r="D173" s="1" t="s">
        <v>1198</v>
      </c>
      <c r="H173" s="1" t="s">
        <v>1196</v>
      </c>
      <c r="I173" s="1" t="str">
        <f t="shared" si="2"/>
        <v>EntryDetail_LineNumberCounter</v>
      </c>
      <c r="J173" s="9" t="s">
        <v>3050</v>
      </c>
      <c r="K173" s="1" t="s">
        <v>2904</v>
      </c>
      <c r="L173" s="1" t="str">
        <f>IF(ISTEXT(VLOOKUP(M173,gl_content!F:H,3,FALSE)),VLOOKUP(M173,gl_content!F:H,3,FALSE),"")</f>
        <v>decimal</v>
      </c>
      <c r="M173" s="1" t="s">
        <v>1973</v>
      </c>
      <c r="N173" s="1" t="s">
        <v>765</v>
      </c>
      <c r="O173" s="1" t="s">
        <v>1068</v>
      </c>
      <c r="P173" s="1" t="s">
        <v>1974</v>
      </c>
      <c r="Q173" s="2" t="s">
        <v>1070</v>
      </c>
    </row>
    <row r="174" spans="3:17" ht="19" customHeight="1" outlineLevel="1">
      <c r="D174" s="1" t="s">
        <v>1199</v>
      </c>
      <c r="H174" s="1" t="s">
        <v>1196</v>
      </c>
      <c r="I174" s="1" t="str">
        <f t="shared" si="2"/>
        <v>EntryDetail_AccountMainStructure</v>
      </c>
      <c r="J174" s="9" t="s">
        <v>3050</v>
      </c>
      <c r="K174" s="13" t="s">
        <v>3002</v>
      </c>
      <c r="L174" s="13" t="s">
        <v>3002</v>
      </c>
      <c r="M174" s="1" t="s">
        <v>1975</v>
      </c>
      <c r="N174" s="1" t="s">
        <v>765</v>
      </c>
      <c r="O174" s="1" t="s">
        <v>766</v>
      </c>
      <c r="P174" s="1" t="s">
        <v>1977</v>
      </c>
      <c r="Q174" s="2" t="s">
        <v>1976</v>
      </c>
    </row>
    <row r="175" spans="3:17" ht="19" customHeight="1" outlineLevel="2">
      <c r="E175" s="1" t="s">
        <v>1259</v>
      </c>
      <c r="H175" s="1" t="s">
        <v>1199</v>
      </c>
      <c r="I175" s="1" t="str">
        <f t="shared" si="2"/>
        <v>AccountMainStructure_AccountMainID</v>
      </c>
      <c r="J175" s="14" t="s">
        <v>3002</v>
      </c>
      <c r="K175" s="1" t="s">
        <v>2934</v>
      </c>
      <c r="L175" s="1" t="str">
        <f>IF(ISTEXT(VLOOKUP(M175,gl_content!F:H,3,FALSE)),VLOOKUP(M175,gl_content!F:H,3,FALSE),"")</f>
        <v>string</v>
      </c>
      <c r="M175" s="1" t="s">
        <v>1978</v>
      </c>
      <c r="N175" s="1" t="s">
        <v>765</v>
      </c>
      <c r="O175" s="1" t="s">
        <v>774</v>
      </c>
      <c r="P175" s="1" t="s">
        <v>1979</v>
      </c>
      <c r="Q175" s="2" t="s">
        <v>776</v>
      </c>
    </row>
    <row r="176" spans="3:17" ht="19" customHeight="1" outlineLevel="2">
      <c r="E176" s="1" t="s">
        <v>1260</v>
      </c>
      <c r="H176" s="1" t="s">
        <v>1199</v>
      </c>
      <c r="I176" s="1" t="str">
        <f t="shared" si="2"/>
        <v>AccountMainStructure_AccountMainDescription</v>
      </c>
      <c r="J176" s="14" t="s">
        <v>3002</v>
      </c>
      <c r="K176" s="1" t="s">
        <v>2935</v>
      </c>
      <c r="L176" s="1" t="str">
        <f>IF(ISTEXT(VLOOKUP(M176,gl_content!F:H,3,FALSE)),VLOOKUP(M176,gl_content!F:H,3,FALSE),"")</f>
        <v>string</v>
      </c>
      <c r="M176" s="1" t="s">
        <v>1980</v>
      </c>
      <c r="N176" s="1" t="s">
        <v>765</v>
      </c>
      <c r="O176" s="1" t="s">
        <v>771</v>
      </c>
      <c r="P176" s="1" t="s">
        <v>1981</v>
      </c>
      <c r="Q176" s="2" t="s">
        <v>773</v>
      </c>
    </row>
    <row r="177" spans="5:17" ht="19" customHeight="1" outlineLevel="2">
      <c r="E177" s="1" t="s">
        <v>1261</v>
      </c>
      <c r="H177" s="1" t="s">
        <v>1199</v>
      </c>
      <c r="I177" s="1" t="str">
        <f t="shared" si="2"/>
        <v>AccountMainStructure_AccountMainType</v>
      </c>
      <c r="J177" s="14" t="s">
        <v>3002</v>
      </c>
      <c r="K177" s="1" t="s">
        <v>2945</v>
      </c>
      <c r="L177" s="1" t="str">
        <f>IF(ISTEXT(VLOOKUP(M177,gl_content!F:H,3,FALSE)),VLOOKUP(M177,gl_content!F:H,3,FALSE),"")</f>
        <v>token</v>
      </c>
      <c r="M177" s="1" t="s">
        <v>1982</v>
      </c>
      <c r="N177" s="1" t="s">
        <v>765</v>
      </c>
      <c r="O177" s="1" t="s">
        <v>892</v>
      </c>
      <c r="P177" s="1" t="s">
        <v>1983</v>
      </c>
      <c r="Q177" s="2" t="s">
        <v>894</v>
      </c>
    </row>
    <row r="178" spans="5:17" ht="19" customHeight="1" outlineLevel="2">
      <c r="E178" s="1" t="s">
        <v>1262</v>
      </c>
      <c r="H178" s="1" t="s">
        <v>1199</v>
      </c>
      <c r="I178" s="1" t="str">
        <f t="shared" si="2"/>
        <v>AccountMainStructure_AccountMainTypeDescription</v>
      </c>
      <c r="J178" s="14" t="s">
        <v>3002</v>
      </c>
      <c r="K178" s="1" t="s">
        <v>2946</v>
      </c>
      <c r="L178" s="1" t="str">
        <f>IF(ISTEXT(VLOOKUP(M178,gl_content!F:H,3,FALSE)),VLOOKUP(M178,gl_content!F:H,3,FALSE),"")</f>
        <v>string</v>
      </c>
      <c r="M178" s="1" t="s">
        <v>1984</v>
      </c>
      <c r="N178" s="1" t="s">
        <v>765</v>
      </c>
      <c r="O178" s="1" t="s">
        <v>1074</v>
      </c>
      <c r="P178" s="1" t="s">
        <v>1985</v>
      </c>
      <c r="Q178" s="2" t="s">
        <v>1076</v>
      </c>
    </row>
    <row r="179" spans="5:17" ht="19" customHeight="1" outlineLevel="2">
      <c r="E179" s="1" t="s">
        <v>1263</v>
      </c>
      <c r="H179" s="1" t="s">
        <v>1199</v>
      </c>
      <c r="I179" s="1" t="str">
        <f t="shared" si="2"/>
        <v>AccountMainStructure_ParentAccountMainID</v>
      </c>
      <c r="J179" s="14" t="s">
        <v>3002</v>
      </c>
      <c r="K179" s="1" t="s">
        <v>2940</v>
      </c>
      <c r="L179" s="1" t="str">
        <f>IF(ISTEXT(VLOOKUP(M179,gl_content!F:H,3,FALSE)),VLOOKUP(M179,gl_content!F:H,3,FALSE),"")</f>
        <v>string</v>
      </c>
      <c r="M179" s="1" t="s">
        <v>1986</v>
      </c>
      <c r="N179" s="1" t="s">
        <v>765</v>
      </c>
      <c r="O179" s="1" t="s">
        <v>898</v>
      </c>
      <c r="P179" s="1" t="s">
        <v>1987</v>
      </c>
      <c r="Q179" s="2" t="s">
        <v>900</v>
      </c>
    </row>
    <row r="180" spans="5:17" ht="19" customHeight="1" outlineLevel="2">
      <c r="E180" s="1" t="s">
        <v>1264</v>
      </c>
      <c r="H180" s="1" t="s">
        <v>1199</v>
      </c>
      <c r="I180" s="1" t="str">
        <f t="shared" si="2"/>
        <v>AccountMainStructure_AccountPurposeCode</v>
      </c>
      <c r="J180" s="14" t="s">
        <v>3002</v>
      </c>
      <c r="K180" s="1" t="s">
        <v>2936</v>
      </c>
      <c r="L180" s="1" t="str">
        <f>IF(ISTEXT(VLOOKUP(M180,gl_content!F:H,3,FALSE)),VLOOKUP(M180,gl_content!F:H,3,FALSE),"")</f>
        <v>token</v>
      </c>
      <c r="M180" s="1" t="s">
        <v>1988</v>
      </c>
      <c r="N180" s="1" t="s">
        <v>765</v>
      </c>
      <c r="O180" s="1" t="s">
        <v>777</v>
      </c>
      <c r="P180" s="1" t="s">
        <v>1989</v>
      </c>
      <c r="Q180" s="2" t="s">
        <v>779</v>
      </c>
    </row>
    <row r="181" spans="5:17" ht="19" customHeight="1" outlineLevel="2">
      <c r="E181" s="1" t="s">
        <v>1265</v>
      </c>
      <c r="H181" s="1" t="s">
        <v>1199</v>
      </c>
      <c r="I181" s="1" t="str">
        <f t="shared" si="2"/>
        <v>AccountMainStructure_AccountPurposeDescription</v>
      </c>
      <c r="J181" s="14" t="s">
        <v>3002</v>
      </c>
      <c r="K181" s="1" t="s">
        <v>2937</v>
      </c>
      <c r="L181" s="1" t="str">
        <f>IF(ISTEXT(VLOOKUP(M181,gl_content!F:H,3,FALSE)),VLOOKUP(M181,gl_content!F:H,3,FALSE),"")</f>
        <v>string</v>
      </c>
      <c r="M181" s="1" t="s">
        <v>1990</v>
      </c>
      <c r="N181" s="1" t="s">
        <v>765</v>
      </c>
      <c r="O181" s="1" t="s">
        <v>780</v>
      </c>
      <c r="P181" s="1" t="s">
        <v>1991</v>
      </c>
      <c r="Q181" s="2" t="s">
        <v>782</v>
      </c>
    </row>
    <row r="182" spans="5:17" ht="19" customHeight="1" outlineLevel="2">
      <c r="E182" s="1" t="s">
        <v>1266</v>
      </c>
      <c r="H182" s="1" t="s">
        <v>1199</v>
      </c>
      <c r="I182" s="1" t="str">
        <f t="shared" si="2"/>
        <v>AccountMainStructure_AccountType</v>
      </c>
      <c r="J182" s="14" t="s">
        <v>3002</v>
      </c>
      <c r="K182" s="1" t="s">
        <v>2938</v>
      </c>
      <c r="L182" s="1" t="str">
        <f>IF(ISTEXT(VLOOKUP(M182,gl_content!F:H,3,FALSE)),VLOOKUP(M182,gl_content!F:H,3,FALSE),"")</f>
        <v>token</v>
      </c>
      <c r="M182" s="1" t="s">
        <v>1992</v>
      </c>
      <c r="N182" s="1" t="s">
        <v>765</v>
      </c>
      <c r="O182" s="1" t="s">
        <v>795</v>
      </c>
      <c r="P182" s="1" t="s">
        <v>1993</v>
      </c>
      <c r="Q182" s="2" t="s">
        <v>797</v>
      </c>
    </row>
    <row r="183" spans="5:17" ht="19" customHeight="1" outlineLevel="2">
      <c r="E183" s="1" t="s">
        <v>1267</v>
      </c>
      <c r="H183" s="1" t="s">
        <v>1199</v>
      </c>
      <c r="I183" s="1" t="str">
        <f t="shared" si="2"/>
        <v>AccountMainStructure_AccountTypeDescription</v>
      </c>
      <c r="J183" s="14" t="s">
        <v>3002</v>
      </c>
      <c r="K183" s="1" t="s">
        <v>2939</v>
      </c>
      <c r="L183" s="1" t="str">
        <f>IF(ISTEXT(VLOOKUP(M183,gl_content!F:H,3,FALSE)),VLOOKUP(M183,gl_content!F:H,3,FALSE),"")</f>
        <v>string</v>
      </c>
      <c r="M183" s="1" t="s">
        <v>1994</v>
      </c>
      <c r="N183" s="1" t="s">
        <v>765</v>
      </c>
      <c r="O183" s="1" t="s">
        <v>1083</v>
      </c>
      <c r="P183" s="1" t="s">
        <v>1995</v>
      </c>
      <c r="Q183" s="2" t="s">
        <v>1085</v>
      </c>
    </row>
    <row r="184" spans="5:17" ht="19" customHeight="1" outlineLevel="2">
      <c r="E184" s="1" t="s">
        <v>1268</v>
      </c>
      <c r="H184" s="1" t="s">
        <v>1199</v>
      </c>
      <c r="I184" s="1" t="str">
        <f t="shared" si="2"/>
        <v>AccountMainStructure_EntryAccountingMethod</v>
      </c>
      <c r="J184" s="14" t="s">
        <v>3002</v>
      </c>
      <c r="K184" s="1" t="s">
        <v>2941</v>
      </c>
      <c r="L184" s="1" t="str">
        <f>IF(ISTEXT(VLOOKUP(M184,gl_content!F:H,3,FALSE)),VLOOKUP(M184,gl_content!F:H,3,FALSE),"")</f>
        <v>token</v>
      </c>
      <c r="M184" s="1" t="s">
        <v>1996</v>
      </c>
      <c r="N184" s="1" t="s">
        <v>375</v>
      </c>
      <c r="O184" s="1" t="s">
        <v>484</v>
      </c>
      <c r="P184" s="1" t="s">
        <v>1997</v>
      </c>
      <c r="Q184" s="2" t="s">
        <v>257</v>
      </c>
    </row>
    <row r="185" spans="5:17" ht="19" customHeight="1" outlineLevel="2">
      <c r="E185" s="1" t="s">
        <v>1269</v>
      </c>
      <c r="H185" s="1" t="s">
        <v>1199</v>
      </c>
      <c r="I185" s="1" t="str">
        <f t="shared" si="2"/>
        <v>AccountMainStructure_EntryAccountingMethodDescription</v>
      </c>
      <c r="J185" s="14" t="s">
        <v>3002</v>
      </c>
      <c r="K185" s="1" t="s">
        <v>2942</v>
      </c>
      <c r="L185" s="1" t="str">
        <f>IF(ISTEXT(VLOOKUP(M185,gl_content!F:H,3,FALSE)),VLOOKUP(M185,gl_content!F:H,3,FALSE),"")</f>
        <v>string</v>
      </c>
      <c r="M185" s="1" t="s">
        <v>1998</v>
      </c>
      <c r="N185" s="1" t="s">
        <v>375</v>
      </c>
      <c r="O185" s="1" t="s">
        <v>554</v>
      </c>
      <c r="P185" s="1" t="s">
        <v>1999</v>
      </c>
      <c r="Q185" s="2" t="s">
        <v>372</v>
      </c>
    </row>
    <row r="186" spans="5:17" ht="19" customHeight="1" outlineLevel="2">
      <c r="E186" s="1" t="s">
        <v>1270</v>
      </c>
      <c r="H186" s="1" t="s">
        <v>1199</v>
      </c>
      <c r="I186" s="1" t="str">
        <f t="shared" si="2"/>
        <v>AccountMainStructure_EntryAccountingMethodPurpose</v>
      </c>
      <c r="J186" s="14" t="s">
        <v>3002</v>
      </c>
      <c r="K186" s="1" t="s">
        <v>2943</v>
      </c>
      <c r="L186" s="1" t="str">
        <f>IF(ISTEXT(VLOOKUP(M186,gl_content!F:H,3,FALSE)),VLOOKUP(M186,gl_content!F:H,3,FALSE),"")</f>
        <v>token</v>
      </c>
      <c r="M186" s="1" t="s">
        <v>2000</v>
      </c>
      <c r="N186" s="1" t="s">
        <v>375</v>
      </c>
      <c r="O186" s="1" t="s">
        <v>485</v>
      </c>
      <c r="P186" s="1" t="s">
        <v>2001</v>
      </c>
      <c r="Q186" s="2" t="s">
        <v>259</v>
      </c>
    </row>
    <row r="187" spans="5:17" ht="19" customHeight="1" outlineLevel="2">
      <c r="E187" s="1" t="s">
        <v>1271</v>
      </c>
      <c r="H187" s="1" t="s">
        <v>1199</v>
      </c>
      <c r="I187" s="1" t="str">
        <f t="shared" si="2"/>
        <v>AccountMainStructure_EntryAccountingMethodPurposeDescription</v>
      </c>
      <c r="J187" s="14" t="s">
        <v>3002</v>
      </c>
      <c r="K187" s="1" t="s">
        <v>2944</v>
      </c>
      <c r="L187" s="1" t="str">
        <f>IF(ISTEXT(VLOOKUP(M187,gl_content!F:H,3,FALSE)),VLOOKUP(M187,gl_content!F:H,3,FALSE),"")</f>
        <v>string</v>
      </c>
      <c r="M187" s="1" t="s">
        <v>2002</v>
      </c>
      <c r="N187" s="1" t="s">
        <v>375</v>
      </c>
      <c r="O187" s="1" t="s">
        <v>555</v>
      </c>
      <c r="P187" s="1" t="s">
        <v>2003</v>
      </c>
      <c r="Q187" s="2" t="s">
        <v>374</v>
      </c>
    </row>
    <row r="188" spans="5:17" ht="19" customHeight="1" outlineLevel="2">
      <c r="E188" s="1" t="s">
        <v>1272</v>
      </c>
      <c r="H188" s="1" t="s">
        <v>1199</v>
      </c>
      <c r="I188" s="1" t="str">
        <f t="shared" si="2"/>
        <v>AccountMainStructure_AccountSubStructure</v>
      </c>
      <c r="J188" s="14" t="s">
        <v>3002</v>
      </c>
      <c r="K188" s="11" t="s">
        <v>3000</v>
      </c>
      <c r="L188" s="11" t="s">
        <v>3000</v>
      </c>
      <c r="M188" s="1" t="s">
        <v>2004</v>
      </c>
      <c r="N188" s="1" t="s">
        <v>765</v>
      </c>
      <c r="O188" s="1" t="s">
        <v>786</v>
      </c>
      <c r="P188" s="1" t="s">
        <v>2005</v>
      </c>
      <c r="Q188" s="2" t="s">
        <v>788</v>
      </c>
    </row>
    <row r="189" spans="5:17" ht="19" customHeight="1" outlineLevel="3">
      <c r="F189" s="1" t="s">
        <v>1274</v>
      </c>
      <c r="H189" s="1" t="s">
        <v>1272</v>
      </c>
      <c r="I189" s="1" t="str">
        <f t="shared" si="2"/>
        <v>AccountSubStructure_AccountSubDescription</v>
      </c>
      <c r="J189" s="11" t="s">
        <v>3000</v>
      </c>
      <c r="K189" s="1" t="s">
        <v>2949</v>
      </c>
      <c r="L189" s="1" t="str">
        <f>IF(ISTEXT(VLOOKUP(M189,gl_content!F:H,3,FALSE)),VLOOKUP(M189,gl_content!F:H,3,FALSE),"")</f>
        <v>string</v>
      </c>
      <c r="M189" s="1" t="s">
        <v>2006</v>
      </c>
      <c r="N189" s="1" t="s">
        <v>765</v>
      </c>
      <c r="O189" s="1" t="s">
        <v>783</v>
      </c>
      <c r="P189" s="1" t="s">
        <v>2007</v>
      </c>
      <c r="Q189" s="2" t="s">
        <v>785</v>
      </c>
    </row>
    <row r="190" spans="5:17" ht="19" customHeight="1" outlineLevel="3">
      <c r="F190" s="1" t="s">
        <v>1275</v>
      </c>
      <c r="H190" s="1" t="s">
        <v>1272</v>
      </c>
      <c r="I190" s="1" t="str">
        <f t="shared" si="2"/>
        <v>AccountSubStructure_AccountSubID</v>
      </c>
      <c r="J190" s="11" t="s">
        <v>3000</v>
      </c>
      <c r="K190" s="1" t="s">
        <v>2947</v>
      </c>
      <c r="L190" s="1" t="str">
        <f>IF(ISTEXT(VLOOKUP(M190,gl_content!F:H,3,FALSE)),VLOOKUP(M190,gl_content!F:H,3,FALSE),"")</f>
        <v>string</v>
      </c>
      <c r="M190" s="1" t="s">
        <v>2008</v>
      </c>
      <c r="N190" s="1" t="s">
        <v>765</v>
      </c>
      <c r="O190" s="1" t="s">
        <v>789</v>
      </c>
      <c r="P190" s="1" t="s">
        <v>2009</v>
      </c>
      <c r="Q190" s="2" t="s">
        <v>791</v>
      </c>
    </row>
    <row r="191" spans="5:17" ht="19" customHeight="1" outlineLevel="3">
      <c r="F191" s="1" t="s">
        <v>1276</v>
      </c>
      <c r="H191" s="1" t="s">
        <v>1272</v>
      </c>
      <c r="I191" s="1" t="str">
        <f t="shared" si="2"/>
        <v>AccountSubStructure_AccountSubType</v>
      </c>
      <c r="J191" s="11" t="s">
        <v>3000</v>
      </c>
      <c r="K191" s="1" t="s">
        <v>2948</v>
      </c>
      <c r="L191" s="1" t="str">
        <f>IF(ISTEXT(VLOOKUP(M191,gl_content!F:H,3,FALSE)),VLOOKUP(M191,gl_content!F:H,3,FALSE),"")</f>
        <v>token</v>
      </c>
      <c r="M191" s="1" t="s">
        <v>2010</v>
      </c>
      <c r="N191" s="1" t="s">
        <v>765</v>
      </c>
      <c r="O191" s="1" t="s">
        <v>792</v>
      </c>
      <c r="P191" s="1" t="s">
        <v>2011</v>
      </c>
      <c r="Q191" s="2" t="s">
        <v>794</v>
      </c>
    </row>
    <row r="192" spans="5:17" ht="19" customHeight="1" outlineLevel="3" collapsed="1">
      <c r="F192" s="1" t="s">
        <v>1277</v>
      </c>
      <c r="H192" s="1" t="s">
        <v>1272</v>
      </c>
      <c r="I192" s="1" t="str">
        <f t="shared" si="2"/>
        <v>AccountSubStructure_ParentSubaccount</v>
      </c>
      <c r="J192" s="11" t="s">
        <v>3000</v>
      </c>
      <c r="K192" s="10" t="s">
        <v>3180</v>
      </c>
      <c r="L192" s="10" t="s">
        <v>3180</v>
      </c>
      <c r="M192" s="1" t="s">
        <v>2012</v>
      </c>
      <c r="N192" s="1" t="s">
        <v>765</v>
      </c>
      <c r="O192" s="1" t="s">
        <v>928</v>
      </c>
      <c r="P192" s="1" t="s">
        <v>2013</v>
      </c>
      <c r="Q192" s="2" t="s">
        <v>930</v>
      </c>
    </row>
    <row r="193" spans="4:17" ht="19" customHeight="1" outlineLevel="3">
      <c r="G193" s="1" t="s">
        <v>1278</v>
      </c>
      <c r="H193" s="1" t="s">
        <v>1277</v>
      </c>
      <c r="I193" s="1" t="str">
        <f t="shared" ref="I193:I256" si="3">J193&amp;"_"&amp;K193</f>
        <v>ParentSubaccount_Code</v>
      </c>
      <c r="J193" s="10" t="s">
        <v>3122</v>
      </c>
      <c r="K193" s="1" t="s">
        <v>3123</v>
      </c>
      <c r="L193" s="1" t="str">
        <f>IF(ISTEXT(VLOOKUP(M193,gl_content!F:H,3,FALSE)),VLOOKUP(M193,gl_content!F:H,3,FALSE),"")</f>
        <v>string</v>
      </c>
      <c r="M193" s="1" t="s">
        <v>2014</v>
      </c>
      <c r="N193" s="1" t="s">
        <v>765</v>
      </c>
      <c r="O193" s="1" t="s">
        <v>901</v>
      </c>
      <c r="P193" s="1" t="s">
        <v>2015</v>
      </c>
      <c r="Q193" s="2" t="s">
        <v>903</v>
      </c>
    </row>
    <row r="194" spans="4:17" ht="19" customHeight="1" outlineLevel="3">
      <c r="G194" s="1" t="s">
        <v>1279</v>
      </c>
      <c r="H194" s="1" t="s">
        <v>1277</v>
      </c>
      <c r="I194" s="1" t="str">
        <f t="shared" si="3"/>
        <v>ParentSubaccount_Type</v>
      </c>
      <c r="J194" s="10" t="s">
        <v>3122</v>
      </c>
      <c r="K194" s="1" t="s">
        <v>3124</v>
      </c>
      <c r="L194" s="1" t="str">
        <f>IF(ISTEXT(VLOOKUP(M194,gl_content!F:H,3,FALSE)),VLOOKUP(M194,gl_content!F:H,3,FALSE),"")</f>
        <v>string</v>
      </c>
      <c r="M194" s="1" t="s">
        <v>2016</v>
      </c>
      <c r="N194" s="1" t="s">
        <v>765</v>
      </c>
      <c r="O194" s="1" t="s">
        <v>907</v>
      </c>
      <c r="P194" s="1" t="s">
        <v>2017</v>
      </c>
      <c r="Q194" s="2" t="s">
        <v>909</v>
      </c>
    </row>
    <row r="195" spans="4:17" ht="19" customHeight="1" outlineLevel="3">
      <c r="G195" s="1" t="s">
        <v>1280</v>
      </c>
      <c r="H195" s="1" t="s">
        <v>1277</v>
      </c>
      <c r="I195" s="1" t="str">
        <f t="shared" si="3"/>
        <v>ParentSubaccount_reportingTreeIdentifier</v>
      </c>
      <c r="J195" s="10" t="s">
        <v>3122</v>
      </c>
      <c r="K195" s="1" t="s">
        <v>921</v>
      </c>
      <c r="L195" s="1" t="str">
        <f>IF(ISTEXT(VLOOKUP(M195,gl_content!F:H,3,FALSE)),VLOOKUP(M195,gl_content!F:H,3,FALSE),"")</f>
        <v>string</v>
      </c>
      <c r="M195" s="1" t="s">
        <v>2018</v>
      </c>
      <c r="N195" s="1" t="s">
        <v>765</v>
      </c>
      <c r="O195" s="1" t="s">
        <v>921</v>
      </c>
      <c r="P195" s="1" t="s">
        <v>2019</v>
      </c>
      <c r="Q195" s="2" t="s">
        <v>923</v>
      </c>
    </row>
    <row r="196" spans="4:17" ht="19" customHeight="1" outlineLevel="3">
      <c r="G196" s="1" t="s">
        <v>1281</v>
      </c>
      <c r="H196" s="1" t="s">
        <v>1277</v>
      </c>
      <c r="I196" s="1" t="str">
        <f t="shared" si="3"/>
        <v>ParentSubaccount_Proportion</v>
      </c>
      <c r="J196" s="10" t="s">
        <v>3122</v>
      </c>
      <c r="K196" s="1" t="s">
        <v>3126</v>
      </c>
      <c r="L196" s="1" t="str">
        <f>IF(ISTEXT(VLOOKUP(M196,gl_content!F:H,3,FALSE)),VLOOKUP(M196,gl_content!F:H,3,FALSE),"")</f>
        <v>pure</v>
      </c>
      <c r="M196" s="1" t="s">
        <v>2020</v>
      </c>
      <c r="N196" s="1" t="s">
        <v>765</v>
      </c>
      <c r="O196" s="1" t="s">
        <v>904</v>
      </c>
      <c r="P196" s="1" t="s">
        <v>2021</v>
      </c>
      <c r="Q196" s="2" t="s">
        <v>906</v>
      </c>
    </row>
    <row r="197" spans="4:17" ht="19" customHeight="1" outlineLevel="2">
      <c r="E197" s="1" t="s">
        <v>1273</v>
      </c>
      <c r="H197" s="1" t="s">
        <v>1199</v>
      </c>
      <c r="I197" s="1" t="str">
        <f t="shared" si="3"/>
        <v>ParentSubaccount_Active</v>
      </c>
      <c r="J197" s="10" t="s">
        <v>3122</v>
      </c>
      <c r="K197" s="1" t="s">
        <v>3127</v>
      </c>
      <c r="L197" s="1" t="str">
        <f>IF(ISTEXT(VLOOKUP(M197,gl_content!F:H,3,FALSE)),VLOOKUP(M197,gl_content!F:H,3,FALSE),"")</f>
        <v>boolean</v>
      </c>
      <c r="M197" s="1" t="s">
        <v>2022</v>
      </c>
      <c r="N197" s="1" t="s">
        <v>765</v>
      </c>
      <c r="O197" s="1" t="s">
        <v>1059</v>
      </c>
      <c r="P197" s="1" t="s">
        <v>2023</v>
      </c>
      <c r="Q197" s="2" t="s">
        <v>1061</v>
      </c>
    </row>
    <row r="198" spans="4:17" ht="19" customHeight="1" outlineLevel="1">
      <c r="I198" s="1" t="str">
        <f t="shared" si="3"/>
        <v>EntryDetail_Amount</v>
      </c>
      <c r="J198" s="9" t="s">
        <v>3050</v>
      </c>
      <c r="K198" s="13" t="s">
        <v>3204</v>
      </c>
      <c r="L198" s="13" t="s">
        <v>3302</v>
      </c>
    </row>
    <row r="199" spans="4:17" ht="19" customHeight="1" outlineLevel="1">
      <c r="D199" s="1" t="s">
        <v>1200</v>
      </c>
      <c r="H199" s="1" t="s">
        <v>1196</v>
      </c>
      <c r="I199" s="1" t="str">
        <f t="shared" si="3"/>
        <v>Amount_Amount</v>
      </c>
      <c r="J199" s="13" t="s">
        <v>3204</v>
      </c>
      <c r="K199" s="1" t="s">
        <v>3202</v>
      </c>
      <c r="L199" s="1" t="str">
        <f>IF(ISTEXT(VLOOKUP(M199,gl_content!F:H,3,FALSE)),VLOOKUP(M199,gl_content!F:H,3,FALSE),"")</f>
        <v>monetary</v>
      </c>
      <c r="M199" s="1" t="s">
        <v>2024</v>
      </c>
      <c r="N199" s="1" t="s">
        <v>765</v>
      </c>
      <c r="O199" s="1" t="s">
        <v>798</v>
      </c>
      <c r="P199" s="1" t="s">
        <v>2025</v>
      </c>
      <c r="Q199" s="2" t="s">
        <v>3119</v>
      </c>
    </row>
    <row r="200" spans="4:17" ht="19" customHeight="1" outlineLevel="1">
      <c r="D200" s="1" t="s">
        <v>1201</v>
      </c>
      <c r="H200" s="1" t="s">
        <v>1196</v>
      </c>
      <c r="I200" s="1" t="str">
        <f t="shared" si="3"/>
        <v>Amount_Currency</v>
      </c>
      <c r="J200" s="13" t="s">
        <v>3204</v>
      </c>
      <c r="K200" s="1" t="s">
        <v>3205</v>
      </c>
      <c r="L200" s="1" t="str">
        <f>IF(ISTEXT(VLOOKUP(M200,gl_content!F:H,3,FALSE)),VLOOKUP(M200,gl_content!F:H,3,FALSE),"")</f>
        <v>QName</v>
      </c>
      <c r="M200" s="1" t="s">
        <v>2026</v>
      </c>
      <c r="N200" s="1" t="s">
        <v>556</v>
      </c>
      <c r="O200" s="1" t="s">
        <v>557</v>
      </c>
      <c r="P200" s="1" t="s">
        <v>2027</v>
      </c>
      <c r="Q200" s="2" t="s">
        <v>3120</v>
      </c>
    </row>
    <row r="201" spans="4:17" ht="19" customHeight="1" outlineLevel="1">
      <c r="I201" s="1" t="str">
        <f t="shared" si="3"/>
        <v>EntryDetail_OriginalAmount</v>
      </c>
      <c r="J201" s="9" t="s">
        <v>3050</v>
      </c>
      <c r="K201" s="13" t="s">
        <v>3207</v>
      </c>
      <c r="L201" s="13" t="s">
        <v>3207</v>
      </c>
    </row>
    <row r="202" spans="4:17" ht="19" customHeight="1" outlineLevel="1">
      <c r="D202" s="1" t="s">
        <v>1203</v>
      </c>
      <c r="H202" s="1" t="s">
        <v>1196</v>
      </c>
      <c r="I202" s="1" t="str">
        <f t="shared" si="3"/>
        <v>OriginalAmount_Amount</v>
      </c>
      <c r="J202" s="13" t="s">
        <v>3207</v>
      </c>
      <c r="K202" s="1" t="s">
        <v>3202</v>
      </c>
      <c r="L202" s="1" t="str">
        <f>IF(ISTEXT(VLOOKUP(M202,gl_content!F:H,3,FALSE)),VLOOKUP(M202,gl_content!F:H,3,FALSE),"")</f>
        <v>monetary</v>
      </c>
      <c r="M202" s="1" t="s">
        <v>2030</v>
      </c>
      <c r="N202" s="1" t="s">
        <v>556</v>
      </c>
      <c r="O202" s="1" t="s">
        <v>566</v>
      </c>
      <c r="P202" s="1" t="s">
        <v>2031</v>
      </c>
      <c r="Q202" s="2" t="s">
        <v>1571</v>
      </c>
    </row>
    <row r="203" spans="4:17" ht="19" customHeight="1" outlineLevel="1">
      <c r="D203" s="1" t="s">
        <v>1204</v>
      </c>
      <c r="H203" s="1" t="s">
        <v>1196</v>
      </c>
      <c r="I203" s="1" t="str">
        <f t="shared" si="3"/>
        <v>OriginalAmount_Currency</v>
      </c>
      <c r="J203" s="13" t="s">
        <v>3207</v>
      </c>
      <c r="K203" s="1" t="s">
        <v>3205</v>
      </c>
      <c r="L203" s="1" t="str">
        <f>IF(ISTEXT(VLOOKUP(M203,gl_content!F:H,3,FALSE)),VLOOKUP(M203,gl_content!F:H,3,FALSE),"")</f>
        <v>QName</v>
      </c>
      <c r="M203" s="1" t="s">
        <v>2032</v>
      </c>
      <c r="N203" s="1" t="s">
        <v>556</v>
      </c>
      <c r="O203" s="1" t="s">
        <v>563</v>
      </c>
      <c r="P203" s="1" t="s">
        <v>2033</v>
      </c>
      <c r="Q203" s="2" t="s">
        <v>565</v>
      </c>
    </row>
    <row r="204" spans="4:17" ht="19" customHeight="1" outlineLevel="1">
      <c r="I204" s="1" t="str">
        <f t="shared" si="3"/>
        <v>EntryDetail_OriginalExchangeRate</v>
      </c>
      <c r="J204" s="9" t="s">
        <v>3050</v>
      </c>
      <c r="K204" s="13" t="s">
        <v>3209</v>
      </c>
      <c r="L204" s="13" t="s">
        <v>3209</v>
      </c>
    </row>
    <row r="205" spans="4:17" ht="19" customHeight="1" outlineLevel="1">
      <c r="D205" s="1" t="s">
        <v>1205</v>
      </c>
      <c r="H205" s="1" t="s">
        <v>1196</v>
      </c>
      <c r="I205" s="1" t="str">
        <f t="shared" si="3"/>
        <v>OriginalExchangeRate_Rate</v>
      </c>
      <c r="J205" s="13" t="s">
        <v>3209</v>
      </c>
      <c r="K205" s="1" t="s">
        <v>3210</v>
      </c>
      <c r="L205" s="1" t="str">
        <f>IF(ISTEXT(VLOOKUP(M205,gl_content!F:H,3,FALSE)),VLOOKUP(M205,gl_content!F:H,3,FALSE),"")</f>
        <v>pure</v>
      </c>
      <c r="M205" s="1" t="s">
        <v>2034</v>
      </c>
      <c r="N205" s="1" t="s">
        <v>556</v>
      </c>
      <c r="O205" s="1" t="s">
        <v>577</v>
      </c>
      <c r="P205" s="1" t="s">
        <v>2035</v>
      </c>
      <c r="Q205" s="2" t="s">
        <v>579</v>
      </c>
    </row>
    <row r="206" spans="4:17" ht="19" customHeight="1" outlineLevel="1">
      <c r="D206" s="1" t="s">
        <v>1202</v>
      </c>
      <c r="H206" s="1" t="s">
        <v>1196</v>
      </c>
      <c r="I206" s="1" t="str">
        <f t="shared" si="3"/>
        <v>OriginalExchangeRate_Date</v>
      </c>
      <c r="J206" s="13" t="s">
        <v>3209</v>
      </c>
      <c r="K206" s="1" t="s">
        <v>3211</v>
      </c>
      <c r="L206" s="1" t="str">
        <f>IF(ISTEXT(VLOOKUP(M206,gl_content!F:H,3,FALSE)),VLOOKUP(M206,gl_content!F:H,3,FALSE),"")</f>
        <v>dateTime</v>
      </c>
      <c r="M206" s="1" t="s">
        <v>2028</v>
      </c>
      <c r="N206" s="1" t="s">
        <v>556</v>
      </c>
      <c r="O206" s="1" t="s">
        <v>574</v>
      </c>
      <c r="P206" s="1" t="s">
        <v>2029</v>
      </c>
      <c r="Q206" s="2" t="s">
        <v>576</v>
      </c>
    </row>
    <row r="207" spans="4:17" ht="19" customHeight="1" outlineLevel="1">
      <c r="D207" s="1" t="s">
        <v>1206</v>
      </c>
      <c r="H207" s="1" t="s">
        <v>1196</v>
      </c>
      <c r="I207" s="1" t="str">
        <f t="shared" si="3"/>
        <v>OriginalExchangeRate_Source</v>
      </c>
      <c r="J207" s="13" t="s">
        <v>3209</v>
      </c>
      <c r="K207" s="1" t="s">
        <v>3212</v>
      </c>
      <c r="L207" s="1" t="str">
        <f>IF(ISTEXT(VLOOKUP(M207,gl_content!F:H,3,FALSE)),VLOOKUP(M207,gl_content!F:H,3,FALSE),"")</f>
        <v>string</v>
      </c>
      <c r="M207" s="1" t="s">
        <v>2036</v>
      </c>
      <c r="N207" s="1" t="s">
        <v>556</v>
      </c>
      <c r="O207" s="1" t="s">
        <v>595</v>
      </c>
      <c r="P207" s="1" t="s">
        <v>2037</v>
      </c>
      <c r="Q207" s="2" t="s">
        <v>597</v>
      </c>
    </row>
    <row r="208" spans="4:17" ht="19" customHeight="1" outlineLevel="1">
      <c r="D208" s="1" t="s">
        <v>1207</v>
      </c>
      <c r="H208" s="1" t="s">
        <v>1196</v>
      </c>
      <c r="I208" s="1" t="str">
        <f t="shared" si="3"/>
        <v>OriginalExchangeRate_Comment</v>
      </c>
      <c r="J208" s="13" t="s">
        <v>3209</v>
      </c>
      <c r="K208" s="1" t="s">
        <v>3213</v>
      </c>
      <c r="L208" s="1" t="str">
        <f>IF(ISTEXT(VLOOKUP(M208,gl_content!F:H,3,FALSE)),VLOOKUP(M208,gl_content!F:H,3,FALSE),"")</f>
        <v>string</v>
      </c>
      <c r="M208" s="1" t="s">
        <v>2038</v>
      </c>
      <c r="N208" s="1" t="s">
        <v>556</v>
      </c>
      <c r="O208" s="1" t="s">
        <v>592</v>
      </c>
      <c r="P208" s="1" t="s">
        <v>2039</v>
      </c>
      <c r="Q208" s="2" t="s">
        <v>594</v>
      </c>
    </row>
    <row r="209" spans="4:17" ht="19" customHeight="1" outlineLevel="1">
      <c r="I209" s="1" t="str">
        <f t="shared" si="3"/>
        <v>EntryDetail_OriginalTriangulationAmount</v>
      </c>
      <c r="J209" s="9" t="s">
        <v>3050</v>
      </c>
      <c r="K209" s="13" t="s">
        <v>3215</v>
      </c>
      <c r="L209" s="13" t="s">
        <v>3215</v>
      </c>
    </row>
    <row r="210" spans="4:17" ht="19" customHeight="1" outlineLevel="1">
      <c r="D210" s="1" t="s">
        <v>1208</v>
      </c>
      <c r="H210" s="1" t="s">
        <v>1196</v>
      </c>
      <c r="I210" s="1" t="str">
        <f t="shared" si="3"/>
        <v>OriginalTriangulationAmount_Amount</v>
      </c>
      <c r="J210" s="13" t="s">
        <v>3215</v>
      </c>
      <c r="K210" s="1" t="s">
        <v>3216</v>
      </c>
      <c r="L210" s="1" t="str">
        <f>IF(ISTEXT(VLOOKUP(M210,gl_content!F:H,3,FALSE)),VLOOKUP(M210,gl_content!F:H,3,FALSE),"")</f>
        <v>monetary</v>
      </c>
      <c r="M210" s="1" t="s">
        <v>2040</v>
      </c>
      <c r="N210" s="1" t="s">
        <v>556</v>
      </c>
      <c r="O210" s="1" t="s">
        <v>619</v>
      </c>
      <c r="P210" s="1" t="s">
        <v>2041</v>
      </c>
      <c r="Q210" s="2" t="s">
        <v>621</v>
      </c>
    </row>
    <row r="211" spans="4:17" ht="19" customHeight="1" outlineLevel="1">
      <c r="D211" s="1" t="s">
        <v>1209</v>
      </c>
      <c r="H211" s="1" t="s">
        <v>1196</v>
      </c>
      <c r="I211" s="1" t="str">
        <f t="shared" si="3"/>
        <v>OriginalTriangulationAmount_Currency</v>
      </c>
      <c r="J211" s="13" t="s">
        <v>3215</v>
      </c>
      <c r="K211" s="1" t="s">
        <v>3217</v>
      </c>
      <c r="L211" s="1" t="str">
        <f>IF(ISTEXT(VLOOKUP(M211,gl_content!F:H,3,FALSE)),VLOOKUP(M211,gl_content!F:H,3,FALSE),"")</f>
        <v>QName</v>
      </c>
      <c r="M211" s="1" t="s">
        <v>2042</v>
      </c>
      <c r="N211" s="1" t="s">
        <v>556</v>
      </c>
      <c r="O211" s="1" t="s">
        <v>622</v>
      </c>
      <c r="P211" s="1" t="s">
        <v>2043</v>
      </c>
      <c r="Q211" s="2" t="s">
        <v>624</v>
      </c>
    </row>
    <row r="212" spans="4:17" ht="19" customHeight="1" outlineLevel="1">
      <c r="I212" s="1" t="str">
        <f t="shared" si="3"/>
        <v>EntryDetail_TriangulationExchangeRate</v>
      </c>
      <c r="J212" s="9" t="s">
        <v>3050</v>
      </c>
      <c r="K212" s="13" t="s">
        <v>3223</v>
      </c>
      <c r="L212" s="13" t="s">
        <v>3223</v>
      </c>
    </row>
    <row r="213" spans="4:17" ht="19" customHeight="1" outlineLevel="1">
      <c r="D213" s="1" t="s">
        <v>1210</v>
      </c>
      <c r="H213" s="1" t="s">
        <v>1196</v>
      </c>
      <c r="I213" s="1" t="str">
        <f t="shared" si="3"/>
        <v>TriangulationExchangeRate_Rate</v>
      </c>
      <c r="J213" s="13" t="s">
        <v>3223</v>
      </c>
      <c r="K213" s="1" t="s">
        <v>3220</v>
      </c>
      <c r="L213" s="1" t="str">
        <f>IF(ISTEXT(VLOOKUP(M213,gl_content!F:H,3,FALSE)),VLOOKUP(M213,gl_content!F:H,3,FALSE),"")</f>
        <v>pure</v>
      </c>
      <c r="M213" s="1" t="s">
        <v>2044</v>
      </c>
      <c r="N213" s="1" t="s">
        <v>556</v>
      </c>
      <c r="O213" s="1" t="s">
        <v>625</v>
      </c>
      <c r="P213" s="1" t="s">
        <v>2045</v>
      </c>
      <c r="Q213" s="2" t="s">
        <v>627</v>
      </c>
    </row>
    <row r="214" spans="4:17" ht="19" customHeight="1" outlineLevel="1">
      <c r="D214" s="1" t="s">
        <v>1211</v>
      </c>
      <c r="H214" s="1" t="s">
        <v>1196</v>
      </c>
      <c r="I214" s="1" t="str">
        <f t="shared" si="3"/>
        <v>TriangulationExchangeRate_Source</v>
      </c>
      <c r="J214" s="13" t="s">
        <v>3223</v>
      </c>
      <c r="K214" s="1" t="s">
        <v>3221</v>
      </c>
      <c r="L214" s="1" t="str">
        <f>IF(ISTEXT(VLOOKUP(M214,gl_content!F:H,3,FALSE)),VLOOKUP(M214,gl_content!F:H,3,FALSE),"")</f>
        <v>string</v>
      </c>
      <c r="M214" s="1" t="s">
        <v>2046</v>
      </c>
      <c r="N214" s="1" t="s">
        <v>556</v>
      </c>
      <c r="O214" s="1" t="s">
        <v>628</v>
      </c>
      <c r="P214" s="1" t="s">
        <v>2047</v>
      </c>
      <c r="Q214" s="2" t="s">
        <v>630</v>
      </c>
    </row>
    <row r="215" spans="4:17" ht="19" customHeight="1" outlineLevel="1">
      <c r="D215" s="1" t="s">
        <v>1212</v>
      </c>
      <c r="H215" s="1" t="s">
        <v>1196</v>
      </c>
      <c r="I215" s="1" t="str">
        <f t="shared" si="3"/>
        <v>TriangulationExchangeRate_Type</v>
      </c>
      <c r="J215" s="13" t="s">
        <v>3223</v>
      </c>
      <c r="K215" s="1" t="s">
        <v>3222</v>
      </c>
      <c r="L215" s="1" t="str">
        <f>IF(ISTEXT(VLOOKUP(M215,gl_content!F:H,3,FALSE)),VLOOKUP(M215,gl_content!F:H,3,FALSE),"")</f>
        <v>string</v>
      </c>
      <c r="M215" s="1" t="s">
        <v>2048</v>
      </c>
      <c r="N215" s="1" t="s">
        <v>556</v>
      </c>
      <c r="O215" s="1" t="s">
        <v>669</v>
      </c>
      <c r="P215" s="1" t="s">
        <v>2049</v>
      </c>
      <c r="Q215" s="2" t="s">
        <v>671</v>
      </c>
    </row>
    <row r="216" spans="4:17" ht="19" customHeight="1" outlineLevel="1">
      <c r="I216" s="1" t="str">
        <f t="shared" si="3"/>
        <v>EntryDetail_OriginalTriangulationExchangeRate</v>
      </c>
      <c r="J216" s="9" t="s">
        <v>3050</v>
      </c>
      <c r="K216" s="13" t="s">
        <v>3219</v>
      </c>
      <c r="L216" s="13" t="s">
        <v>3219</v>
      </c>
    </row>
    <row r="217" spans="4:17" ht="19" customHeight="1" outlineLevel="1">
      <c r="D217" s="1" t="s">
        <v>1213</v>
      </c>
      <c r="H217" s="1" t="s">
        <v>1196</v>
      </c>
      <c r="I217" s="1" t="str">
        <f t="shared" si="3"/>
        <v>OriginalTriangulationExchangeRate_Rate</v>
      </c>
      <c r="J217" s="13" t="s">
        <v>3219</v>
      </c>
      <c r="K217" s="1" t="s">
        <v>3224</v>
      </c>
      <c r="L217" s="1" t="str">
        <f>IF(ISTEXT(VLOOKUP(M217,gl_content!F:H,3,FALSE)),VLOOKUP(M217,gl_content!F:H,3,FALSE),"")</f>
        <v>pure</v>
      </c>
      <c r="M217" s="1" t="s">
        <v>2050</v>
      </c>
      <c r="N217" s="1" t="s">
        <v>556</v>
      </c>
      <c r="O217" s="1" t="s">
        <v>631</v>
      </c>
      <c r="P217" s="1" t="s">
        <v>2051</v>
      </c>
      <c r="Q217" s="2" t="s">
        <v>633</v>
      </c>
    </row>
    <row r="218" spans="4:17" ht="19" customHeight="1" outlineLevel="1">
      <c r="D218" s="1" t="s">
        <v>1214</v>
      </c>
      <c r="H218" s="1" t="s">
        <v>1196</v>
      </c>
      <c r="I218" s="1" t="str">
        <f t="shared" si="3"/>
        <v>OriginalTriangulationExchangeRate_Source</v>
      </c>
      <c r="J218" s="13" t="s">
        <v>3219</v>
      </c>
      <c r="K218" s="1" t="s">
        <v>3225</v>
      </c>
      <c r="L218" s="1" t="str">
        <f>IF(ISTEXT(VLOOKUP(M218,gl_content!F:H,3,FALSE)),VLOOKUP(M218,gl_content!F:H,3,FALSE),"")</f>
        <v>string</v>
      </c>
      <c r="M218" s="1" t="s">
        <v>2052</v>
      </c>
      <c r="N218" s="1" t="s">
        <v>556</v>
      </c>
      <c r="O218" s="1" t="s">
        <v>634</v>
      </c>
      <c r="P218" s="1" t="s">
        <v>2053</v>
      </c>
      <c r="Q218" s="2" t="s">
        <v>636</v>
      </c>
    </row>
    <row r="219" spans="4:17" ht="19" customHeight="1" outlineLevel="1">
      <c r="D219" s="1" t="s">
        <v>1215</v>
      </c>
      <c r="H219" s="1" t="s">
        <v>1196</v>
      </c>
      <c r="I219" s="1" t="str">
        <f t="shared" si="3"/>
        <v>OriginalTriangulationExchangeRate_Type</v>
      </c>
      <c r="J219" s="13" t="s">
        <v>3219</v>
      </c>
      <c r="K219" s="1" t="s">
        <v>3226</v>
      </c>
      <c r="L219" s="1" t="str">
        <f>IF(ISTEXT(VLOOKUP(M219,gl_content!F:H,3,FALSE)),VLOOKUP(M219,gl_content!F:H,3,FALSE),"")</f>
        <v>string</v>
      </c>
      <c r="M219" s="1" t="s">
        <v>2054</v>
      </c>
      <c r="N219" s="1" t="s">
        <v>556</v>
      </c>
      <c r="O219" s="1" t="s">
        <v>672</v>
      </c>
      <c r="P219" s="1" t="s">
        <v>2055</v>
      </c>
      <c r="Q219" s="2" t="s">
        <v>674</v>
      </c>
    </row>
    <row r="220" spans="4:17" ht="19" customHeight="1" outlineLevel="1">
      <c r="D220" s="1" t="s">
        <v>1216</v>
      </c>
      <c r="H220" s="1" t="s">
        <v>1196</v>
      </c>
      <c r="I220" s="1" t="str">
        <f t="shared" si="3"/>
        <v>EntryDetail_SignOfAmount</v>
      </c>
      <c r="J220" s="9" t="s">
        <v>3050</v>
      </c>
      <c r="K220" s="1" t="s">
        <v>3228</v>
      </c>
      <c r="L220" s="1" t="str">
        <f>IF(ISTEXT(VLOOKUP(M220,gl_content!F:H,3,FALSE)),VLOOKUP(M220,gl_content!F:H,3,FALSE),"")</f>
        <v>token</v>
      </c>
      <c r="M220" s="1" t="s">
        <v>2056</v>
      </c>
      <c r="N220" s="1" t="s">
        <v>765</v>
      </c>
      <c r="O220" s="1" t="s">
        <v>934</v>
      </c>
      <c r="P220" s="1" t="s">
        <v>2057</v>
      </c>
      <c r="Q220" s="2" t="s">
        <v>936</v>
      </c>
    </row>
    <row r="221" spans="4:17" ht="19" customHeight="1" outlineLevel="1">
      <c r="D221" s="1" t="s">
        <v>1217</v>
      </c>
      <c r="H221" s="1" t="s">
        <v>1196</v>
      </c>
      <c r="I221" s="1" t="str">
        <f t="shared" si="3"/>
        <v>EntryDetail_DebitCreditCode</v>
      </c>
      <c r="J221" s="9" t="s">
        <v>3050</v>
      </c>
      <c r="K221" s="1" t="s">
        <v>3230</v>
      </c>
      <c r="L221" s="1" t="str">
        <f>IF(ISTEXT(VLOOKUP(M221,gl_content!F:H,3,FALSE)),VLOOKUP(M221,gl_content!F:H,3,FALSE),"")</f>
        <v>token</v>
      </c>
      <c r="M221" s="1" t="s">
        <v>2058</v>
      </c>
      <c r="N221" s="1" t="s">
        <v>765</v>
      </c>
      <c r="O221" s="1" t="s">
        <v>813</v>
      </c>
      <c r="P221" s="1" t="s">
        <v>2059</v>
      </c>
      <c r="Q221" s="2" t="s">
        <v>815</v>
      </c>
    </row>
    <row r="222" spans="4:17" ht="19" customHeight="1" outlineLevel="1">
      <c r="D222" s="1" t="s">
        <v>1218</v>
      </c>
      <c r="H222" s="1" t="s">
        <v>1196</v>
      </c>
      <c r="I222" s="1" t="str">
        <f t="shared" si="3"/>
        <v>EntryDetail_PostingDate</v>
      </c>
      <c r="J222" s="9" t="s">
        <v>3050</v>
      </c>
      <c r="K222" s="1" t="s">
        <v>3232</v>
      </c>
      <c r="L222" s="1" t="str">
        <f>IF(ISTEXT(VLOOKUP(M222,gl_content!F:H,3,FALSE)),VLOOKUP(M222,gl_content!F:H,3,FALSE),"")</f>
        <v>dateTime</v>
      </c>
      <c r="M222" s="1" t="s">
        <v>2060</v>
      </c>
      <c r="N222" s="1" t="s">
        <v>765</v>
      </c>
      <c r="O222" s="1" t="s">
        <v>916</v>
      </c>
      <c r="P222" s="1" t="s">
        <v>2061</v>
      </c>
      <c r="Q222" s="2" t="s">
        <v>918</v>
      </c>
    </row>
    <row r="223" spans="4:17" ht="19" customHeight="1" outlineLevel="1">
      <c r="D223" s="1" t="s">
        <v>1219</v>
      </c>
      <c r="H223" s="1" t="s">
        <v>1196</v>
      </c>
      <c r="I223" s="1" t="str">
        <f t="shared" si="3"/>
        <v>EntryDetail_AmountMemo</v>
      </c>
      <c r="J223" s="9" t="s">
        <v>3050</v>
      </c>
      <c r="K223" s="1" t="s">
        <v>3234</v>
      </c>
      <c r="L223" s="1" t="str">
        <f>IF(ISTEXT(VLOOKUP(M223,gl_content!F:H,3,FALSE)),VLOOKUP(M223,gl_content!F:H,3,FALSE),"")</f>
        <v>boolean</v>
      </c>
      <c r="M223" s="1" t="s">
        <v>2062</v>
      </c>
      <c r="N223" s="1" t="s">
        <v>375</v>
      </c>
      <c r="O223" s="1" t="s">
        <v>400</v>
      </c>
      <c r="P223" s="1" t="s">
        <v>2063</v>
      </c>
      <c r="Q223" s="2" t="s">
        <v>111</v>
      </c>
    </row>
    <row r="224" spans="4:17" ht="19" customHeight="1" outlineLevel="1">
      <c r="D224" s="1" t="s">
        <v>1220</v>
      </c>
      <c r="H224" s="1" t="s">
        <v>1196</v>
      </c>
      <c r="I224" s="1" t="str">
        <f t="shared" si="3"/>
        <v>EntryDetail_AllocationCode</v>
      </c>
      <c r="J224" s="9" t="s">
        <v>3050</v>
      </c>
      <c r="K224" s="1" t="s">
        <v>3236</v>
      </c>
      <c r="L224" s="1" t="str">
        <f>IF(ISTEXT(VLOOKUP(M224,gl_content!F:H,3,FALSE)),VLOOKUP(M224,gl_content!F:H,3,FALSE),"")</f>
        <v>string</v>
      </c>
      <c r="M224" s="1" t="s">
        <v>2064</v>
      </c>
      <c r="N224" s="1" t="s">
        <v>375</v>
      </c>
      <c r="O224" s="1" t="s">
        <v>399</v>
      </c>
      <c r="P224" s="1" t="s">
        <v>2065</v>
      </c>
      <c r="Q224" s="2" t="s">
        <v>109</v>
      </c>
    </row>
    <row r="225" spans="4:17" ht="19" customHeight="1" outlineLevel="1">
      <c r="D225" s="1" t="s">
        <v>1221</v>
      </c>
      <c r="H225" s="1" t="s">
        <v>1196</v>
      </c>
      <c r="I225" s="1" t="str">
        <f t="shared" si="3"/>
        <v>EntryDetail_MulticurrencyDetail</v>
      </c>
      <c r="J225" s="9" t="s">
        <v>3050</v>
      </c>
      <c r="K225" s="11" t="s">
        <v>3116</v>
      </c>
      <c r="L225" s="11" t="s">
        <v>3116</v>
      </c>
      <c r="M225" s="1" t="s">
        <v>2066</v>
      </c>
      <c r="N225" s="1" t="s">
        <v>556</v>
      </c>
      <c r="O225" s="1" t="s">
        <v>580</v>
      </c>
      <c r="P225" s="1" t="s">
        <v>2067</v>
      </c>
      <c r="Q225" s="2" t="s">
        <v>582</v>
      </c>
    </row>
    <row r="226" spans="4:17" ht="19" customHeight="1" outlineLevel="2">
      <c r="E226" s="1" t="s">
        <v>1489</v>
      </c>
      <c r="H226" s="1" t="s">
        <v>1221</v>
      </c>
      <c r="I226" s="1" t="str">
        <f t="shared" si="3"/>
        <v>MulticurrencyDetail_ExchangeRateDate</v>
      </c>
      <c r="J226" s="11" t="s">
        <v>3116</v>
      </c>
      <c r="K226" s="1" t="s">
        <v>3117</v>
      </c>
      <c r="L226" s="1" t="str">
        <f>IF(ISTEXT(VLOOKUP(M226,gl_content!F:H,3,FALSE)),VLOOKUP(M226,gl_content!F:H,3,FALSE),"")</f>
        <v>dateTime</v>
      </c>
      <c r="M226" s="1" t="s">
        <v>2068</v>
      </c>
      <c r="N226" s="1" t="s">
        <v>556</v>
      </c>
      <c r="O226" s="1" t="s">
        <v>568</v>
      </c>
      <c r="P226" s="1" t="s">
        <v>2069</v>
      </c>
      <c r="Q226" s="2" t="s">
        <v>570</v>
      </c>
    </row>
    <row r="227" spans="4:17" ht="19" customHeight="1" outlineLevel="2">
      <c r="I227" s="1" t="str">
        <f t="shared" si="3"/>
        <v>MulticurrencyDetail_RestatedAmount</v>
      </c>
      <c r="J227" s="11" t="s">
        <v>3116</v>
      </c>
      <c r="K227" s="10" t="s">
        <v>3238</v>
      </c>
      <c r="L227" s="10" t="s">
        <v>3238</v>
      </c>
    </row>
    <row r="228" spans="4:17" ht="19" customHeight="1" outlineLevel="2">
      <c r="E228" s="1" t="s">
        <v>1490</v>
      </c>
      <c r="H228" s="1" t="s">
        <v>1221</v>
      </c>
      <c r="I228" s="1" t="str">
        <f t="shared" si="3"/>
        <v>RestatedAmount_Amount</v>
      </c>
      <c r="J228" s="10" t="s">
        <v>3238</v>
      </c>
      <c r="K228" s="1" t="s">
        <v>3216</v>
      </c>
      <c r="L228" s="1" t="str">
        <f>IF(ISTEXT(VLOOKUP(M228,gl_content!F:H,3,FALSE)),VLOOKUP(M228,gl_content!F:H,3,FALSE),"")</f>
        <v>monetary</v>
      </c>
      <c r="M228" s="1" t="s">
        <v>2070</v>
      </c>
      <c r="N228" s="1" t="s">
        <v>556</v>
      </c>
      <c r="O228" s="1" t="s">
        <v>583</v>
      </c>
      <c r="P228" s="1" t="s">
        <v>2071</v>
      </c>
      <c r="Q228" s="2" t="s">
        <v>585</v>
      </c>
    </row>
    <row r="229" spans="4:17" ht="19" customHeight="1" outlineLevel="2">
      <c r="E229" s="1" t="s">
        <v>1491</v>
      </c>
      <c r="H229" s="1" t="s">
        <v>1221</v>
      </c>
      <c r="I229" s="1" t="str">
        <f t="shared" si="3"/>
        <v>RestatedAmount_Currency</v>
      </c>
      <c r="J229" s="10" t="s">
        <v>3238</v>
      </c>
      <c r="K229" s="1" t="s">
        <v>3217</v>
      </c>
      <c r="L229" s="1" t="str">
        <f>IF(ISTEXT(VLOOKUP(M229,gl_content!F:H,3,FALSE)),VLOOKUP(M229,gl_content!F:H,3,FALSE),"")</f>
        <v>QName</v>
      </c>
      <c r="M229" s="1" t="s">
        <v>2072</v>
      </c>
      <c r="N229" s="1" t="s">
        <v>556</v>
      </c>
      <c r="O229" s="1" t="s">
        <v>586</v>
      </c>
      <c r="P229" s="1" t="s">
        <v>2073</v>
      </c>
      <c r="Q229" s="2" t="s">
        <v>588</v>
      </c>
    </row>
    <row r="230" spans="4:17" ht="19" customHeight="1" outlineLevel="2">
      <c r="I230" s="1" t="str">
        <f t="shared" si="3"/>
        <v>MulticurrencyDetail_RestatedExchangeRate</v>
      </c>
      <c r="J230" s="11" t="s">
        <v>3116</v>
      </c>
      <c r="K230" s="10" t="s">
        <v>3239</v>
      </c>
      <c r="L230" s="10" t="s">
        <v>3239</v>
      </c>
    </row>
    <row r="231" spans="4:17" ht="19" customHeight="1" outlineLevel="2">
      <c r="E231" s="1" t="s">
        <v>1492</v>
      </c>
      <c r="H231" s="1" t="s">
        <v>1221</v>
      </c>
      <c r="I231" s="1" t="str">
        <f t="shared" si="3"/>
        <v>RestatedExchangeRate_Rate</v>
      </c>
      <c r="J231" s="10" t="s">
        <v>3239</v>
      </c>
      <c r="K231" s="1" t="s">
        <v>3224</v>
      </c>
      <c r="L231" s="1" t="str">
        <f>IF(ISTEXT(VLOOKUP(M231,gl_content!F:H,3,FALSE)),VLOOKUP(M231,gl_content!F:H,3,FALSE),"")</f>
        <v>pure</v>
      </c>
      <c r="M231" s="1" t="s">
        <v>2074</v>
      </c>
      <c r="N231" s="1" t="s">
        <v>556</v>
      </c>
      <c r="O231" s="1" t="s">
        <v>571</v>
      </c>
      <c r="P231" s="1" t="s">
        <v>2075</v>
      </c>
      <c r="Q231" s="2" t="s">
        <v>573</v>
      </c>
    </row>
    <row r="232" spans="4:17" ht="19" customHeight="1" outlineLevel="2">
      <c r="E232" s="1" t="s">
        <v>1493</v>
      </c>
      <c r="H232" s="1" t="s">
        <v>1221</v>
      </c>
      <c r="I232" s="1" t="str">
        <f t="shared" si="3"/>
        <v>RestatedExchangeRate_Source</v>
      </c>
      <c r="J232" s="10" t="s">
        <v>3239</v>
      </c>
      <c r="K232" s="1" t="s">
        <v>3225</v>
      </c>
      <c r="L232" s="1" t="str">
        <f>IF(ISTEXT(VLOOKUP(M232,gl_content!F:H,3,FALSE)),VLOOKUP(M232,gl_content!F:H,3,FALSE),"")</f>
        <v>string</v>
      </c>
      <c r="M232" s="1" t="s">
        <v>2076</v>
      </c>
      <c r="N232" s="1" t="s">
        <v>556</v>
      </c>
      <c r="O232" s="1" t="s">
        <v>598</v>
      </c>
      <c r="P232" s="1" t="s">
        <v>2077</v>
      </c>
      <c r="Q232" s="2" t="s">
        <v>600</v>
      </c>
    </row>
    <row r="233" spans="4:17" ht="19" customHeight="1" outlineLevel="2">
      <c r="E233" s="1" t="s">
        <v>1494</v>
      </c>
      <c r="H233" s="1" t="s">
        <v>1221</v>
      </c>
      <c r="I233" s="1" t="str">
        <f t="shared" si="3"/>
        <v>RestatedExchangeRate_Type</v>
      </c>
      <c r="J233" s="10" t="s">
        <v>3239</v>
      </c>
      <c r="K233" s="1" t="s">
        <v>3226</v>
      </c>
      <c r="L233" s="1" t="str">
        <f>IF(ISTEXT(VLOOKUP(M233,gl_content!F:H,3,FALSE)),VLOOKUP(M233,gl_content!F:H,3,FALSE),"")</f>
        <v>string</v>
      </c>
      <c r="M233" s="1" t="s">
        <v>2078</v>
      </c>
      <c r="N233" s="1" t="s">
        <v>556</v>
      </c>
      <c r="O233" s="1" t="s">
        <v>675</v>
      </c>
      <c r="P233" s="1" t="s">
        <v>2079</v>
      </c>
      <c r="Q233" s="2" t="s">
        <v>677</v>
      </c>
    </row>
    <row r="234" spans="4:17" ht="19" customHeight="1" outlineLevel="2">
      <c r="I234" s="1" t="str">
        <f t="shared" si="3"/>
        <v>MulticurrencyDetail_TriangulationAmount</v>
      </c>
      <c r="J234" s="11" t="s">
        <v>3116</v>
      </c>
      <c r="K234" s="10" t="s">
        <v>3240</v>
      </c>
      <c r="L234" s="10" t="s">
        <v>3240</v>
      </c>
    </row>
    <row r="235" spans="4:17" ht="19" customHeight="1" outlineLevel="2">
      <c r="E235" s="1" t="s">
        <v>1495</v>
      </c>
      <c r="H235" s="1" t="s">
        <v>1221</v>
      </c>
      <c r="I235" s="1" t="str">
        <f t="shared" si="3"/>
        <v>TriangulationAmount_Amount</v>
      </c>
      <c r="J235" s="10" t="s">
        <v>3240</v>
      </c>
      <c r="K235" s="1" t="s">
        <v>3216</v>
      </c>
      <c r="L235" s="1" t="str">
        <f>IF(ISTEXT(VLOOKUP(M235,gl_content!F:H,3,FALSE)),VLOOKUP(M235,gl_content!F:H,3,FALSE),"")</f>
        <v>monetary</v>
      </c>
      <c r="M235" s="1" t="s">
        <v>2080</v>
      </c>
      <c r="N235" s="1" t="s">
        <v>556</v>
      </c>
      <c r="O235" s="1" t="s">
        <v>601</v>
      </c>
      <c r="P235" s="1" t="s">
        <v>2081</v>
      </c>
      <c r="Q235" s="2" t="s">
        <v>603</v>
      </c>
    </row>
    <row r="236" spans="4:17" ht="19" customHeight="1" outlineLevel="2">
      <c r="E236" s="1" t="s">
        <v>1496</v>
      </c>
      <c r="H236" s="1" t="s">
        <v>1221</v>
      </c>
      <c r="I236" s="1" t="str">
        <f t="shared" si="3"/>
        <v>TriangulationAmount_Currency</v>
      </c>
      <c r="J236" s="10" t="s">
        <v>3240</v>
      </c>
      <c r="K236" s="1" t="s">
        <v>3217</v>
      </c>
      <c r="L236" s="1" t="str">
        <f>IF(ISTEXT(VLOOKUP(M236,gl_content!F:H,3,FALSE)),VLOOKUP(M236,gl_content!F:H,3,FALSE),"")</f>
        <v>QName</v>
      </c>
      <c r="M236" s="1" t="s">
        <v>2082</v>
      </c>
      <c r="N236" s="1" t="s">
        <v>556</v>
      </c>
      <c r="O236" s="1" t="s">
        <v>604</v>
      </c>
      <c r="P236" s="1" t="s">
        <v>2083</v>
      </c>
      <c r="Q236" s="2" t="s">
        <v>606</v>
      </c>
    </row>
    <row r="237" spans="4:17" ht="19" customHeight="1" outlineLevel="2">
      <c r="I237" s="1" t="str">
        <f t="shared" si="3"/>
        <v>MulticurrencyDetail_TriangulationExchangeRate</v>
      </c>
      <c r="J237" s="11" t="s">
        <v>3116</v>
      </c>
      <c r="K237" s="10" t="s">
        <v>3241</v>
      </c>
      <c r="L237" s="10" t="s">
        <v>3241</v>
      </c>
    </row>
    <row r="238" spans="4:17" ht="19" customHeight="1" outlineLevel="2">
      <c r="E238" s="1" t="s">
        <v>1497</v>
      </c>
      <c r="H238" s="1" t="s">
        <v>1221</v>
      </c>
      <c r="I238" s="1" t="str">
        <f t="shared" si="3"/>
        <v>TriangulationExchangeRate_Rate</v>
      </c>
      <c r="J238" s="10" t="s">
        <v>3241</v>
      </c>
      <c r="K238" s="1" t="s">
        <v>3224</v>
      </c>
      <c r="L238" s="1" t="str">
        <f>IF(ISTEXT(VLOOKUP(M238,gl_content!F:H,3,FALSE)),VLOOKUP(M238,gl_content!F:H,3,FALSE),"")</f>
        <v>pure</v>
      </c>
      <c r="M238" s="1" t="s">
        <v>2084</v>
      </c>
      <c r="N238" s="1" t="s">
        <v>556</v>
      </c>
      <c r="O238" s="1" t="s">
        <v>607</v>
      </c>
      <c r="P238" s="1" t="s">
        <v>2085</v>
      </c>
      <c r="Q238" s="2" t="s">
        <v>609</v>
      </c>
    </row>
    <row r="239" spans="4:17" ht="19" customHeight="1" outlineLevel="2">
      <c r="E239" s="1" t="s">
        <v>1498</v>
      </c>
      <c r="H239" s="1" t="s">
        <v>1221</v>
      </c>
      <c r="I239" s="1" t="str">
        <f t="shared" si="3"/>
        <v>TriangulationExchangeRate_Source</v>
      </c>
      <c r="J239" s="10" t="s">
        <v>3241</v>
      </c>
      <c r="K239" s="1" t="s">
        <v>3225</v>
      </c>
      <c r="L239" s="1" t="str">
        <f>IF(ISTEXT(VLOOKUP(M239,gl_content!F:H,3,FALSE)),VLOOKUP(M239,gl_content!F:H,3,FALSE),"")</f>
        <v>string</v>
      </c>
      <c r="M239" s="1" t="s">
        <v>2086</v>
      </c>
      <c r="N239" s="1" t="s">
        <v>556</v>
      </c>
      <c r="O239" s="1" t="s">
        <v>610</v>
      </c>
      <c r="P239" s="1" t="s">
        <v>2087</v>
      </c>
      <c r="Q239" s="2" t="s">
        <v>612</v>
      </c>
    </row>
    <row r="240" spans="4:17" ht="19" customHeight="1" outlineLevel="2">
      <c r="E240" s="1" t="s">
        <v>1499</v>
      </c>
      <c r="H240" s="1" t="s">
        <v>1221</v>
      </c>
      <c r="I240" s="1" t="str">
        <f t="shared" si="3"/>
        <v>TriangulationExchangeRate_Type</v>
      </c>
      <c r="J240" s="10" t="s">
        <v>3241</v>
      </c>
      <c r="K240" s="1" t="s">
        <v>3226</v>
      </c>
      <c r="L240" s="1" t="str">
        <f>IF(ISTEXT(VLOOKUP(M240,gl_content!F:H,3,FALSE)),VLOOKUP(M240,gl_content!F:H,3,FALSE),"")</f>
        <v>string</v>
      </c>
      <c r="M240" s="1" t="s">
        <v>2088</v>
      </c>
      <c r="N240" s="1" t="s">
        <v>556</v>
      </c>
      <c r="O240" s="1" t="s">
        <v>678</v>
      </c>
      <c r="P240" s="1" t="s">
        <v>2089</v>
      </c>
      <c r="Q240" s="2" t="s">
        <v>680</v>
      </c>
    </row>
    <row r="241" spans="4:17" ht="19" customHeight="1" outlineLevel="2">
      <c r="I241" s="1" t="str">
        <f t="shared" si="3"/>
        <v>MulticurrencyDetail_RestatedTriangulationExchangeRate</v>
      </c>
      <c r="J241" s="11" t="s">
        <v>3116</v>
      </c>
      <c r="K241" s="10" t="s">
        <v>3243</v>
      </c>
      <c r="L241" s="10" t="s">
        <v>3243</v>
      </c>
    </row>
    <row r="242" spans="4:17" ht="19" customHeight="1" outlineLevel="2">
      <c r="E242" s="1" t="s">
        <v>1500</v>
      </c>
      <c r="H242" s="1" t="s">
        <v>1221</v>
      </c>
      <c r="I242" s="1" t="str">
        <f t="shared" si="3"/>
        <v>RestatedTriangulationExchangeRate_Rate</v>
      </c>
      <c r="J242" s="10" t="s">
        <v>3243</v>
      </c>
      <c r="K242" s="1" t="s">
        <v>3224</v>
      </c>
      <c r="L242" s="1" t="str">
        <f>IF(ISTEXT(VLOOKUP(M242,gl_content!F:H,3,FALSE)),VLOOKUP(M242,gl_content!F:H,3,FALSE),"")</f>
        <v>pure</v>
      </c>
      <c r="M242" s="1" t="s">
        <v>2090</v>
      </c>
      <c r="N242" s="1" t="s">
        <v>556</v>
      </c>
      <c r="O242" s="1" t="s">
        <v>613</v>
      </c>
      <c r="P242" s="1" t="s">
        <v>2091</v>
      </c>
      <c r="Q242" s="2" t="s">
        <v>615</v>
      </c>
    </row>
    <row r="243" spans="4:17" ht="19" customHeight="1" outlineLevel="2">
      <c r="E243" s="1" t="s">
        <v>1501</v>
      </c>
      <c r="H243" s="1" t="s">
        <v>1221</v>
      </c>
      <c r="I243" s="1" t="str">
        <f t="shared" si="3"/>
        <v>RestatedTriangulationExchangeRate_Source</v>
      </c>
      <c r="J243" s="10" t="s">
        <v>3243</v>
      </c>
      <c r="K243" s="1" t="s">
        <v>3225</v>
      </c>
      <c r="L243" s="1" t="str">
        <f>IF(ISTEXT(VLOOKUP(M243,gl_content!F:H,3,FALSE)),VLOOKUP(M243,gl_content!F:H,3,FALSE),"")</f>
        <v>string</v>
      </c>
      <c r="M243" s="1" t="s">
        <v>2092</v>
      </c>
      <c r="N243" s="1" t="s">
        <v>556</v>
      </c>
      <c r="O243" s="1" t="s">
        <v>616</v>
      </c>
      <c r="P243" s="1" t="s">
        <v>2093</v>
      </c>
      <c r="Q243" s="2" t="s">
        <v>618</v>
      </c>
    </row>
    <row r="244" spans="4:17" ht="19" customHeight="1" outlineLevel="2">
      <c r="E244" s="1" t="s">
        <v>1502</v>
      </c>
      <c r="H244" s="1" t="s">
        <v>1221</v>
      </c>
      <c r="I244" s="1" t="str">
        <f t="shared" si="3"/>
        <v>RestatedTriangulationExchangeRate_Type</v>
      </c>
      <c r="J244" s="10" t="s">
        <v>3243</v>
      </c>
      <c r="K244" s="1" t="s">
        <v>3226</v>
      </c>
      <c r="L244" s="1" t="str">
        <f>IF(ISTEXT(VLOOKUP(M244,gl_content!F:H,3,FALSE)),VLOOKUP(M244,gl_content!F:H,3,FALSE),"")</f>
        <v>string</v>
      </c>
      <c r="M244" s="1" t="s">
        <v>2094</v>
      </c>
      <c r="N244" s="1" t="s">
        <v>556</v>
      </c>
      <c r="O244" s="1" t="s">
        <v>681</v>
      </c>
      <c r="P244" s="1" t="s">
        <v>2095</v>
      </c>
      <c r="Q244" s="2" t="s">
        <v>683</v>
      </c>
    </row>
    <row r="245" spans="4:17" ht="19" customHeight="1" outlineLevel="2">
      <c r="E245" s="1" t="s">
        <v>1488</v>
      </c>
      <c r="H245" s="1" t="s">
        <v>1221</v>
      </c>
      <c r="I245" s="1" t="str">
        <f t="shared" si="3"/>
        <v>MulticurrencyDetail_Comment</v>
      </c>
      <c r="J245" s="11" t="s">
        <v>3116</v>
      </c>
      <c r="K245" s="1" t="s">
        <v>3118</v>
      </c>
      <c r="L245" s="1" t="str">
        <f>IF(ISTEXT(VLOOKUP(M245,gl_content!F:H,3,FALSE)),VLOOKUP(M245,gl_content!F:H,3,FALSE),"")</f>
        <v>string</v>
      </c>
      <c r="M245" s="1" t="s">
        <v>2096</v>
      </c>
      <c r="N245" s="1" t="s">
        <v>556</v>
      </c>
      <c r="O245" s="1" t="s">
        <v>589</v>
      </c>
      <c r="P245" s="1" t="s">
        <v>2097</v>
      </c>
      <c r="Q245" s="2" t="s">
        <v>591</v>
      </c>
    </row>
    <row r="246" spans="4:17" ht="19" customHeight="1" outlineLevel="1">
      <c r="D246" s="1" t="s">
        <v>1222</v>
      </c>
      <c r="H246" s="1" t="s">
        <v>1196</v>
      </c>
      <c r="I246" s="1" t="str">
        <f t="shared" si="3"/>
        <v>EntryDetail_IdentifierStructure</v>
      </c>
      <c r="J246" s="9" t="s">
        <v>3050</v>
      </c>
      <c r="K246" s="11" t="s">
        <v>3004</v>
      </c>
      <c r="L246" s="11" t="s">
        <v>3004</v>
      </c>
      <c r="M246" s="1" t="s">
        <v>2098</v>
      </c>
      <c r="N246" s="1" t="s">
        <v>765</v>
      </c>
      <c r="O246" s="1" t="s">
        <v>879</v>
      </c>
      <c r="P246" s="1" t="s">
        <v>2099</v>
      </c>
      <c r="Q246" s="2" t="s">
        <v>881</v>
      </c>
    </row>
    <row r="247" spans="4:17" ht="19" customHeight="1" outlineLevel="2">
      <c r="E247" s="1" t="s">
        <v>1282</v>
      </c>
      <c r="H247" s="1" t="s">
        <v>1222</v>
      </c>
      <c r="I247" s="1" t="str">
        <f t="shared" si="3"/>
        <v>IdentifierStructure_Code</v>
      </c>
      <c r="J247" s="11" t="s">
        <v>3004</v>
      </c>
      <c r="K247" s="1" t="s">
        <v>2988</v>
      </c>
      <c r="L247" s="1" t="str">
        <f>IF(ISTEXT(VLOOKUP(M247,gl_content!F:H,3,FALSE)),VLOOKUP(M247,gl_content!F:H,3,FALSE),"")</f>
        <v>string</v>
      </c>
      <c r="M247" s="1" t="s">
        <v>2100</v>
      </c>
      <c r="N247" s="1" t="s">
        <v>765</v>
      </c>
      <c r="O247" s="1" t="s">
        <v>2101</v>
      </c>
      <c r="P247" s="1" t="s">
        <v>2102</v>
      </c>
      <c r="Q247" s="2" t="e">
        <v>#N/A</v>
      </c>
    </row>
    <row r="248" spans="4:17" ht="19" customHeight="1" outlineLevel="2">
      <c r="E248" s="1" t="s">
        <v>1283</v>
      </c>
      <c r="H248" s="1" t="s">
        <v>1222</v>
      </c>
      <c r="I248" s="1" t="str">
        <f t="shared" si="3"/>
        <v>IdentifierStructure_ExternalReference</v>
      </c>
      <c r="J248" s="11" t="s">
        <v>3157</v>
      </c>
      <c r="K248" s="10" t="s">
        <v>2987</v>
      </c>
      <c r="L248" s="10" t="s">
        <v>2987</v>
      </c>
      <c r="M248" s="1" t="s">
        <v>2103</v>
      </c>
      <c r="N248" s="1" t="s">
        <v>765</v>
      </c>
      <c r="O248" s="1" t="s">
        <v>1051</v>
      </c>
      <c r="P248" s="1" t="s">
        <v>2104</v>
      </c>
      <c r="Q248" s="2" t="s">
        <v>1052</v>
      </c>
    </row>
    <row r="249" spans="4:17" ht="19" customHeight="1" outlineLevel="3">
      <c r="F249" s="1" t="s">
        <v>1296</v>
      </c>
      <c r="H249" s="1" t="s">
        <v>1283</v>
      </c>
      <c r="I249" s="1" t="str">
        <f t="shared" si="3"/>
        <v>ExternalReference_Code</v>
      </c>
      <c r="J249" s="10" t="s">
        <v>2987</v>
      </c>
      <c r="K249" s="1" t="s">
        <v>2993</v>
      </c>
      <c r="L249" s="1" t="str">
        <f>IF(ISTEXT(VLOOKUP(M249,gl_content!F:H,3,FALSE)),VLOOKUP(M249,gl_content!F:H,3,FALSE),"")</f>
        <v>string</v>
      </c>
      <c r="M249" s="1" t="s">
        <v>2105</v>
      </c>
      <c r="N249" s="1" t="s">
        <v>765</v>
      </c>
      <c r="O249" s="1" t="s">
        <v>882</v>
      </c>
      <c r="P249" s="1" t="s">
        <v>2106</v>
      </c>
      <c r="Q249" s="2" t="s">
        <v>884</v>
      </c>
    </row>
    <row r="250" spans="4:17" ht="19" customHeight="1" outlineLevel="3">
      <c r="F250" s="1" t="s">
        <v>1297</v>
      </c>
      <c r="H250" s="1" t="s">
        <v>1283</v>
      </c>
      <c r="I250" s="1" t="str">
        <f t="shared" si="3"/>
        <v>ExternalReference_Name</v>
      </c>
      <c r="J250" s="10" t="s">
        <v>2987</v>
      </c>
      <c r="K250" s="1" t="s">
        <v>2995</v>
      </c>
      <c r="L250" s="1" t="str">
        <f>IF(ISTEXT(VLOOKUP(M250,gl_content!F:H,3,FALSE)),VLOOKUP(M250,gl_content!F:H,3,FALSE),"")</f>
        <v>string</v>
      </c>
      <c r="M250" s="1" t="s">
        <v>2107</v>
      </c>
      <c r="N250" s="1" t="s">
        <v>765</v>
      </c>
      <c r="O250" s="1" t="s">
        <v>1045</v>
      </c>
      <c r="P250" s="1" t="s">
        <v>2108</v>
      </c>
      <c r="Q250" s="2" t="s">
        <v>1047</v>
      </c>
    </row>
    <row r="251" spans="4:17" ht="19" customHeight="1" outlineLevel="3">
      <c r="F251" s="1" t="s">
        <v>1298</v>
      </c>
      <c r="H251" s="1" t="s">
        <v>1283</v>
      </c>
      <c r="I251" s="1" t="str">
        <f t="shared" si="3"/>
        <v>ExternalReference_VerificationDate</v>
      </c>
      <c r="J251" s="10" t="s">
        <v>2987</v>
      </c>
      <c r="K251" s="1" t="s">
        <v>2997</v>
      </c>
      <c r="L251" s="1" t="str">
        <f>IF(ISTEXT(VLOOKUP(M251,gl_content!F:H,3,FALSE)),VLOOKUP(M251,gl_content!F:H,3,FALSE),"")</f>
        <v>dateTime</v>
      </c>
      <c r="M251" s="1" t="s">
        <v>2109</v>
      </c>
      <c r="N251" s="1" t="s">
        <v>765</v>
      </c>
      <c r="O251" s="1" t="s">
        <v>2979</v>
      </c>
      <c r="P251" s="1" t="s">
        <v>2110</v>
      </c>
      <c r="Q251" s="2" t="s">
        <v>1050</v>
      </c>
    </row>
    <row r="252" spans="4:17" ht="19" customHeight="1" outlineLevel="2">
      <c r="E252" s="1" t="s">
        <v>1284</v>
      </c>
      <c r="H252" s="1" t="s">
        <v>1222</v>
      </c>
      <c r="I252" s="1" t="str">
        <f t="shared" si="3"/>
        <v>IdentifierStructure_OrganizationType</v>
      </c>
      <c r="J252" s="11" t="s">
        <v>3004</v>
      </c>
      <c r="K252" s="1" t="s">
        <v>2981</v>
      </c>
      <c r="L252" s="1" t="str">
        <f>IF(ISTEXT(VLOOKUP(M252,gl_content!F:H,3,FALSE)),VLOOKUP(M252,gl_content!F:H,3,FALSE),"")</f>
        <v>token</v>
      </c>
      <c r="M252" s="1" t="s">
        <v>2111</v>
      </c>
      <c r="N252" s="1" t="s">
        <v>765</v>
      </c>
      <c r="O252" s="1" t="s">
        <v>1012</v>
      </c>
      <c r="P252" s="1" t="s">
        <v>2112</v>
      </c>
      <c r="Q252" s="2" t="s">
        <v>1014</v>
      </c>
    </row>
    <row r="253" spans="4:17" ht="19" customHeight="1" outlineLevel="2">
      <c r="E253" s="1" t="s">
        <v>1285</v>
      </c>
      <c r="H253" s="1" t="s">
        <v>1222</v>
      </c>
      <c r="I253" s="1" t="str">
        <f t="shared" si="3"/>
        <v>IdentifierStructure_OrganizationTypeDescription</v>
      </c>
      <c r="J253" s="11" t="s">
        <v>3004</v>
      </c>
      <c r="K253" s="1" t="s">
        <v>2983</v>
      </c>
      <c r="L253" s="1" t="str">
        <f>IF(ISTEXT(VLOOKUP(M253,gl_content!F:H,3,FALSE)),VLOOKUP(M253,gl_content!F:H,3,FALSE),"")</f>
        <v>string</v>
      </c>
      <c r="M253" s="1" t="s">
        <v>2113</v>
      </c>
      <c r="N253" s="1" t="s">
        <v>765</v>
      </c>
      <c r="O253" s="1" t="s">
        <v>1086</v>
      </c>
      <c r="P253" s="1" t="s">
        <v>2114</v>
      </c>
      <c r="Q253" s="2" t="s">
        <v>1088</v>
      </c>
    </row>
    <row r="254" spans="4:17" ht="19" customHeight="1" outlineLevel="2">
      <c r="E254" s="1" t="s">
        <v>1286</v>
      </c>
      <c r="H254" s="1" t="s">
        <v>1222</v>
      </c>
      <c r="I254" s="1" t="str">
        <f t="shared" si="3"/>
        <v>IdentifierStructure_Description</v>
      </c>
      <c r="J254" s="11" t="s">
        <v>3004</v>
      </c>
      <c r="K254" s="1" t="s">
        <v>2989</v>
      </c>
      <c r="L254" s="1" t="str">
        <f>IF(ISTEXT(VLOOKUP(M254,gl_content!F:H,3,FALSE)),VLOOKUP(M254,gl_content!F:H,3,FALSE),"")</f>
        <v>string</v>
      </c>
      <c r="M254" s="1" t="s">
        <v>2115</v>
      </c>
      <c r="N254" s="1" t="s">
        <v>765</v>
      </c>
      <c r="O254" s="1" t="s">
        <v>870</v>
      </c>
      <c r="P254" s="1" t="s">
        <v>2116</v>
      </c>
      <c r="Q254" s="2" t="s">
        <v>872</v>
      </c>
    </row>
    <row r="255" spans="4:17" ht="19" customHeight="1" outlineLevel="2">
      <c r="E255" s="1" t="s">
        <v>1287</v>
      </c>
      <c r="H255" s="1" t="s">
        <v>1222</v>
      </c>
      <c r="I255" s="1" t="str">
        <f t="shared" si="3"/>
        <v>IdentifierStructure_Type</v>
      </c>
      <c r="J255" s="11" t="s">
        <v>3004</v>
      </c>
      <c r="K255" s="1" t="s">
        <v>2990</v>
      </c>
      <c r="L255" s="1" t="str">
        <f>IF(ISTEXT(VLOOKUP(M255,gl_content!F:H,3,FALSE)),VLOOKUP(M255,gl_content!F:H,3,FALSE),"")</f>
        <v>token</v>
      </c>
      <c r="M255" s="1" t="s">
        <v>2117</v>
      </c>
      <c r="N255" s="1" t="s">
        <v>765</v>
      </c>
      <c r="O255" s="1" t="s">
        <v>885</v>
      </c>
      <c r="P255" s="1" t="s">
        <v>2118</v>
      </c>
      <c r="Q255" s="2" t="s">
        <v>887</v>
      </c>
    </row>
    <row r="256" spans="4:17" ht="19" customHeight="1" outlineLevel="2">
      <c r="E256" s="1" t="s">
        <v>1288</v>
      </c>
      <c r="H256" s="1" t="s">
        <v>1222</v>
      </c>
      <c r="I256" s="1" t="str">
        <f t="shared" si="3"/>
        <v>IdentifierStructure_Category</v>
      </c>
      <c r="J256" s="11" t="s">
        <v>3004</v>
      </c>
      <c r="K256" s="1" t="s">
        <v>2992</v>
      </c>
      <c r="L256" s="1" t="str">
        <f>IF(ISTEXT(VLOOKUP(M256,gl_content!F:H,3,FALSE)),VLOOKUP(M256,gl_content!F:H,3,FALSE),"")</f>
        <v>string</v>
      </c>
      <c r="M256" s="1" t="s">
        <v>2119</v>
      </c>
      <c r="N256" s="1" t="s">
        <v>765</v>
      </c>
      <c r="O256" s="1" t="s">
        <v>865</v>
      </c>
      <c r="P256" s="1" t="s">
        <v>2120</v>
      </c>
      <c r="Q256" s="2" t="s">
        <v>867</v>
      </c>
    </row>
    <row r="257" spans="5:17" ht="19" customHeight="1" outlineLevel="2">
      <c r="E257" s="1" t="s">
        <v>1289</v>
      </c>
      <c r="H257" s="1" t="s">
        <v>1222</v>
      </c>
      <c r="I257" s="1" t="str">
        <f t="shared" ref="I257:I320" si="4">J257&amp;"_"&amp;K257</f>
        <v>IdentifierStructure_EmailStructure</v>
      </c>
      <c r="J257" s="11" t="s">
        <v>3004</v>
      </c>
      <c r="K257" s="1" t="s">
        <v>1615</v>
      </c>
      <c r="L257" s="1" t="s">
        <v>1615</v>
      </c>
      <c r="M257" s="1" t="s">
        <v>2121</v>
      </c>
      <c r="N257" s="1" t="s">
        <v>765</v>
      </c>
      <c r="O257" s="1" t="s">
        <v>873</v>
      </c>
      <c r="P257" s="1" t="s">
        <v>2122</v>
      </c>
      <c r="Q257" s="2" t="s">
        <v>875</v>
      </c>
    </row>
    <row r="258" spans="5:17" ht="19" customHeight="1" outlineLevel="3">
      <c r="F258" s="1" t="s">
        <v>1299</v>
      </c>
      <c r="H258" s="1" t="s">
        <v>1289</v>
      </c>
      <c r="I258" s="1" t="str">
        <f t="shared" si="4"/>
        <v>EmailStructure_Usage</v>
      </c>
      <c r="J258" s="11" t="s">
        <v>1615</v>
      </c>
      <c r="K258" s="1" t="s">
        <v>1601</v>
      </c>
      <c r="L258" s="1" t="str">
        <f>IF(ISTEXT(VLOOKUP(M258,gl_content!F:H,3,FALSE)),VLOOKUP(M258,gl_content!F:H,3,FALSE),"")</f>
        <v>string</v>
      </c>
      <c r="M258" s="1" t="s">
        <v>2123</v>
      </c>
      <c r="N258" s="1" t="s">
        <v>765</v>
      </c>
      <c r="O258" s="1" t="s">
        <v>1035</v>
      </c>
      <c r="P258" s="1" t="s">
        <v>2124</v>
      </c>
      <c r="Q258" s="2" t="s">
        <v>1037</v>
      </c>
    </row>
    <row r="259" spans="5:17" ht="19" customHeight="1" outlineLevel="3">
      <c r="F259" s="1" t="s">
        <v>1300</v>
      </c>
      <c r="H259" s="1" t="s">
        <v>1289</v>
      </c>
      <c r="I259" s="1" t="str">
        <f t="shared" si="4"/>
        <v>EmailStructure_EmailAddress</v>
      </c>
      <c r="J259" s="11" t="s">
        <v>1615</v>
      </c>
      <c r="K259" s="1" t="s">
        <v>1584</v>
      </c>
      <c r="L259" s="1" t="str">
        <f>IF(ISTEXT(VLOOKUP(M259,gl_content!F:H,3,FALSE)),VLOOKUP(M259,gl_content!F:H,3,FALSE),"")</f>
        <v>string</v>
      </c>
      <c r="M259" s="1" t="s">
        <v>2125</v>
      </c>
      <c r="N259" s="1" t="s">
        <v>765</v>
      </c>
      <c r="O259" s="1" t="s">
        <v>1043</v>
      </c>
      <c r="P259" s="1" t="s">
        <v>2126</v>
      </c>
      <c r="Q259" s="2" t="s">
        <v>1044</v>
      </c>
    </row>
    <row r="260" spans="5:17" ht="19" customHeight="1" outlineLevel="2">
      <c r="E260" s="1" t="s">
        <v>1290</v>
      </c>
      <c r="H260" s="1" t="s">
        <v>1222</v>
      </c>
      <c r="I260" s="1" t="str">
        <f t="shared" si="4"/>
        <v>IdentifierStructure_PhoneStructure</v>
      </c>
      <c r="J260" s="11" t="s">
        <v>3004</v>
      </c>
      <c r="K260" s="1" t="s">
        <v>1612</v>
      </c>
      <c r="L260" s="1" t="s">
        <v>1612</v>
      </c>
      <c r="M260" s="1" t="s">
        <v>2127</v>
      </c>
      <c r="N260" s="1" t="s">
        <v>765</v>
      </c>
      <c r="O260" s="1" t="s">
        <v>876</v>
      </c>
      <c r="P260" s="1" t="s">
        <v>2128</v>
      </c>
      <c r="Q260" s="2" t="s">
        <v>878</v>
      </c>
    </row>
    <row r="261" spans="5:17" ht="19" customHeight="1" outlineLevel="3">
      <c r="F261" s="1" t="s">
        <v>1301</v>
      </c>
      <c r="H261" s="1" t="s">
        <v>1290</v>
      </c>
      <c r="I261" s="1" t="str">
        <f t="shared" si="4"/>
        <v>PhoneStructure_Description</v>
      </c>
      <c r="J261" s="11" t="s">
        <v>1612</v>
      </c>
      <c r="K261" s="1" t="s">
        <v>1586</v>
      </c>
      <c r="L261" s="1" t="str">
        <f>IF(ISTEXT(VLOOKUP(M261,gl_content!F:H,3,FALSE)),VLOOKUP(M261,gl_content!F:H,3,FALSE),"")</f>
        <v>token</v>
      </c>
      <c r="M261" s="1" t="s">
        <v>2129</v>
      </c>
      <c r="N261" s="1" t="s">
        <v>765</v>
      </c>
      <c r="O261" s="1" t="s">
        <v>1022</v>
      </c>
      <c r="P261" s="1" t="s">
        <v>2130</v>
      </c>
      <c r="Q261" s="2" t="s">
        <v>1024</v>
      </c>
    </row>
    <row r="262" spans="5:17" ht="19" customHeight="1" outlineLevel="3">
      <c r="F262" s="1" t="s">
        <v>1302</v>
      </c>
      <c r="H262" s="1" t="s">
        <v>1290</v>
      </c>
      <c r="I262" s="1" t="str">
        <f t="shared" si="4"/>
        <v>PhoneStructure_PhoneNumber</v>
      </c>
      <c r="J262" s="11" t="s">
        <v>1612</v>
      </c>
      <c r="K262" s="1" t="s">
        <v>1582</v>
      </c>
      <c r="L262" s="1" t="str">
        <f>IF(ISTEXT(VLOOKUP(M262,gl_content!F:H,3,FALSE)),VLOOKUP(M262,gl_content!F:H,3,FALSE),"")</f>
        <v>string</v>
      </c>
      <c r="M262" s="1" t="s">
        <v>2131</v>
      </c>
      <c r="N262" s="1" t="s">
        <v>765</v>
      </c>
      <c r="O262" s="1" t="s">
        <v>1020</v>
      </c>
      <c r="P262" s="1" t="s">
        <v>2132</v>
      </c>
      <c r="Q262" s="2" t="s">
        <v>1021</v>
      </c>
    </row>
    <row r="263" spans="5:17" ht="19" customHeight="1" outlineLevel="2">
      <c r="E263" s="1" t="s">
        <v>1291</v>
      </c>
      <c r="H263" s="1" t="s">
        <v>1222</v>
      </c>
      <c r="I263" s="1" t="str">
        <f t="shared" si="4"/>
        <v>IdentifierStructure_FaxStructure</v>
      </c>
      <c r="J263" s="11" t="s">
        <v>3004</v>
      </c>
      <c r="K263" s="1" t="s">
        <v>1613</v>
      </c>
      <c r="L263" s="1" t="s">
        <v>1613</v>
      </c>
      <c r="M263" s="1" t="s">
        <v>2133</v>
      </c>
      <c r="N263" s="1" t="s">
        <v>765</v>
      </c>
      <c r="O263" s="1" t="s">
        <v>978</v>
      </c>
      <c r="P263" s="1" t="s">
        <v>2134</v>
      </c>
      <c r="Q263" s="2" t="s">
        <v>980</v>
      </c>
    </row>
    <row r="264" spans="5:17" ht="19" customHeight="1" outlineLevel="3">
      <c r="F264" s="1" t="s">
        <v>1303</v>
      </c>
      <c r="H264" s="1" t="s">
        <v>1291</v>
      </c>
      <c r="I264" s="1" t="str">
        <f t="shared" si="4"/>
        <v>FaxStructure_Usage</v>
      </c>
      <c r="J264" s="11" t="s">
        <v>1613</v>
      </c>
      <c r="K264" s="1" t="s">
        <v>1601</v>
      </c>
      <c r="L264" s="1" t="str">
        <f>IF(ISTEXT(VLOOKUP(M264,gl_content!F:H,3,FALSE)),VLOOKUP(M264,gl_content!F:H,3,FALSE),"")</f>
        <v>string</v>
      </c>
      <c r="M264" s="1" t="s">
        <v>2135</v>
      </c>
      <c r="N264" s="1" t="s">
        <v>765</v>
      </c>
      <c r="O264" s="1" t="s">
        <v>1027</v>
      </c>
      <c r="P264" s="1" t="s">
        <v>2136</v>
      </c>
      <c r="Q264" s="2" t="s">
        <v>1029</v>
      </c>
    </row>
    <row r="265" spans="5:17" ht="19" customHeight="1" outlineLevel="3">
      <c r="F265" s="1" t="s">
        <v>1304</v>
      </c>
      <c r="H265" s="1" t="s">
        <v>1291</v>
      </c>
      <c r="I265" s="1" t="str">
        <f t="shared" si="4"/>
        <v>FaxStructure_FaxNumber</v>
      </c>
      <c r="J265" s="11" t="s">
        <v>1613</v>
      </c>
      <c r="K265" s="1" t="s">
        <v>1583</v>
      </c>
      <c r="L265" s="1" t="str">
        <f>IF(ISTEXT(VLOOKUP(M265,gl_content!F:H,3,FALSE)),VLOOKUP(M265,gl_content!F:H,3,FALSE),"")</f>
        <v>string</v>
      </c>
      <c r="M265" s="1" t="s">
        <v>2137</v>
      </c>
      <c r="N265" s="1" t="s">
        <v>765</v>
      </c>
      <c r="O265" s="1" t="s">
        <v>1025</v>
      </c>
      <c r="P265" s="1" t="s">
        <v>2138</v>
      </c>
      <c r="Q265" s="2" t="s">
        <v>1026</v>
      </c>
    </row>
    <row r="266" spans="5:17" ht="19" customHeight="1" outlineLevel="2">
      <c r="E266" s="1" t="s">
        <v>1292</v>
      </c>
      <c r="H266" s="1" t="s">
        <v>1222</v>
      </c>
      <c r="I266" s="1" t="str">
        <f t="shared" si="4"/>
        <v>IdentifierStructure_Purpose</v>
      </c>
      <c r="J266" s="11" t="s">
        <v>3004</v>
      </c>
      <c r="K266" s="1" t="s">
        <v>2998</v>
      </c>
      <c r="L266" s="1" t="str">
        <f>IF(ISTEXT(VLOOKUP(M266,gl_content!F:H,3,FALSE)),VLOOKUP(M266,gl_content!F:H,3,FALSE),"")</f>
        <v>string</v>
      </c>
      <c r="M266" s="1" t="s">
        <v>2139</v>
      </c>
      <c r="N266" s="1" t="s">
        <v>375</v>
      </c>
      <c r="O266" s="1" t="s">
        <v>438</v>
      </c>
      <c r="P266" s="1" t="s">
        <v>2140</v>
      </c>
      <c r="Q266" s="2" t="s">
        <v>180</v>
      </c>
    </row>
    <row r="267" spans="5:17" ht="19" customHeight="1" outlineLevel="2">
      <c r="E267" s="1" t="s">
        <v>1293</v>
      </c>
      <c r="H267" s="1" t="s">
        <v>1222</v>
      </c>
      <c r="I267" s="1" t="str">
        <f t="shared" si="4"/>
        <v>IdentifierStructure_AddressStructure</v>
      </c>
      <c r="J267" s="11" t="s">
        <v>3004</v>
      </c>
      <c r="K267" s="10" t="s">
        <v>1597</v>
      </c>
      <c r="L267" s="10" t="s">
        <v>1597</v>
      </c>
      <c r="M267" s="1" t="s">
        <v>2141</v>
      </c>
      <c r="N267" s="1" t="s">
        <v>375</v>
      </c>
      <c r="O267" s="1" t="s">
        <v>434</v>
      </c>
      <c r="P267" s="1" t="s">
        <v>2142</v>
      </c>
      <c r="Q267" s="2" t="s">
        <v>176</v>
      </c>
    </row>
    <row r="268" spans="5:17" ht="19" customHeight="1" outlineLevel="3">
      <c r="F268" s="1" t="s">
        <v>1451</v>
      </c>
      <c r="H268" s="1" t="s">
        <v>1293</v>
      </c>
      <c r="I268" s="1" t="str">
        <f t="shared" si="4"/>
        <v>AddressStructure_Description</v>
      </c>
      <c r="J268" s="10" t="s">
        <v>1597</v>
      </c>
      <c r="K268" s="1" t="s">
        <v>1586</v>
      </c>
      <c r="L268" s="1" t="str">
        <f>IF(ISTEXT(VLOOKUP(M268,gl_content!F:H,3,FALSE)),VLOOKUP(M268,gl_content!F:H,3,FALSE),"")</f>
        <v>string</v>
      </c>
      <c r="M268" s="1" t="s">
        <v>2143</v>
      </c>
      <c r="N268" s="1" t="s">
        <v>375</v>
      </c>
      <c r="O268" s="1" t="s">
        <v>433</v>
      </c>
      <c r="P268" s="1" t="s">
        <v>2144</v>
      </c>
      <c r="Q268" s="2" t="s">
        <v>174</v>
      </c>
    </row>
    <row r="269" spans="5:17" ht="19" customHeight="1" outlineLevel="3">
      <c r="F269" s="1" t="s">
        <v>1452</v>
      </c>
      <c r="H269" s="1" t="s">
        <v>1293</v>
      </c>
      <c r="I269" s="1" t="str">
        <f t="shared" si="4"/>
        <v>AddressStructure_Purpose</v>
      </c>
      <c r="J269" s="10" t="s">
        <v>1597</v>
      </c>
      <c r="K269" s="1" t="s">
        <v>1600</v>
      </c>
      <c r="L269" s="1" t="str">
        <f>IF(ISTEXT(VLOOKUP(M269,gl_content!F:H,3,FALSE)),VLOOKUP(M269,gl_content!F:H,3,FALSE),"")</f>
        <v>string</v>
      </c>
      <c r="M269" s="1" t="s">
        <v>2145</v>
      </c>
      <c r="N269" s="1" t="s">
        <v>375</v>
      </c>
      <c r="O269" s="1" t="s">
        <v>435</v>
      </c>
      <c r="P269" s="1" t="s">
        <v>2146</v>
      </c>
      <c r="Q269" s="2" t="s">
        <v>178</v>
      </c>
    </row>
    <row r="270" spans="5:17" ht="19" customHeight="1" outlineLevel="3">
      <c r="F270" s="1" t="s">
        <v>1453</v>
      </c>
      <c r="H270" s="1" t="s">
        <v>1293</v>
      </c>
      <c r="I270" s="1" t="str">
        <f t="shared" si="4"/>
        <v>AddressStructure_BuildingNumber</v>
      </c>
      <c r="J270" s="10" t="s">
        <v>1597</v>
      </c>
      <c r="K270" s="1" t="s">
        <v>1589</v>
      </c>
      <c r="L270" s="1" t="str">
        <f>IF(ISTEXT(VLOOKUP(M270,gl_content!F:H,3,FALSE)),VLOOKUP(M270,gl_content!F:H,3,FALSE),"")</f>
        <v>string</v>
      </c>
      <c r="M270" s="1" t="s">
        <v>2147</v>
      </c>
      <c r="N270" s="1" t="s">
        <v>375</v>
      </c>
      <c r="O270" s="1" t="s">
        <v>494</v>
      </c>
      <c r="P270" s="1" t="s">
        <v>2148</v>
      </c>
      <c r="Q270" s="2" t="s">
        <v>268</v>
      </c>
    </row>
    <row r="271" spans="5:17" ht="19" customHeight="1" outlineLevel="3">
      <c r="F271" s="1" t="s">
        <v>1454</v>
      </c>
      <c r="H271" s="1" t="s">
        <v>1293</v>
      </c>
      <c r="I271" s="1" t="str">
        <f t="shared" si="4"/>
        <v>AddressStructure_Street</v>
      </c>
      <c r="J271" s="10" t="s">
        <v>1597</v>
      </c>
      <c r="K271" s="1" t="s">
        <v>1590</v>
      </c>
      <c r="L271" s="1" t="str">
        <f>IF(ISTEXT(VLOOKUP(M271,gl_content!F:H,3,FALSE)),VLOOKUP(M271,gl_content!F:H,3,FALSE),"")</f>
        <v>string</v>
      </c>
      <c r="M271" s="1" t="s">
        <v>2149</v>
      </c>
      <c r="N271" s="1" t="s">
        <v>375</v>
      </c>
      <c r="O271" s="1" t="s">
        <v>440</v>
      </c>
      <c r="P271" s="1" t="s">
        <v>2150</v>
      </c>
      <c r="Q271" s="2" t="s">
        <v>182</v>
      </c>
    </row>
    <row r="272" spans="5:17" ht="19" customHeight="1" outlineLevel="3">
      <c r="F272" s="1" t="s">
        <v>1455</v>
      </c>
      <c r="H272" s="1" t="s">
        <v>1293</v>
      </c>
      <c r="I272" s="1" t="str">
        <f t="shared" si="4"/>
        <v>AddressStructure_Street2</v>
      </c>
      <c r="J272" s="10" t="s">
        <v>1597</v>
      </c>
      <c r="K272" s="1" t="s">
        <v>1591</v>
      </c>
      <c r="L272" s="1" t="str">
        <f>IF(ISTEXT(VLOOKUP(M272,gl_content!F:H,3,FALSE)),VLOOKUP(M272,gl_content!F:H,3,FALSE),"")</f>
        <v>string</v>
      </c>
      <c r="M272" s="1" t="s">
        <v>2151</v>
      </c>
      <c r="N272" s="1" t="s">
        <v>375</v>
      </c>
      <c r="O272" s="1" t="s">
        <v>495</v>
      </c>
      <c r="P272" s="1" t="s">
        <v>2152</v>
      </c>
      <c r="Q272" s="2" t="s">
        <v>269</v>
      </c>
    </row>
    <row r="273" spans="5:17" ht="19" customHeight="1" outlineLevel="3">
      <c r="F273" s="1" t="s">
        <v>1456</v>
      </c>
      <c r="H273" s="1" t="s">
        <v>1293</v>
      </c>
      <c r="I273" s="1" t="str">
        <f t="shared" si="4"/>
        <v>AddressStructure_City</v>
      </c>
      <c r="J273" s="10" t="s">
        <v>1597</v>
      </c>
      <c r="K273" s="1" t="s">
        <v>1592</v>
      </c>
      <c r="L273" s="1" t="str">
        <f>IF(ISTEXT(VLOOKUP(M273,gl_content!F:H,3,FALSE)),VLOOKUP(M273,gl_content!F:H,3,FALSE),"")</f>
        <v>string</v>
      </c>
      <c r="M273" s="1" t="s">
        <v>2153</v>
      </c>
      <c r="N273" s="1" t="s">
        <v>375</v>
      </c>
      <c r="O273" s="1" t="s">
        <v>436</v>
      </c>
      <c r="P273" s="1" t="s">
        <v>2154</v>
      </c>
      <c r="Q273" s="2" t="s">
        <v>99</v>
      </c>
    </row>
    <row r="274" spans="5:17" ht="19" customHeight="1" outlineLevel="3">
      <c r="F274" s="1" t="s">
        <v>1457</v>
      </c>
      <c r="H274" s="1" t="s">
        <v>1293</v>
      </c>
      <c r="I274" s="1" t="str">
        <f t="shared" si="4"/>
        <v>AddressStructure_StateOrProvince</v>
      </c>
      <c r="J274" s="10" t="s">
        <v>1597</v>
      </c>
      <c r="K274" s="1" t="s">
        <v>1593</v>
      </c>
      <c r="L274" s="1" t="str">
        <f>IF(ISTEXT(VLOOKUP(M274,gl_content!F:H,3,FALSE)),VLOOKUP(M274,gl_content!F:H,3,FALSE),"")</f>
        <v>string</v>
      </c>
      <c r="M274" s="1" t="s">
        <v>2155</v>
      </c>
      <c r="N274" s="1" t="s">
        <v>375</v>
      </c>
      <c r="O274" s="1" t="s">
        <v>439</v>
      </c>
      <c r="P274" s="1" t="s">
        <v>2156</v>
      </c>
      <c r="Q274" s="2" t="s">
        <v>181</v>
      </c>
    </row>
    <row r="275" spans="5:17" ht="19" customHeight="1" outlineLevel="3">
      <c r="F275" s="1" t="s">
        <v>1458</v>
      </c>
      <c r="H275" s="1" t="s">
        <v>1293</v>
      </c>
      <c r="I275" s="1" t="str">
        <f t="shared" si="4"/>
        <v>AddressStructure_Country</v>
      </c>
      <c r="J275" s="10" t="s">
        <v>1597</v>
      </c>
      <c r="K275" s="1" t="s">
        <v>1595</v>
      </c>
      <c r="L275" s="1" t="str">
        <f>IF(ISTEXT(VLOOKUP(M275,gl_content!F:H,3,FALSE)),VLOOKUP(M275,gl_content!F:H,3,FALSE),"")</f>
        <v>string</v>
      </c>
      <c r="M275" s="1" t="s">
        <v>2157</v>
      </c>
      <c r="N275" s="1" t="s">
        <v>375</v>
      </c>
      <c r="O275" s="1" t="s">
        <v>437</v>
      </c>
      <c r="P275" s="1" t="s">
        <v>2158</v>
      </c>
      <c r="Q275" s="2" t="s">
        <v>100</v>
      </c>
    </row>
    <row r="276" spans="5:17" ht="19" customHeight="1" outlineLevel="3">
      <c r="F276" s="1" t="s">
        <v>1459</v>
      </c>
      <c r="H276" s="1" t="s">
        <v>1293</v>
      </c>
      <c r="I276" s="1" t="str">
        <f t="shared" si="4"/>
        <v>AddressStructure_ZipOrPostalCode</v>
      </c>
      <c r="J276" s="10" t="s">
        <v>1597</v>
      </c>
      <c r="K276" s="1" t="s">
        <v>1594</v>
      </c>
      <c r="L276" s="1" t="str">
        <f>IF(ISTEXT(VLOOKUP(M276,gl_content!F:H,3,FALSE)),VLOOKUP(M276,gl_content!F:H,3,FALSE),"")</f>
        <v>string</v>
      </c>
      <c r="M276" s="1" t="s">
        <v>2159</v>
      </c>
      <c r="N276" s="1" t="s">
        <v>375</v>
      </c>
      <c r="O276" s="1" t="s">
        <v>441</v>
      </c>
      <c r="P276" s="1" t="s">
        <v>2160</v>
      </c>
      <c r="Q276" s="2" t="s">
        <v>183</v>
      </c>
    </row>
    <row r="277" spans="5:17" ht="19" customHeight="1" outlineLevel="3">
      <c r="F277" s="1" t="s">
        <v>1460</v>
      </c>
      <c r="H277" s="1" t="s">
        <v>1293</v>
      </c>
      <c r="I277" s="1" t="str">
        <f t="shared" si="4"/>
        <v>AddressStructure_LocationIdentifier</v>
      </c>
      <c r="J277" s="10" t="s">
        <v>1597</v>
      </c>
      <c r="K277" s="1" t="s">
        <v>1588</v>
      </c>
      <c r="L277" s="1" t="str">
        <f>IF(ISTEXT(VLOOKUP(M277,gl_content!F:H,3,FALSE)),VLOOKUP(M277,gl_content!F:H,3,FALSE),"")</f>
        <v>string</v>
      </c>
      <c r="M277" s="1" t="s">
        <v>2161</v>
      </c>
      <c r="N277" s="1" t="s">
        <v>375</v>
      </c>
      <c r="O277" s="1" t="s">
        <v>541</v>
      </c>
      <c r="P277" s="1" t="s">
        <v>2162</v>
      </c>
      <c r="Q277" s="2" t="s">
        <v>346</v>
      </c>
    </row>
    <row r="278" spans="5:17" ht="19" customHeight="1" outlineLevel="2">
      <c r="E278" s="1" t="s">
        <v>1294</v>
      </c>
      <c r="H278" s="1" t="s">
        <v>1222</v>
      </c>
      <c r="I278" s="1" t="str">
        <f t="shared" si="4"/>
        <v>IdentifierStructure_ContactStructure</v>
      </c>
      <c r="J278" s="11" t="s">
        <v>3004</v>
      </c>
      <c r="K278" s="10" t="s">
        <v>1619</v>
      </c>
      <c r="L278" s="10" t="s">
        <v>1619</v>
      </c>
      <c r="M278" s="1" t="s">
        <v>2163</v>
      </c>
      <c r="N278" s="1" t="s">
        <v>765</v>
      </c>
      <c r="O278" s="1" t="s">
        <v>989</v>
      </c>
      <c r="P278" s="1" t="s">
        <v>2164</v>
      </c>
      <c r="Q278" s="2" t="s">
        <v>990</v>
      </c>
    </row>
    <row r="279" spans="5:17" ht="19" customHeight="1" outlineLevel="3">
      <c r="F279" s="1" t="s">
        <v>1305</v>
      </c>
      <c r="H279" s="1" t="s">
        <v>1294</v>
      </c>
      <c r="I279" s="1" t="str">
        <f t="shared" si="4"/>
        <v>ContactStructure_Prefix</v>
      </c>
      <c r="J279" s="10" t="s">
        <v>1619</v>
      </c>
      <c r="K279" s="1" t="s">
        <v>1606</v>
      </c>
      <c r="L279" s="1" t="str">
        <f>IF(ISTEXT(VLOOKUP(M279,gl_content!F:H,3,FALSE)),VLOOKUP(M279,gl_content!F:H,3,FALSE),"")</f>
        <v>string</v>
      </c>
      <c r="M279" s="1" t="s">
        <v>2165</v>
      </c>
      <c r="N279" s="1" t="s">
        <v>765</v>
      </c>
      <c r="O279" s="1" t="s">
        <v>987</v>
      </c>
      <c r="P279" s="1" t="s">
        <v>2166</v>
      </c>
      <c r="Q279" s="2" t="s">
        <v>139</v>
      </c>
    </row>
    <row r="280" spans="5:17" ht="19" customHeight="1" outlineLevel="3">
      <c r="F280" s="1" t="s">
        <v>1306</v>
      </c>
      <c r="H280" s="1" t="s">
        <v>1294</v>
      </c>
      <c r="I280" s="1" t="str">
        <f t="shared" si="4"/>
        <v>ContactStructure_LastName</v>
      </c>
      <c r="J280" s="10" t="s">
        <v>1619</v>
      </c>
      <c r="K280" s="1" t="s">
        <v>1607</v>
      </c>
      <c r="L280" s="1" t="str">
        <f>IF(ISTEXT(VLOOKUP(M280,gl_content!F:H,3,FALSE)),VLOOKUP(M280,gl_content!F:H,3,FALSE),"")</f>
        <v>string</v>
      </c>
      <c r="M280" s="1" t="s">
        <v>2167</v>
      </c>
      <c r="N280" s="1" t="s">
        <v>765</v>
      </c>
      <c r="O280" s="1" t="s">
        <v>1009</v>
      </c>
      <c r="P280" s="1" t="s">
        <v>2168</v>
      </c>
      <c r="Q280" s="2" t="s">
        <v>1011</v>
      </c>
    </row>
    <row r="281" spans="5:17" ht="19" customHeight="1" outlineLevel="3">
      <c r="F281" s="1" t="s">
        <v>1307</v>
      </c>
      <c r="H281" s="1" t="s">
        <v>1294</v>
      </c>
      <c r="I281" s="1" t="str">
        <f t="shared" si="4"/>
        <v>ContactStructure_FirstName</v>
      </c>
      <c r="J281" s="10" t="s">
        <v>1619</v>
      </c>
      <c r="K281" s="1" t="s">
        <v>1608</v>
      </c>
      <c r="L281" s="1" t="str">
        <f>IF(ISTEXT(VLOOKUP(M281,gl_content!F:H,3,FALSE)),VLOOKUP(M281,gl_content!F:H,3,FALSE),"")</f>
        <v>string</v>
      </c>
      <c r="M281" s="1" t="s">
        <v>2169</v>
      </c>
      <c r="N281" s="1" t="s">
        <v>765</v>
      </c>
      <c r="O281" s="1" t="s">
        <v>991</v>
      </c>
      <c r="P281" s="1" t="s">
        <v>2170</v>
      </c>
      <c r="Q281" s="2" t="s">
        <v>131</v>
      </c>
    </row>
    <row r="282" spans="5:17" ht="19" customHeight="1" outlineLevel="3">
      <c r="F282" s="1" t="s">
        <v>1308</v>
      </c>
      <c r="H282" s="1" t="s">
        <v>1294</v>
      </c>
      <c r="I282" s="1" t="str">
        <f t="shared" si="4"/>
        <v>ContactStructure_Suffix</v>
      </c>
      <c r="J282" s="10" t="s">
        <v>1619</v>
      </c>
      <c r="K282" s="1" t="s">
        <v>1609</v>
      </c>
      <c r="L282" s="1" t="str">
        <f>IF(ISTEXT(VLOOKUP(M282,gl_content!F:H,3,FALSE)),VLOOKUP(M282,gl_content!F:H,3,FALSE),"")</f>
        <v>string</v>
      </c>
      <c r="M282" s="1" t="s">
        <v>2171</v>
      </c>
      <c r="N282" s="1" t="s">
        <v>765</v>
      </c>
      <c r="O282" s="1" t="s">
        <v>993</v>
      </c>
      <c r="P282" s="1" t="s">
        <v>2172</v>
      </c>
      <c r="Q282" s="2" t="s">
        <v>141</v>
      </c>
    </row>
    <row r="283" spans="5:17" ht="19" customHeight="1" outlineLevel="3">
      <c r="F283" s="1" t="s">
        <v>1309</v>
      </c>
      <c r="H283" s="1" t="s">
        <v>1294</v>
      </c>
      <c r="I283" s="1" t="str">
        <f t="shared" si="4"/>
        <v>ContactStructure_AttentionLine</v>
      </c>
      <c r="J283" s="10" t="s">
        <v>1619</v>
      </c>
      <c r="K283" s="1" t="s">
        <v>1610</v>
      </c>
      <c r="L283" s="1" t="str">
        <f>IF(ISTEXT(VLOOKUP(M283,gl_content!F:H,3,FALSE)),VLOOKUP(M283,gl_content!F:H,3,FALSE),"")</f>
        <v>string</v>
      </c>
      <c r="M283" s="1" t="s">
        <v>2173</v>
      </c>
      <c r="N283" s="1" t="s">
        <v>765</v>
      </c>
      <c r="O283" s="1" t="s">
        <v>995</v>
      </c>
      <c r="P283" s="1" t="s">
        <v>2174</v>
      </c>
      <c r="Q283" s="2" t="s">
        <v>284</v>
      </c>
    </row>
    <row r="284" spans="5:17" ht="19" customHeight="1" outlineLevel="3">
      <c r="F284" s="1" t="s">
        <v>1310</v>
      </c>
      <c r="H284" s="1" t="s">
        <v>1294</v>
      </c>
      <c r="I284" s="1" t="str">
        <f t="shared" si="4"/>
        <v>ContactStructure_PositionRole</v>
      </c>
      <c r="J284" s="10" t="s">
        <v>1619</v>
      </c>
      <c r="K284" s="1" t="s">
        <v>1611</v>
      </c>
      <c r="L284" s="1" t="str">
        <f>IF(ISTEXT(VLOOKUP(M284,gl_content!F:H,3,FALSE)),VLOOKUP(M284,gl_content!F:H,3,FALSE),"")</f>
        <v>string</v>
      </c>
      <c r="M284" s="1" t="s">
        <v>2175</v>
      </c>
      <c r="N284" s="1" t="s">
        <v>765</v>
      </c>
      <c r="O284" s="1" t="s">
        <v>997</v>
      </c>
      <c r="P284" s="1" t="s">
        <v>2176</v>
      </c>
      <c r="Q284" s="2" t="s">
        <v>999</v>
      </c>
    </row>
    <row r="285" spans="5:17" ht="19" customHeight="1" outlineLevel="3">
      <c r="F285" s="1" t="s">
        <v>1311</v>
      </c>
      <c r="H285" s="1" t="s">
        <v>1294</v>
      </c>
      <c r="I285" s="1" t="str">
        <f t="shared" si="4"/>
        <v>ContactStructure_PhoneStructure</v>
      </c>
      <c r="J285" s="10" t="s">
        <v>1619</v>
      </c>
      <c r="K285" s="1" t="s">
        <v>1612</v>
      </c>
      <c r="L285" s="1" t="s">
        <v>3179</v>
      </c>
      <c r="M285" s="1" t="s">
        <v>2177</v>
      </c>
      <c r="N285" s="1" t="s">
        <v>765</v>
      </c>
      <c r="O285" s="1" t="s">
        <v>1000</v>
      </c>
      <c r="P285" s="1" t="s">
        <v>2178</v>
      </c>
      <c r="Q285" s="2" t="s">
        <v>877</v>
      </c>
    </row>
    <row r="286" spans="5:17" ht="19" customHeight="1" outlineLevel="4">
      <c r="G286" s="1" t="s">
        <v>1316</v>
      </c>
      <c r="H286" s="1" t="s">
        <v>1311</v>
      </c>
      <c r="I286" s="1" t="str">
        <f t="shared" si="4"/>
        <v>PhoneStructure_Description</v>
      </c>
      <c r="J286" s="1" t="s">
        <v>1612</v>
      </c>
      <c r="K286" s="1" t="s">
        <v>1586</v>
      </c>
      <c r="L286" s="1" t="str">
        <f>IF(ISTEXT(VLOOKUP(M286,gl_content!F:H,3,FALSE)),VLOOKUP(M286,gl_content!F:H,3,FALSE),"")</f>
        <v>token</v>
      </c>
      <c r="M286" s="1" t="s">
        <v>2179</v>
      </c>
      <c r="N286" s="1" t="s">
        <v>765</v>
      </c>
      <c r="O286" s="1" t="s">
        <v>1015</v>
      </c>
      <c r="P286" s="1" t="s">
        <v>2180</v>
      </c>
      <c r="Q286" s="2" t="s">
        <v>1017</v>
      </c>
    </row>
    <row r="287" spans="5:17" ht="19" customHeight="1" outlineLevel="4">
      <c r="G287" s="1" t="s">
        <v>1317</v>
      </c>
      <c r="H287" s="1" t="s">
        <v>1311</v>
      </c>
      <c r="I287" s="1" t="str">
        <f t="shared" si="4"/>
        <v>PhoneStructure_PhoneNumber</v>
      </c>
      <c r="J287" s="1" t="s">
        <v>1612</v>
      </c>
      <c r="K287" s="1" t="s">
        <v>1582</v>
      </c>
      <c r="L287" s="1" t="str">
        <f>IF(ISTEXT(VLOOKUP(M287,gl_content!F:H,3,FALSE)),VLOOKUP(M287,gl_content!F:H,3,FALSE),"")</f>
        <v>string</v>
      </c>
      <c r="M287" s="1" t="s">
        <v>2181</v>
      </c>
      <c r="N287" s="1" t="s">
        <v>765</v>
      </c>
      <c r="O287" s="1" t="s">
        <v>1018</v>
      </c>
      <c r="P287" s="1" t="s">
        <v>2182</v>
      </c>
      <c r="Q287" s="2" t="s">
        <v>1019</v>
      </c>
    </row>
    <row r="288" spans="5:17" ht="19" customHeight="1" outlineLevel="3">
      <c r="F288" s="1" t="s">
        <v>1312</v>
      </c>
      <c r="H288" s="1" t="s">
        <v>1294</v>
      </c>
      <c r="I288" s="1" t="str">
        <f t="shared" si="4"/>
        <v>ContactStructure_FaxStructure</v>
      </c>
      <c r="J288" s="10" t="s">
        <v>1619</v>
      </c>
      <c r="K288" s="1" t="s">
        <v>1613</v>
      </c>
      <c r="L288" s="1" t="s">
        <v>1613</v>
      </c>
      <c r="M288" s="1" t="s">
        <v>2183</v>
      </c>
      <c r="N288" s="1" t="s">
        <v>765</v>
      </c>
      <c r="O288" s="1" t="s">
        <v>1002</v>
      </c>
      <c r="P288" s="1" t="s">
        <v>2184</v>
      </c>
      <c r="Q288" s="2" t="s">
        <v>1004</v>
      </c>
    </row>
    <row r="289" spans="4:17" ht="19" customHeight="1" outlineLevel="4">
      <c r="G289" s="1" t="s">
        <v>1318</v>
      </c>
      <c r="H289" s="1" t="s">
        <v>1312</v>
      </c>
      <c r="I289" s="1" t="str">
        <f t="shared" si="4"/>
        <v>FaxStructure_Usage</v>
      </c>
      <c r="J289" s="1" t="s">
        <v>1613</v>
      </c>
      <c r="K289" s="1" t="s">
        <v>1601</v>
      </c>
      <c r="L289" s="1" t="str">
        <f>IF(ISTEXT(VLOOKUP(M289,gl_content!F:H,3,FALSE)),VLOOKUP(M289,gl_content!F:H,3,FALSE),"")</f>
        <v>string</v>
      </c>
      <c r="M289" s="1" t="s">
        <v>2185</v>
      </c>
      <c r="N289" s="1" t="s">
        <v>765</v>
      </c>
      <c r="O289" s="1" t="s">
        <v>1030</v>
      </c>
      <c r="P289" s="1" t="s">
        <v>2186</v>
      </c>
      <c r="Q289" s="2" t="s">
        <v>1032</v>
      </c>
    </row>
    <row r="290" spans="4:17" ht="19" customHeight="1" outlineLevel="4">
      <c r="G290" s="1" t="s">
        <v>1319</v>
      </c>
      <c r="H290" s="1" t="s">
        <v>1312</v>
      </c>
      <c r="I290" s="1" t="str">
        <f t="shared" si="4"/>
        <v>FaxStructure_FaxNumber</v>
      </c>
      <c r="J290" s="1" t="s">
        <v>1613</v>
      </c>
      <c r="K290" s="1" t="s">
        <v>1583</v>
      </c>
      <c r="L290" s="1" t="str">
        <f>IF(ISTEXT(VLOOKUP(M290,gl_content!F:H,3,FALSE)),VLOOKUP(M290,gl_content!F:H,3,FALSE),"")</f>
        <v>string</v>
      </c>
      <c r="M290" s="1" t="s">
        <v>2187</v>
      </c>
      <c r="N290" s="1" t="s">
        <v>765</v>
      </c>
      <c r="O290" s="1" t="s">
        <v>1033</v>
      </c>
      <c r="P290" s="1" t="s">
        <v>2188</v>
      </c>
      <c r="Q290" s="2" t="s">
        <v>1034</v>
      </c>
    </row>
    <row r="291" spans="4:17" ht="19" customHeight="1" outlineLevel="3">
      <c r="F291" s="1" t="s">
        <v>1313</v>
      </c>
      <c r="H291" s="1" t="s">
        <v>1294</v>
      </c>
      <c r="I291" s="1" t="str">
        <f t="shared" si="4"/>
        <v>ContactStructure_EmailStructure</v>
      </c>
      <c r="J291" s="10" t="s">
        <v>1619</v>
      </c>
      <c r="K291" s="1" t="s">
        <v>1615</v>
      </c>
      <c r="L291" s="1" t="s">
        <v>1615</v>
      </c>
      <c r="M291" s="1" t="s">
        <v>2189</v>
      </c>
      <c r="N291" s="1" t="s">
        <v>765</v>
      </c>
      <c r="O291" s="1" t="s">
        <v>1005</v>
      </c>
      <c r="P291" s="1" t="s">
        <v>2190</v>
      </c>
      <c r="Q291" s="2" t="s">
        <v>874</v>
      </c>
    </row>
    <row r="292" spans="4:17" ht="19" customHeight="1" outlineLevel="4">
      <c r="G292" s="1" t="s">
        <v>1320</v>
      </c>
      <c r="H292" s="1" t="s">
        <v>1313</v>
      </c>
      <c r="I292" s="1" t="str">
        <f t="shared" si="4"/>
        <v>EmailStructure_Usage</v>
      </c>
      <c r="J292" s="1" t="s">
        <v>1615</v>
      </c>
      <c r="K292" s="1" t="s">
        <v>1601</v>
      </c>
      <c r="L292" s="1" t="str">
        <f>IF(ISTEXT(VLOOKUP(M292,gl_content!F:H,3,FALSE)),VLOOKUP(M292,gl_content!F:H,3,FALSE),"")</f>
        <v>string</v>
      </c>
      <c r="M292" s="1" t="s">
        <v>2191</v>
      </c>
      <c r="N292" s="1" t="s">
        <v>765</v>
      </c>
      <c r="O292" s="1" t="s">
        <v>1038</v>
      </c>
      <c r="P292" s="1" t="s">
        <v>2192</v>
      </c>
      <c r="Q292" s="2" t="s">
        <v>1040</v>
      </c>
    </row>
    <row r="293" spans="4:17" ht="19" customHeight="1" outlineLevel="4">
      <c r="G293" s="1" t="s">
        <v>1321</v>
      </c>
      <c r="H293" s="1" t="s">
        <v>1313</v>
      </c>
      <c r="I293" s="1" t="str">
        <f t="shared" si="4"/>
        <v>EmailStructure_EmailAddress</v>
      </c>
      <c r="J293" s="1" t="s">
        <v>1615</v>
      </c>
      <c r="K293" s="1" t="s">
        <v>1584</v>
      </c>
      <c r="L293" s="1" t="str">
        <f>IF(ISTEXT(VLOOKUP(M293,gl_content!F:H,3,FALSE)),VLOOKUP(M293,gl_content!F:H,3,FALSE),"")</f>
        <v>string</v>
      </c>
      <c r="M293" s="1" t="s">
        <v>2193</v>
      </c>
      <c r="N293" s="1" t="s">
        <v>765</v>
      </c>
      <c r="O293" s="1" t="s">
        <v>1041</v>
      </c>
      <c r="P293" s="1" t="s">
        <v>2194</v>
      </c>
      <c r="Q293" s="2" t="s">
        <v>1042</v>
      </c>
    </row>
    <row r="294" spans="4:17" ht="19" customHeight="1" outlineLevel="3">
      <c r="F294" s="1" t="s">
        <v>1314</v>
      </c>
      <c r="H294" s="1" t="s">
        <v>1294</v>
      </c>
      <c r="I294" s="1" t="str">
        <f t="shared" si="4"/>
        <v>ContactStructure_Type</v>
      </c>
      <c r="J294" s="10" t="s">
        <v>1619</v>
      </c>
      <c r="K294" s="1" t="s">
        <v>1616</v>
      </c>
      <c r="L294" s="1" t="str">
        <f>IF(ISTEXT(VLOOKUP(M294,gl_content!F:H,3,FALSE)),VLOOKUP(M294,gl_content!F:H,3,FALSE),"")</f>
        <v>string</v>
      </c>
      <c r="M294" s="1" t="s">
        <v>2195</v>
      </c>
      <c r="N294" s="1" t="s">
        <v>765</v>
      </c>
      <c r="O294" s="1" t="s">
        <v>1007</v>
      </c>
      <c r="P294" s="1" t="s">
        <v>2196</v>
      </c>
      <c r="Q294" s="2" t="s">
        <v>1008</v>
      </c>
    </row>
    <row r="295" spans="4:17" ht="19" customHeight="1" outlineLevel="3">
      <c r="F295" s="1" t="s">
        <v>1315</v>
      </c>
      <c r="H295" s="1" t="s">
        <v>1294</v>
      </c>
      <c r="I295" s="1" t="str">
        <f t="shared" si="4"/>
        <v>ContactStructure_IdentifierCrossreference</v>
      </c>
      <c r="J295" s="10" t="s">
        <v>1619</v>
      </c>
      <c r="K295" s="1" t="s">
        <v>1617</v>
      </c>
      <c r="L295" s="1" t="str">
        <f>IF(ISTEXT(VLOOKUP(M295,gl_content!F:H,3,FALSE)),VLOOKUP(M295,gl_content!F:H,3,FALSE),"")</f>
        <v>string</v>
      </c>
      <c r="M295" s="1" t="s">
        <v>2197</v>
      </c>
      <c r="N295" s="1" t="s">
        <v>375</v>
      </c>
      <c r="O295" s="1" t="s">
        <v>542</v>
      </c>
      <c r="P295" s="1" t="s">
        <v>2198</v>
      </c>
      <c r="Q295" s="2" t="s">
        <v>348</v>
      </c>
    </row>
    <row r="296" spans="4:17" ht="19" customHeight="1" outlineLevel="2">
      <c r="E296" s="1" t="s">
        <v>1295</v>
      </c>
      <c r="H296" s="1" t="s">
        <v>1222</v>
      </c>
      <c r="I296" s="1" t="str">
        <f t="shared" si="4"/>
        <v>IdentifierStructure_Active</v>
      </c>
      <c r="J296" s="11" t="s">
        <v>3004</v>
      </c>
      <c r="K296" s="1" t="s">
        <v>2978</v>
      </c>
      <c r="L296" s="1" t="str">
        <f>IF(ISTEXT(VLOOKUP(M296,gl_content!F:H,3,FALSE)),VLOOKUP(M296,gl_content!F:H,3,FALSE),"")</f>
        <v>boolean</v>
      </c>
      <c r="M296" s="1" t="s">
        <v>2199</v>
      </c>
      <c r="N296" s="1" t="s">
        <v>765</v>
      </c>
      <c r="O296" s="1" t="s">
        <v>1062</v>
      </c>
      <c r="P296" s="1" t="s">
        <v>2200</v>
      </c>
      <c r="Q296" s="2" t="s">
        <v>1064</v>
      </c>
    </row>
    <row r="297" spans="4:17" ht="19" customHeight="1" outlineLevel="1">
      <c r="D297" s="1" t="s">
        <v>1223</v>
      </c>
      <c r="H297" s="1" t="s">
        <v>1196</v>
      </c>
      <c r="I297" s="1" t="str">
        <f t="shared" si="4"/>
        <v>DocumentStructure_Type</v>
      </c>
      <c r="J297" s="11" t="s">
        <v>3266</v>
      </c>
      <c r="K297" s="1" t="s">
        <v>3274</v>
      </c>
      <c r="L297" s="1" t="str">
        <f>IF(ISTEXT(VLOOKUP(M297,gl_content!F:H,3,FALSE)),VLOOKUP(M297,gl_content!F:H,3,FALSE),"")</f>
        <v>token</v>
      </c>
      <c r="M297" s="1" t="s">
        <v>2201</v>
      </c>
      <c r="N297" s="1" t="s">
        <v>765</v>
      </c>
      <c r="O297" s="1" t="s">
        <v>833</v>
      </c>
      <c r="P297" s="1" t="s">
        <v>2202</v>
      </c>
      <c r="Q297" s="2" t="s">
        <v>835</v>
      </c>
    </row>
    <row r="298" spans="4:17" ht="19" customHeight="1" outlineLevel="1">
      <c r="D298" s="1" t="s">
        <v>1224</v>
      </c>
      <c r="H298" s="1" t="s">
        <v>1196</v>
      </c>
      <c r="I298" s="1" t="str">
        <f t="shared" si="4"/>
        <v>DocumentStructure_TypeDescription</v>
      </c>
      <c r="J298" s="11" t="s">
        <v>3266</v>
      </c>
      <c r="K298" s="1" t="s">
        <v>3275</v>
      </c>
      <c r="L298" s="1" t="str">
        <f>IF(ISTEXT(VLOOKUP(M298,gl_content!F:H,3,FALSE)),VLOOKUP(M298,gl_content!F:H,3,FALSE),"")</f>
        <v>string</v>
      </c>
      <c r="M298" s="1" t="s">
        <v>2203</v>
      </c>
      <c r="N298" s="1" t="s">
        <v>765</v>
      </c>
      <c r="O298" s="1" t="s">
        <v>1071</v>
      </c>
      <c r="P298" s="1" t="s">
        <v>2204</v>
      </c>
      <c r="Q298" s="2" t="s">
        <v>1073</v>
      </c>
    </row>
    <row r="299" spans="4:17" ht="19" customHeight="1" outlineLevel="1">
      <c r="D299" s="1" t="s">
        <v>1225</v>
      </c>
      <c r="H299" s="1" t="s">
        <v>1196</v>
      </c>
      <c r="I299" s="1" t="str">
        <f t="shared" si="4"/>
        <v>EntryDetail_InvoiceType</v>
      </c>
      <c r="J299" s="9" t="s">
        <v>3050</v>
      </c>
      <c r="K299" s="1" t="s">
        <v>2959</v>
      </c>
      <c r="L299" s="1" t="str">
        <f>IF(ISTEXT(VLOOKUP(M299,gl_content!F:H,3,FALSE)),VLOOKUP(M299,gl_content!F:H,3,FALSE),"")</f>
        <v>token</v>
      </c>
      <c r="M299" s="1" t="s">
        <v>2205</v>
      </c>
      <c r="N299" s="1" t="s">
        <v>765</v>
      </c>
      <c r="O299" s="1" t="s">
        <v>981</v>
      </c>
      <c r="P299" s="1" t="s">
        <v>2206</v>
      </c>
      <c r="Q299" s="2" t="s">
        <v>983</v>
      </c>
    </row>
    <row r="300" spans="4:17" ht="19" customHeight="1" outlineLevel="1">
      <c r="I300" s="1" t="str">
        <f t="shared" si="4"/>
        <v>EntryDetail_DocumentStructure</v>
      </c>
      <c r="J300" s="9" t="s">
        <v>3050</v>
      </c>
      <c r="K300" s="11" t="s">
        <v>3266</v>
      </c>
      <c r="L300" s="11" t="s">
        <v>3266</v>
      </c>
    </row>
    <row r="301" spans="4:17" ht="19" customHeight="1" outlineLevel="1">
      <c r="D301" s="1" t="s">
        <v>1226</v>
      </c>
      <c r="H301" s="1" t="s">
        <v>1196</v>
      </c>
      <c r="I301" s="1" t="str">
        <f t="shared" si="4"/>
        <v>DocumentStructure_Number</v>
      </c>
      <c r="J301" s="11" t="s">
        <v>3266</v>
      </c>
      <c r="K301" s="1" t="s">
        <v>3080</v>
      </c>
      <c r="L301" s="1" t="str">
        <f>IF(ISTEXT(VLOOKUP(M301,gl_content!F:H,3,FALSE)),VLOOKUP(M301,gl_content!F:H,3,FALSE),"")</f>
        <v>string</v>
      </c>
      <c r="M301" s="1" t="s">
        <v>2207</v>
      </c>
      <c r="N301" s="1" t="s">
        <v>765</v>
      </c>
      <c r="O301" s="1" t="s">
        <v>827</v>
      </c>
      <c r="P301" s="1" t="s">
        <v>2208</v>
      </c>
      <c r="Q301" s="2" t="s">
        <v>829</v>
      </c>
    </row>
    <row r="302" spans="4:17" ht="19" customHeight="1" outlineLevel="1">
      <c r="D302" s="1" t="s">
        <v>1227</v>
      </c>
      <c r="H302" s="1" t="s">
        <v>1196</v>
      </c>
      <c r="I302" s="1" t="str">
        <f t="shared" si="4"/>
        <v>DocumentStructure_ApplyToNumber</v>
      </c>
      <c r="J302" s="11" t="s">
        <v>3266</v>
      </c>
      <c r="K302" s="1" t="s">
        <v>3267</v>
      </c>
      <c r="L302" s="1" t="str">
        <f>IF(ISTEXT(VLOOKUP(M302,gl_content!F:H,3,FALSE)),VLOOKUP(M302,gl_content!F:H,3,FALSE),"")</f>
        <v>string</v>
      </c>
      <c r="M302" s="1" t="s">
        <v>2209</v>
      </c>
      <c r="N302" s="1" t="s">
        <v>765</v>
      </c>
      <c r="O302" s="1" t="s">
        <v>818</v>
      </c>
      <c r="P302" s="1" t="s">
        <v>2210</v>
      </c>
      <c r="Q302" s="2" t="s">
        <v>820</v>
      </c>
    </row>
    <row r="303" spans="4:17" ht="19" customHeight="1" outlineLevel="1">
      <c r="D303" s="1" t="s">
        <v>1228</v>
      </c>
      <c r="H303" s="1" t="s">
        <v>1196</v>
      </c>
      <c r="I303" s="1" t="str">
        <f t="shared" si="4"/>
        <v>DocumentStructure_Reference</v>
      </c>
      <c r="J303" s="11" t="s">
        <v>3266</v>
      </c>
      <c r="K303" s="1" t="s">
        <v>3268</v>
      </c>
      <c r="L303" s="1" t="str">
        <f>IF(ISTEXT(VLOOKUP(M303,gl_content!F:H,3,FALSE)),VLOOKUP(M303,gl_content!F:H,3,FALSE),"")</f>
        <v>string</v>
      </c>
      <c r="M303" s="1" t="s">
        <v>2211</v>
      </c>
      <c r="N303" s="1" t="s">
        <v>765</v>
      </c>
      <c r="O303" s="1" t="s">
        <v>830</v>
      </c>
      <c r="P303" s="1" t="s">
        <v>2212</v>
      </c>
      <c r="Q303" s="2" t="s">
        <v>832</v>
      </c>
    </row>
    <row r="304" spans="4:17" ht="19" customHeight="1" outlineLevel="1">
      <c r="D304" s="1" t="s">
        <v>1229</v>
      </c>
      <c r="H304" s="1" t="s">
        <v>1196</v>
      </c>
      <c r="I304" s="1" t="str">
        <f t="shared" si="4"/>
        <v>DocumentStructure_Date</v>
      </c>
      <c r="J304" s="11" t="s">
        <v>3266</v>
      </c>
      <c r="K304" s="1" t="s">
        <v>3158</v>
      </c>
      <c r="L304" s="1" t="str">
        <f>IF(ISTEXT(VLOOKUP(M304,gl_content!F:H,3,FALSE)),VLOOKUP(M304,gl_content!F:H,3,FALSE),"")</f>
        <v>dateTime</v>
      </c>
      <c r="M304" s="1" t="s">
        <v>2213</v>
      </c>
      <c r="N304" s="1" t="s">
        <v>765</v>
      </c>
      <c r="O304" s="1" t="s">
        <v>821</v>
      </c>
      <c r="P304" s="1" t="s">
        <v>2214</v>
      </c>
      <c r="Q304" s="2" t="s">
        <v>823</v>
      </c>
    </row>
    <row r="305" spans="4:17" ht="19" customHeight="1" outlineLevel="1">
      <c r="D305" s="1" t="s">
        <v>1230</v>
      </c>
      <c r="H305" s="1" t="s">
        <v>1196</v>
      </c>
      <c r="I305" s="1" t="str">
        <f t="shared" si="4"/>
        <v>DocumentStructure_ReceivedDate</v>
      </c>
      <c r="J305" s="11" t="s">
        <v>3266</v>
      </c>
      <c r="K305" s="1" t="s">
        <v>3269</v>
      </c>
      <c r="L305" s="1" t="str">
        <f>IF(ISTEXT(VLOOKUP(M305,gl_content!F:H,3,FALSE)),VLOOKUP(M305,gl_content!F:H,3,FALSE),"")</f>
        <v>dateTime</v>
      </c>
      <c r="M305" s="1" t="s">
        <v>2215</v>
      </c>
      <c r="N305" s="1" t="s">
        <v>375</v>
      </c>
      <c r="O305" s="1" t="s">
        <v>424</v>
      </c>
      <c r="P305" s="1" t="s">
        <v>2216</v>
      </c>
      <c r="Q305" s="2" t="s">
        <v>157</v>
      </c>
    </row>
    <row r="306" spans="4:17" ht="19" customHeight="1" outlineLevel="1">
      <c r="D306" s="1" t="s">
        <v>1231</v>
      </c>
      <c r="H306" s="1" t="s">
        <v>1196</v>
      </c>
      <c r="I306" s="1" t="str">
        <f t="shared" si="4"/>
        <v>DocumentStructure_ChargeReimb</v>
      </c>
      <c r="J306" s="11" t="s">
        <v>3266</v>
      </c>
      <c r="K306" s="1" t="s">
        <v>3270</v>
      </c>
      <c r="L306" s="1" t="str">
        <f>IF(ISTEXT(VLOOKUP(M306,gl_content!F:H,3,FALSE)),VLOOKUP(M306,gl_content!F:H,3,FALSE),"")</f>
        <v>string</v>
      </c>
      <c r="M306" s="1" t="s">
        <v>2217</v>
      </c>
      <c r="N306" s="1" t="s">
        <v>375</v>
      </c>
      <c r="O306" s="1" t="s">
        <v>422</v>
      </c>
      <c r="P306" s="1" t="s">
        <v>2218</v>
      </c>
      <c r="Q306" s="2" t="s">
        <v>153</v>
      </c>
    </row>
    <row r="307" spans="4:17" ht="19" customHeight="1" outlineLevel="1">
      <c r="D307" s="1" t="s">
        <v>1232</v>
      </c>
      <c r="H307" s="1" t="s">
        <v>1196</v>
      </c>
      <c r="I307" s="1" t="str">
        <f t="shared" si="4"/>
        <v>DocumentStructure_Location</v>
      </c>
      <c r="J307" s="11" t="s">
        <v>3266</v>
      </c>
      <c r="K307" s="1" t="s">
        <v>3271</v>
      </c>
      <c r="L307" s="1" t="str">
        <f>IF(ISTEXT(VLOOKUP(M307,gl_content!F:H,3,FALSE)),VLOOKUP(M307,gl_content!F:H,3,FALSE),"")</f>
        <v>string</v>
      </c>
      <c r="M307" s="1" t="s">
        <v>2219</v>
      </c>
      <c r="N307" s="1" t="s">
        <v>375</v>
      </c>
      <c r="O307" s="1" t="s">
        <v>423</v>
      </c>
      <c r="P307" s="1" t="s">
        <v>2220</v>
      </c>
      <c r="Q307" s="2" t="s">
        <v>155</v>
      </c>
    </row>
    <row r="308" spans="4:17" ht="19" customHeight="1" outlineLevel="1">
      <c r="D308" s="1" t="s">
        <v>1233</v>
      </c>
      <c r="H308" s="1" t="s">
        <v>1196</v>
      </c>
      <c r="I308" s="1" t="str">
        <f t="shared" si="4"/>
        <v>EntryDetail_PaymentMethod</v>
      </c>
      <c r="J308" s="9" t="s">
        <v>3050</v>
      </c>
      <c r="K308" s="1" t="s">
        <v>2960</v>
      </c>
      <c r="L308" s="1" t="str">
        <f>IF(ISTEXT(VLOOKUP(M308,gl_content!F:H,3,FALSE)),VLOOKUP(M308,gl_content!F:H,3,FALSE),"")</f>
        <v>string</v>
      </c>
      <c r="M308" s="1" t="s">
        <v>2221</v>
      </c>
      <c r="N308" s="1" t="s">
        <v>375</v>
      </c>
      <c r="O308" s="1" t="s">
        <v>468</v>
      </c>
      <c r="P308" s="1" t="s">
        <v>2222</v>
      </c>
      <c r="Q308" s="2" t="s">
        <v>230</v>
      </c>
    </row>
    <row r="309" spans="4:17" ht="19" customHeight="1" outlineLevel="1">
      <c r="D309" s="1" t="s">
        <v>1234</v>
      </c>
      <c r="H309" s="1" t="s">
        <v>1196</v>
      </c>
      <c r="I309" s="1" t="str">
        <f t="shared" si="4"/>
        <v>EntryDetail_PostingStatus</v>
      </c>
      <c r="J309" s="9" t="s">
        <v>3050</v>
      </c>
      <c r="K309" s="1" t="s">
        <v>2961</v>
      </c>
      <c r="L309" s="1" t="str">
        <f>IF(ISTEXT(VLOOKUP(M309,gl_content!F:H,3,FALSE)),VLOOKUP(M309,gl_content!F:H,3,FALSE),"")</f>
        <v>token</v>
      </c>
      <c r="M309" s="1" t="s">
        <v>2223</v>
      </c>
      <c r="N309" s="1" t="s">
        <v>765</v>
      </c>
      <c r="O309" s="1" t="s">
        <v>919</v>
      </c>
      <c r="P309" s="1" t="s">
        <v>2224</v>
      </c>
      <c r="Q309" s="2" t="s">
        <v>1572</v>
      </c>
    </row>
    <row r="310" spans="4:17" ht="19" customHeight="1" outlineLevel="1">
      <c r="D310" s="1" t="s">
        <v>1235</v>
      </c>
      <c r="H310" s="1" t="s">
        <v>1196</v>
      </c>
      <c r="I310" s="1" t="str">
        <f t="shared" si="4"/>
        <v>EntryDetail_PostingStatusDescription</v>
      </c>
      <c r="J310" s="9" t="s">
        <v>3050</v>
      </c>
      <c r="K310" s="1" t="s">
        <v>2962</v>
      </c>
      <c r="L310" s="1" t="str">
        <f>IF(ISTEXT(VLOOKUP(M310,gl_content!F:H,3,FALSE)),VLOOKUP(M310,gl_content!F:H,3,FALSE),"")</f>
        <v>string</v>
      </c>
      <c r="M310" s="1" t="s">
        <v>2225</v>
      </c>
      <c r="N310" s="1" t="s">
        <v>765</v>
      </c>
      <c r="O310" s="1" t="s">
        <v>1077</v>
      </c>
      <c r="P310" s="1" t="s">
        <v>2226</v>
      </c>
      <c r="Q310" s="2" t="s">
        <v>1079</v>
      </c>
    </row>
    <row r="311" spans="4:17" ht="19" customHeight="1" outlineLevel="1">
      <c r="D311" s="1" t="s">
        <v>1237</v>
      </c>
      <c r="H311" s="1" t="s">
        <v>1196</v>
      </c>
      <c r="I311" s="1" t="str">
        <f t="shared" si="4"/>
        <v>EntryDetail_DetailComment</v>
      </c>
      <c r="J311" s="9" t="s">
        <v>3050</v>
      </c>
      <c r="K311" s="1" t="s">
        <v>2964</v>
      </c>
      <c r="L311" s="1" t="str">
        <f>IF(ISTEXT(VLOOKUP(M311,gl_content!F:H,3,FALSE)),VLOOKUP(M311,gl_content!F:H,3,FALSE),"")</f>
        <v>string</v>
      </c>
      <c r="M311" s="1" t="s">
        <v>2286</v>
      </c>
      <c r="N311" s="1" t="s">
        <v>765</v>
      </c>
      <c r="O311" s="1" t="s">
        <v>816</v>
      </c>
      <c r="P311" s="1" t="s">
        <v>2287</v>
      </c>
      <c r="Q311" s="2" t="s">
        <v>817</v>
      </c>
    </row>
    <row r="312" spans="4:17" ht="19" customHeight="1" outlineLevel="1">
      <c r="D312" s="1" t="s">
        <v>1238</v>
      </c>
      <c r="H312" s="1" t="s">
        <v>1196</v>
      </c>
      <c r="I312" s="1" t="str">
        <f t="shared" si="4"/>
        <v>EntryDetail_DateAcknowledged</v>
      </c>
      <c r="J312" s="9" t="s">
        <v>3050</v>
      </c>
      <c r="K312" s="1" t="s">
        <v>2966</v>
      </c>
      <c r="L312" s="1" t="str">
        <f>IF(ISTEXT(VLOOKUP(M312,gl_content!F:H,3,FALSE)),VLOOKUP(M312,gl_content!F:H,3,FALSE),"")</f>
        <v>dateTime</v>
      </c>
      <c r="M312" s="1" t="s">
        <v>2288</v>
      </c>
      <c r="N312" s="1" t="s">
        <v>765</v>
      </c>
      <c r="O312" s="1" t="s">
        <v>810</v>
      </c>
      <c r="P312" s="1" t="s">
        <v>2289</v>
      </c>
      <c r="Q312" s="2" t="s">
        <v>812</v>
      </c>
    </row>
    <row r="313" spans="4:17" ht="19" customHeight="1" outlineLevel="1">
      <c r="D313" s="1" t="s">
        <v>1239</v>
      </c>
      <c r="H313" s="1" t="s">
        <v>1196</v>
      </c>
      <c r="I313" s="1" t="str">
        <f t="shared" si="4"/>
        <v>EntryDetail_ConfirmedDate</v>
      </c>
      <c r="J313" s="9" t="s">
        <v>3050</v>
      </c>
      <c r="K313" s="1" t="s">
        <v>2968</v>
      </c>
      <c r="L313" s="1" t="str">
        <f>IF(ISTEXT(VLOOKUP(M313,gl_content!F:H,3,FALSE)),VLOOKUP(M313,gl_content!F:H,3,FALSE),"")</f>
        <v>dateTime</v>
      </c>
      <c r="M313" s="1" t="s">
        <v>2290</v>
      </c>
      <c r="N313" s="1" t="s">
        <v>765</v>
      </c>
      <c r="O313" s="1" t="s">
        <v>804</v>
      </c>
      <c r="P313" s="1" t="s">
        <v>2291</v>
      </c>
      <c r="Q313" s="2" t="s">
        <v>806</v>
      </c>
    </row>
    <row r="314" spans="4:17" ht="19" customHeight="1" outlineLevel="1">
      <c r="D314" s="1" t="s">
        <v>1240</v>
      </c>
      <c r="H314" s="1" t="s">
        <v>1196</v>
      </c>
      <c r="I314" s="1" t="str">
        <f t="shared" si="4"/>
        <v>EntryDetail_ShipFrom</v>
      </c>
      <c r="J314" s="9" t="s">
        <v>3050</v>
      </c>
      <c r="K314" s="1" t="s">
        <v>2970</v>
      </c>
      <c r="L314" s="1" t="str">
        <f>IF(ISTEXT(VLOOKUP(M314,gl_content!F:H,3,FALSE)),VLOOKUP(M314,gl_content!F:H,3,FALSE),"")</f>
        <v>string</v>
      </c>
      <c r="M314" s="1" t="s">
        <v>2292</v>
      </c>
      <c r="N314" s="1" t="s">
        <v>765</v>
      </c>
      <c r="O314" s="1" t="s">
        <v>984</v>
      </c>
      <c r="P314" s="1" t="s">
        <v>2293</v>
      </c>
      <c r="Q314" s="2" t="s">
        <v>986</v>
      </c>
    </row>
    <row r="315" spans="4:17" ht="19" customHeight="1" outlineLevel="1">
      <c r="D315" s="1" t="s">
        <v>1241</v>
      </c>
      <c r="H315" s="1" t="s">
        <v>1196</v>
      </c>
      <c r="I315" s="1" t="str">
        <f t="shared" si="4"/>
        <v>EntryDetail_ShipReceivedDate</v>
      </c>
      <c r="J315" s="9" t="s">
        <v>3050</v>
      </c>
      <c r="K315" s="1" t="s">
        <v>2972</v>
      </c>
      <c r="L315" s="1" t="str">
        <f>IF(ISTEXT(VLOOKUP(M315,gl_content!F:H,3,FALSE)),VLOOKUP(M315,gl_content!F:H,3,FALSE),"")</f>
        <v>dateTime</v>
      </c>
      <c r="M315" s="1" t="s">
        <v>2294</v>
      </c>
      <c r="N315" s="1" t="s">
        <v>765</v>
      </c>
      <c r="O315" s="1" t="s">
        <v>931</v>
      </c>
      <c r="P315" s="1" t="s">
        <v>2295</v>
      </c>
      <c r="Q315" s="2" t="s">
        <v>933</v>
      </c>
    </row>
    <row r="316" spans="4:17" ht="19" customHeight="1" outlineLevel="1">
      <c r="D316" s="1" t="s">
        <v>1242</v>
      </c>
      <c r="H316" s="1" t="s">
        <v>1196</v>
      </c>
      <c r="I316" s="1" t="str">
        <f t="shared" si="4"/>
        <v>EntryDetail_MaturityDate</v>
      </c>
      <c r="J316" s="9" t="s">
        <v>3050</v>
      </c>
      <c r="K316" s="1" t="s">
        <v>2974</v>
      </c>
      <c r="L316" s="1" t="str">
        <f>IF(ISTEXT(VLOOKUP(M316,gl_content!F:H,3,FALSE)),VLOOKUP(M316,gl_content!F:H,3,FALSE),"")</f>
        <v>dateTime</v>
      </c>
      <c r="M316" s="1" t="s">
        <v>2296</v>
      </c>
      <c r="N316" s="1" t="s">
        <v>765</v>
      </c>
      <c r="O316" s="1" t="s">
        <v>895</v>
      </c>
      <c r="P316" s="1" t="s">
        <v>2297</v>
      </c>
      <c r="Q316" s="2" t="s">
        <v>897</v>
      </c>
    </row>
    <row r="317" spans="4:17" ht="19" customHeight="1" outlineLevel="1">
      <c r="D317" s="1" t="s">
        <v>1243</v>
      </c>
      <c r="H317" s="1" t="s">
        <v>1196</v>
      </c>
      <c r="I317" s="1" t="str">
        <f t="shared" si="4"/>
        <v>EntryDetail_Terms</v>
      </c>
      <c r="J317" s="9" t="s">
        <v>3050</v>
      </c>
      <c r="K317" s="1" t="s">
        <v>2976</v>
      </c>
      <c r="L317" s="1" t="str">
        <f>IF(ISTEXT(VLOOKUP(M317,gl_content!F:H,3,FALSE)),VLOOKUP(M317,gl_content!F:H,3,FALSE),"")</f>
        <v>string</v>
      </c>
      <c r="M317" s="1" t="s">
        <v>2298</v>
      </c>
      <c r="N317" s="1" t="s">
        <v>765</v>
      </c>
      <c r="O317" s="1" t="s">
        <v>962</v>
      </c>
      <c r="P317" s="1" t="s">
        <v>2299</v>
      </c>
      <c r="Q317" s="2" t="s">
        <v>964</v>
      </c>
    </row>
    <row r="318" spans="4:17" ht="19" customHeight="1" outlineLevel="1">
      <c r="D318" s="1" t="s">
        <v>1244</v>
      </c>
      <c r="H318" s="1" t="s">
        <v>1196</v>
      </c>
      <c r="I318" s="1" t="str">
        <f t="shared" si="4"/>
        <v>EntryDetail_MeasurableStructure</v>
      </c>
      <c r="J318" s="9" t="s">
        <v>3050</v>
      </c>
      <c r="K318" s="11" t="s">
        <v>3188</v>
      </c>
      <c r="L318" s="11" t="s">
        <v>3188</v>
      </c>
      <c r="M318" s="1" t="s">
        <v>2300</v>
      </c>
      <c r="N318" s="1" t="s">
        <v>375</v>
      </c>
      <c r="O318" s="1" t="s">
        <v>446</v>
      </c>
      <c r="P318" s="1" t="s">
        <v>2301</v>
      </c>
      <c r="Q318" s="2" t="s">
        <v>1575</v>
      </c>
    </row>
    <row r="319" spans="4:17" ht="19" customHeight="1" outlineLevel="2">
      <c r="E319" s="1" t="s">
        <v>1461</v>
      </c>
      <c r="H319" s="1" t="s">
        <v>1244</v>
      </c>
      <c r="I319" s="1" t="str">
        <f t="shared" si="4"/>
        <v>MeasurableStructure_Code</v>
      </c>
      <c r="J319" s="11" t="s">
        <v>3188</v>
      </c>
      <c r="K319" s="1" t="s">
        <v>2862</v>
      </c>
      <c r="L319" s="1" t="str">
        <f>IF(ISTEXT(VLOOKUP(M319,gl_content!F:H,3,FALSE)),VLOOKUP(M319,gl_content!F:H,3,FALSE),"")</f>
        <v>token</v>
      </c>
      <c r="M319" s="1" t="s">
        <v>2302</v>
      </c>
      <c r="N319" s="1" t="s">
        <v>375</v>
      </c>
      <c r="O319" s="1" t="s">
        <v>443</v>
      </c>
      <c r="P319" s="1" t="s">
        <v>2303</v>
      </c>
      <c r="Q319" s="2" t="s">
        <v>187</v>
      </c>
    </row>
    <row r="320" spans="4:17" ht="19" customHeight="1" outlineLevel="2">
      <c r="E320" s="1" t="s">
        <v>1462</v>
      </c>
      <c r="H320" s="1" t="s">
        <v>1244</v>
      </c>
      <c r="I320" s="1" t="str">
        <f t="shared" si="4"/>
        <v>MeasurableStructure_CodeDescription</v>
      </c>
      <c r="J320" s="11" t="s">
        <v>3188</v>
      </c>
      <c r="K320" s="1" t="s">
        <v>2871</v>
      </c>
      <c r="L320" s="1" t="str">
        <f>IF(ISTEXT(VLOOKUP(M320,gl_content!F:H,3,FALSE)),VLOOKUP(M320,gl_content!F:H,3,FALSE),"")</f>
        <v>string</v>
      </c>
      <c r="M320" s="1" t="s">
        <v>2304</v>
      </c>
      <c r="N320" s="1" t="s">
        <v>375</v>
      </c>
      <c r="O320" s="1" t="s">
        <v>551</v>
      </c>
      <c r="P320" s="1" t="s">
        <v>2305</v>
      </c>
      <c r="Q320" s="2" t="s">
        <v>366</v>
      </c>
    </row>
    <row r="321" spans="4:17" ht="19" customHeight="1" outlineLevel="2">
      <c r="E321" s="1" t="s">
        <v>1463</v>
      </c>
      <c r="H321" s="1" t="s">
        <v>1244</v>
      </c>
      <c r="I321" s="1" t="str">
        <f t="shared" ref="I321:I384" si="5">J321&amp;"_"&amp;K321</f>
        <v>MeasurableStructure_Category</v>
      </c>
      <c r="J321" s="11" t="s">
        <v>3188</v>
      </c>
      <c r="K321" s="1" t="s">
        <v>2991</v>
      </c>
      <c r="L321" s="1" t="str">
        <f>IF(ISTEXT(VLOOKUP(M321,gl_content!F:H,3,FALSE)),VLOOKUP(M321,gl_content!F:H,3,FALSE),"")</f>
        <v>string</v>
      </c>
      <c r="M321" s="1" t="s">
        <v>2306</v>
      </c>
      <c r="N321" s="1" t="s">
        <v>375</v>
      </c>
      <c r="O321" s="1" t="s">
        <v>533</v>
      </c>
      <c r="P321" s="1" t="s">
        <v>2307</v>
      </c>
      <c r="Q321" s="2" t="s">
        <v>332</v>
      </c>
    </row>
    <row r="322" spans="4:17" ht="19" customHeight="1" outlineLevel="2">
      <c r="E322" s="1" t="s">
        <v>1464</v>
      </c>
      <c r="H322" s="1" t="s">
        <v>1244</v>
      </c>
      <c r="I322" s="1" t="str">
        <f t="shared" si="5"/>
        <v>MeasurableStructure_ID</v>
      </c>
      <c r="J322" s="11" t="s">
        <v>3188</v>
      </c>
      <c r="K322" s="1" t="s">
        <v>3106</v>
      </c>
      <c r="L322" s="1" t="str">
        <f>IF(ISTEXT(VLOOKUP(M322,gl_content!F:H,3,FALSE)),VLOOKUP(M322,gl_content!F:H,3,FALSE),"")</f>
        <v>string</v>
      </c>
      <c r="M322" s="1" t="s">
        <v>2308</v>
      </c>
      <c r="N322" s="1" t="s">
        <v>375</v>
      </c>
      <c r="O322" s="1" t="s">
        <v>447</v>
      </c>
      <c r="P322" s="1" t="s">
        <v>2309</v>
      </c>
      <c r="Q322" s="2" t="s">
        <v>194</v>
      </c>
    </row>
    <row r="323" spans="4:17" ht="19" customHeight="1" outlineLevel="2">
      <c r="E323" s="1" t="s">
        <v>1465</v>
      </c>
      <c r="H323" s="1" t="s">
        <v>1244</v>
      </c>
      <c r="I323" s="1" t="str">
        <f t="shared" si="5"/>
        <v>MeasurableStructure_IDSchema</v>
      </c>
      <c r="J323" s="11" t="s">
        <v>3188</v>
      </c>
      <c r="K323" s="1" t="s">
        <v>3107</v>
      </c>
      <c r="L323" s="1" t="str">
        <f>IF(ISTEXT(VLOOKUP(M323,gl_content!F:H,3,FALSE)),VLOOKUP(M323,gl_content!F:H,3,FALSE),"")</f>
        <v>string</v>
      </c>
      <c r="M323" s="1" t="s">
        <v>2310</v>
      </c>
      <c r="N323" s="1" t="s">
        <v>375</v>
      </c>
      <c r="O323" s="1" t="s">
        <v>450</v>
      </c>
      <c r="P323" s="1" t="s">
        <v>2311</v>
      </c>
      <c r="Q323" s="2" t="s">
        <v>200</v>
      </c>
    </row>
    <row r="324" spans="4:17" ht="19" customHeight="1" outlineLevel="2">
      <c r="E324" s="1" t="s">
        <v>1466</v>
      </c>
      <c r="H324" s="1" t="s">
        <v>1244</v>
      </c>
      <c r="I324" s="1" t="str">
        <f t="shared" si="5"/>
        <v>MeasurableStructure_IDOther</v>
      </c>
      <c r="J324" s="11" t="s">
        <v>3188</v>
      </c>
      <c r="K324" s="1" t="s">
        <v>3108</v>
      </c>
      <c r="L324" s="1" t="str">
        <f>IF(ISTEXT(VLOOKUP(M324,gl_content!F:H,3,FALSE)),VLOOKUP(M324,gl_content!F:H,3,FALSE),"")</f>
        <v>string</v>
      </c>
      <c r="M324" s="1" t="s">
        <v>2312</v>
      </c>
      <c r="N324" s="1" t="s">
        <v>375</v>
      </c>
      <c r="O324" s="1" t="s">
        <v>448</v>
      </c>
      <c r="P324" s="1" t="s">
        <v>2313</v>
      </c>
      <c r="Q324" s="2" t="s">
        <v>196</v>
      </c>
    </row>
    <row r="325" spans="4:17" ht="19" customHeight="1" outlineLevel="2">
      <c r="E325" s="1" t="s">
        <v>1467</v>
      </c>
      <c r="H325" s="1" t="s">
        <v>1244</v>
      </c>
      <c r="I325" s="1" t="str">
        <f t="shared" si="5"/>
        <v>MeasurableStructure_IDOtherSchema</v>
      </c>
      <c r="J325" s="11" t="s">
        <v>3188</v>
      </c>
      <c r="K325" s="1" t="s">
        <v>3109</v>
      </c>
      <c r="L325" s="1" t="str">
        <f>IF(ISTEXT(VLOOKUP(M325,gl_content!F:H,3,FALSE)),VLOOKUP(M325,gl_content!F:H,3,FALSE),"")</f>
        <v>string</v>
      </c>
      <c r="M325" s="1" t="s">
        <v>2314</v>
      </c>
      <c r="N325" s="1" t="s">
        <v>375</v>
      </c>
      <c r="O325" s="1" t="s">
        <v>449</v>
      </c>
      <c r="P325" s="1" t="s">
        <v>2315</v>
      </c>
      <c r="Q325" s="2" t="s">
        <v>198</v>
      </c>
    </row>
    <row r="326" spans="4:17" ht="19" customHeight="1" outlineLevel="2">
      <c r="E326" s="1" t="s">
        <v>1468</v>
      </c>
      <c r="H326" s="1" t="s">
        <v>1244</v>
      </c>
      <c r="I326" s="1" t="str">
        <f t="shared" si="5"/>
        <v>MeasurableStructure_Description</v>
      </c>
      <c r="J326" s="11" t="s">
        <v>3188</v>
      </c>
      <c r="K326" s="1" t="s">
        <v>349</v>
      </c>
      <c r="L326" s="1" t="str">
        <f>IF(ISTEXT(VLOOKUP(M326,gl_content!F:H,3,FALSE)),VLOOKUP(M326,gl_content!F:H,3,FALSE),"")</f>
        <v>string</v>
      </c>
      <c r="M326" s="1" t="s">
        <v>2316</v>
      </c>
      <c r="N326" s="1" t="s">
        <v>375</v>
      </c>
      <c r="O326" s="1" t="s">
        <v>445</v>
      </c>
      <c r="P326" s="1" t="s">
        <v>2317</v>
      </c>
      <c r="Q326" s="2" t="s">
        <v>191</v>
      </c>
    </row>
    <row r="327" spans="4:17" ht="19" customHeight="1" outlineLevel="2">
      <c r="E327" s="1" t="s">
        <v>1469</v>
      </c>
      <c r="H327" s="1" t="s">
        <v>1244</v>
      </c>
      <c r="I327" s="1" t="str">
        <f t="shared" si="5"/>
        <v>MeasurableStructure_Quantity</v>
      </c>
      <c r="J327" s="11" t="s">
        <v>3188</v>
      </c>
      <c r="K327" s="1" t="s">
        <v>201</v>
      </c>
      <c r="L327" s="1" t="str">
        <f>IF(ISTEXT(VLOOKUP(M327,gl_content!F:H,3,FALSE)),VLOOKUP(M327,gl_content!F:H,3,FALSE),"")</f>
        <v>decimal</v>
      </c>
      <c r="M327" s="1" t="s">
        <v>2318</v>
      </c>
      <c r="N327" s="1" t="s">
        <v>375</v>
      </c>
      <c r="O327" s="1" t="s">
        <v>451</v>
      </c>
      <c r="P327" s="1" t="s">
        <v>2319</v>
      </c>
      <c r="Q327" s="2" t="s">
        <v>202</v>
      </c>
    </row>
    <row r="328" spans="4:17" ht="19" customHeight="1" outlineLevel="2">
      <c r="E328" s="1" t="s">
        <v>1470</v>
      </c>
      <c r="H328" s="1" t="s">
        <v>1244</v>
      </c>
      <c r="I328" s="1" t="str">
        <f t="shared" si="5"/>
        <v>MeasurableStructure_Qualifier</v>
      </c>
      <c r="J328" s="11" t="s">
        <v>3188</v>
      </c>
      <c r="K328" s="1" t="s">
        <v>207</v>
      </c>
      <c r="L328" s="1" t="str">
        <f>IF(ISTEXT(VLOOKUP(M328,gl_content!F:H,3,FALSE)),VLOOKUP(M328,gl_content!F:H,3,FALSE),"")</f>
        <v>token</v>
      </c>
      <c r="M328" s="1" t="s">
        <v>2320</v>
      </c>
      <c r="N328" s="1" t="s">
        <v>375</v>
      </c>
      <c r="O328" s="1" t="s">
        <v>454</v>
      </c>
      <c r="P328" s="1" t="s">
        <v>2321</v>
      </c>
      <c r="Q328" s="2" t="s">
        <v>208</v>
      </c>
    </row>
    <row r="329" spans="4:17" ht="19" customHeight="1" outlineLevel="2">
      <c r="E329" s="1" t="s">
        <v>1471</v>
      </c>
      <c r="H329" s="1" t="s">
        <v>1244</v>
      </c>
      <c r="I329" s="1" t="str">
        <f t="shared" si="5"/>
        <v>MeasurableStructure_UnitOfMeasure</v>
      </c>
      <c r="J329" s="11" t="s">
        <v>3188</v>
      </c>
      <c r="K329" s="1" t="s">
        <v>3110</v>
      </c>
      <c r="L329" s="1" t="str">
        <f>IF(ISTEXT(VLOOKUP(M329,gl_content!F:H,3,FALSE)),VLOOKUP(M329,gl_content!F:H,3,FALSE),"")</f>
        <v>string</v>
      </c>
      <c r="M329" s="1" t="s">
        <v>2322</v>
      </c>
      <c r="N329" s="1" t="s">
        <v>375</v>
      </c>
      <c r="O329" s="1" t="s">
        <v>455</v>
      </c>
      <c r="P329" s="1" t="s">
        <v>2323</v>
      </c>
      <c r="Q329" s="2" t="s">
        <v>210</v>
      </c>
    </row>
    <row r="330" spans="4:17" ht="19" customHeight="1" outlineLevel="2">
      <c r="E330" s="1" t="s">
        <v>1472</v>
      </c>
      <c r="H330" s="1" t="s">
        <v>1244</v>
      </c>
      <c r="I330" s="1" t="str">
        <f t="shared" si="5"/>
        <v>MeasurableStructure_CostPerUnit</v>
      </c>
      <c r="J330" s="11" t="s">
        <v>3188</v>
      </c>
      <c r="K330" s="1" t="s">
        <v>3111</v>
      </c>
      <c r="L330" s="1" t="str">
        <f>IF(ISTEXT(VLOOKUP(M330,gl_content!F:H,3,FALSE)),VLOOKUP(M330,gl_content!F:H,3,FALSE),"")</f>
        <v>monetary</v>
      </c>
      <c r="M330" s="1" t="s">
        <v>2324</v>
      </c>
      <c r="N330" s="1" t="s">
        <v>375</v>
      </c>
      <c r="O330" s="1" t="s">
        <v>444</v>
      </c>
      <c r="P330" s="1" t="s">
        <v>2325</v>
      </c>
      <c r="Q330" s="2" t="s">
        <v>189</v>
      </c>
    </row>
    <row r="331" spans="4:17" ht="19" customHeight="1" outlineLevel="2">
      <c r="E331" s="1" t="s">
        <v>1473</v>
      </c>
      <c r="H331" s="1" t="s">
        <v>1244</v>
      </c>
      <c r="I331" s="1" t="str">
        <f t="shared" si="5"/>
        <v>MeasurableStructure_StartDateTime</v>
      </c>
      <c r="J331" s="11" t="s">
        <v>3188</v>
      </c>
      <c r="K331" s="1" t="s">
        <v>3112</v>
      </c>
      <c r="L331" s="1" t="str">
        <f>IF(ISTEXT(VLOOKUP(M331,gl_content!F:H,3,FALSE)),VLOOKUP(M331,gl_content!F:H,3,FALSE),"")</f>
        <v>dateTime</v>
      </c>
      <c r="M331" s="1" t="s">
        <v>2326</v>
      </c>
      <c r="N331" s="1" t="s">
        <v>375</v>
      </c>
      <c r="O331" s="1" t="s">
        <v>452</v>
      </c>
      <c r="P331" s="1" t="s">
        <v>2327</v>
      </c>
      <c r="Q331" s="2" t="s">
        <v>204</v>
      </c>
    </row>
    <row r="332" spans="4:17" ht="19" customHeight="1" outlineLevel="2">
      <c r="E332" s="1" t="s">
        <v>1474</v>
      </c>
      <c r="H332" s="1" t="s">
        <v>1244</v>
      </c>
      <c r="I332" s="1" t="str">
        <f t="shared" si="5"/>
        <v>MeasurableStructure_EndDateTime</v>
      </c>
      <c r="J332" s="11" t="s">
        <v>3188</v>
      </c>
      <c r="K332" s="1" t="s">
        <v>3113</v>
      </c>
      <c r="L332" s="1" t="str">
        <f>IF(ISTEXT(VLOOKUP(M332,gl_content!F:H,3,FALSE)),VLOOKUP(M332,gl_content!F:H,3,FALSE),"")</f>
        <v>dateTime</v>
      </c>
      <c r="M332" s="1" t="s">
        <v>2328</v>
      </c>
      <c r="N332" s="1" t="s">
        <v>375</v>
      </c>
      <c r="O332" s="1" t="s">
        <v>453</v>
      </c>
      <c r="P332" s="1" t="s">
        <v>2329</v>
      </c>
      <c r="Q332" s="2" t="s">
        <v>206</v>
      </c>
    </row>
    <row r="333" spans="4:17" ht="19" customHeight="1" outlineLevel="2">
      <c r="E333" s="1" t="s">
        <v>1475</v>
      </c>
      <c r="H333" s="1" t="s">
        <v>1244</v>
      </c>
      <c r="I333" s="1" t="str">
        <f t="shared" si="5"/>
        <v>MeasurableStructure_Active</v>
      </c>
      <c r="J333" s="11" t="s">
        <v>3188</v>
      </c>
      <c r="K333" s="1" t="s">
        <v>2977</v>
      </c>
      <c r="L333" s="1" t="str">
        <f>IF(ISTEXT(VLOOKUP(M333,gl_content!F:H,3,FALSE)),VLOOKUP(M333,gl_content!F:H,3,FALSE),"")</f>
        <v>boolean</v>
      </c>
      <c r="M333" s="1" t="s">
        <v>2330</v>
      </c>
      <c r="N333" s="1" t="s">
        <v>375</v>
      </c>
      <c r="O333" s="1" t="s">
        <v>534</v>
      </c>
      <c r="P333" s="1" t="s">
        <v>2331</v>
      </c>
      <c r="Q333" s="2" t="s">
        <v>334</v>
      </c>
    </row>
    <row r="334" spans="4:17" ht="19" customHeight="1" outlineLevel="1">
      <c r="D334" s="1" t="s">
        <v>1245</v>
      </c>
      <c r="H334" s="1" t="s">
        <v>1196</v>
      </c>
      <c r="I334" s="1" t="str">
        <f t="shared" si="5"/>
        <v>EntryDetail_JobInfo</v>
      </c>
      <c r="J334" s="9" t="s">
        <v>3050</v>
      </c>
      <c r="K334" s="11" t="s">
        <v>3102</v>
      </c>
      <c r="L334" s="11" t="s">
        <v>3102</v>
      </c>
      <c r="M334" s="1" t="s">
        <v>2332</v>
      </c>
      <c r="N334" s="1" t="s">
        <v>375</v>
      </c>
      <c r="O334" s="1" t="s">
        <v>442</v>
      </c>
      <c r="P334" s="1" t="s">
        <v>2333</v>
      </c>
      <c r="Q334" s="2" t="s">
        <v>185</v>
      </c>
    </row>
    <row r="335" spans="4:17" ht="19" customHeight="1" outlineLevel="2">
      <c r="E335" s="1" t="s">
        <v>1476</v>
      </c>
      <c r="H335" s="1" t="s">
        <v>1245</v>
      </c>
      <c r="I335" s="1" t="str">
        <f t="shared" si="5"/>
        <v>JobInfo_Code</v>
      </c>
      <c r="J335" s="11" t="s">
        <v>3102</v>
      </c>
      <c r="K335" s="1" t="s">
        <v>2862</v>
      </c>
      <c r="L335" s="1" t="str">
        <f>IF(ISTEXT(VLOOKUP(M335,gl_content!F:H,3,FALSE)),VLOOKUP(M335,gl_content!F:H,3,FALSE),"")</f>
        <v>string</v>
      </c>
      <c r="M335" s="1" t="s">
        <v>2334</v>
      </c>
      <c r="N335" s="1" t="s">
        <v>722</v>
      </c>
      <c r="O335" s="1" t="s">
        <v>727</v>
      </c>
      <c r="P335" s="1" t="s">
        <v>2335</v>
      </c>
      <c r="Q335" s="2" t="s">
        <v>729</v>
      </c>
    </row>
    <row r="336" spans="4:17" ht="19" customHeight="1" outlineLevel="2">
      <c r="E336" s="1" t="s">
        <v>1477</v>
      </c>
      <c r="H336" s="1" t="s">
        <v>1245</v>
      </c>
      <c r="I336" s="1" t="str">
        <f t="shared" si="5"/>
        <v>JobInfo_Description</v>
      </c>
      <c r="J336" s="11" t="s">
        <v>3102</v>
      </c>
      <c r="K336" s="1" t="s">
        <v>349</v>
      </c>
      <c r="L336" s="1" t="str">
        <f>IF(ISTEXT(VLOOKUP(M336,gl_content!F:H,3,FALSE)),VLOOKUP(M336,gl_content!F:H,3,FALSE),"")</f>
        <v>string</v>
      </c>
      <c r="M336" s="1" t="s">
        <v>2336</v>
      </c>
      <c r="N336" s="1" t="s">
        <v>722</v>
      </c>
      <c r="O336" s="1" t="s">
        <v>730</v>
      </c>
      <c r="P336" s="1" t="s">
        <v>2337</v>
      </c>
      <c r="Q336" s="2" t="s">
        <v>732</v>
      </c>
    </row>
    <row r="337" spans="4:17" ht="19" customHeight="1" outlineLevel="2">
      <c r="E337" s="1" t="s">
        <v>1478</v>
      </c>
      <c r="H337" s="1" t="s">
        <v>1245</v>
      </c>
      <c r="I337" s="1" t="str">
        <f t="shared" si="5"/>
        <v>JobInfo_PhaseCode</v>
      </c>
      <c r="J337" s="11" t="s">
        <v>3102</v>
      </c>
      <c r="K337" s="1" t="s">
        <v>3103</v>
      </c>
      <c r="L337" s="1" t="str">
        <f>IF(ISTEXT(VLOOKUP(M337,gl_content!F:H,3,FALSE)),VLOOKUP(M337,gl_content!F:H,3,FALSE),"")</f>
        <v>string</v>
      </c>
      <c r="M337" s="1" t="s">
        <v>2338</v>
      </c>
      <c r="N337" s="1" t="s">
        <v>722</v>
      </c>
      <c r="O337" s="1" t="s">
        <v>733</v>
      </c>
      <c r="P337" s="1" t="s">
        <v>2339</v>
      </c>
      <c r="Q337" s="2" t="s">
        <v>735</v>
      </c>
    </row>
    <row r="338" spans="4:17" ht="19" customHeight="1" outlineLevel="2">
      <c r="E338" s="1" t="s">
        <v>1479</v>
      </c>
      <c r="H338" s="1" t="s">
        <v>1245</v>
      </c>
      <c r="I338" s="1" t="str">
        <f t="shared" si="5"/>
        <v>JobInfo_PhaseDescription</v>
      </c>
      <c r="J338" s="11" t="s">
        <v>3102</v>
      </c>
      <c r="K338" s="1" t="s">
        <v>3104</v>
      </c>
      <c r="L338" s="1" t="str">
        <f>IF(ISTEXT(VLOOKUP(M338,gl_content!F:H,3,FALSE)),VLOOKUP(M338,gl_content!F:H,3,FALSE),"")</f>
        <v>string</v>
      </c>
      <c r="M338" s="1" t="s">
        <v>2340</v>
      </c>
      <c r="N338" s="1" t="s">
        <v>722</v>
      </c>
      <c r="O338" s="1" t="s">
        <v>736</v>
      </c>
      <c r="P338" s="1" t="s">
        <v>2341</v>
      </c>
      <c r="Q338" s="2" t="s">
        <v>738</v>
      </c>
    </row>
    <row r="339" spans="4:17" ht="19" customHeight="1" outlineLevel="2">
      <c r="E339" s="1" t="s">
        <v>1480</v>
      </c>
      <c r="H339" s="1" t="s">
        <v>1245</v>
      </c>
      <c r="I339" s="1" t="str">
        <f t="shared" si="5"/>
        <v>JobInfo_Active</v>
      </c>
      <c r="J339" s="11" t="s">
        <v>3102</v>
      </c>
      <c r="K339" s="1" t="s">
        <v>2977</v>
      </c>
      <c r="L339" s="1" t="str">
        <f>IF(ISTEXT(VLOOKUP(M339,gl_content!F:H,3,FALSE)),VLOOKUP(M339,gl_content!F:H,3,FALSE),"")</f>
        <v>boolean</v>
      </c>
      <c r="M339" s="1" t="s">
        <v>2342</v>
      </c>
      <c r="N339" s="1" t="s">
        <v>722</v>
      </c>
      <c r="O339" s="1" t="s">
        <v>762</v>
      </c>
      <c r="P339" s="1" t="s">
        <v>2343</v>
      </c>
      <c r="Q339" s="2" t="s">
        <v>764</v>
      </c>
    </row>
    <row r="340" spans="4:17" ht="19" customHeight="1" outlineLevel="1">
      <c r="D340" s="1" t="s">
        <v>1246</v>
      </c>
      <c r="H340" s="1" t="s">
        <v>1196</v>
      </c>
      <c r="I340" s="1" t="str">
        <f t="shared" si="5"/>
        <v>EntryDetail_DepreciationMortgage</v>
      </c>
      <c r="J340" s="9" t="s">
        <v>3050</v>
      </c>
      <c r="K340" s="11" t="s">
        <v>3095</v>
      </c>
      <c r="L340" s="11" t="s">
        <v>3095</v>
      </c>
      <c r="M340" s="1" t="s">
        <v>2344</v>
      </c>
      <c r="N340" s="1" t="s">
        <v>375</v>
      </c>
      <c r="O340" s="1" t="s">
        <v>3093</v>
      </c>
      <c r="P340" s="1" t="s">
        <v>2345</v>
      </c>
      <c r="Q340" s="2" t="s">
        <v>145</v>
      </c>
    </row>
    <row r="341" spans="4:17" ht="19" customHeight="1" outlineLevel="2">
      <c r="E341" s="1" t="s">
        <v>1481</v>
      </c>
      <c r="H341" s="1" t="s">
        <v>1246</v>
      </c>
      <c r="I341" s="1" t="str">
        <f t="shared" si="5"/>
        <v>DepreciationMortgage_Jurisdiction</v>
      </c>
      <c r="J341" s="11" t="s">
        <v>3095</v>
      </c>
      <c r="K341" s="1" t="s">
        <v>3096</v>
      </c>
      <c r="L341" s="1" t="str">
        <f>IF(ISTEXT(VLOOKUP(M341,gl_content!F:H,3,FALSE)),VLOOKUP(M341,gl_content!F:H,3,FALSE),"")</f>
        <v>token</v>
      </c>
      <c r="M341" s="1" t="s">
        <v>2346</v>
      </c>
      <c r="N341" s="1" t="s">
        <v>375</v>
      </c>
      <c r="O341" s="1" t="s">
        <v>419</v>
      </c>
      <c r="P341" s="1" t="s">
        <v>2347</v>
      </c>
      <c r="Q341" s="2" t="s">
        <v>147</v>
      </c>
    </row>
    <row r="342" spans="4:17" ht="19" customHeight="1" outlineLevel="2">
      <c r="E342" s="1" t="s">
        <v>1482</v>
      </c>
      <c r="H342" s="1" t="s">
        <v>1246</v>
      </c>
      <c r="I342" s="1" t="str">
        <f t="shared" si="5"/>
        <v>DepreciationMortgage_MethodType</v>
      </c>
      <c r="J342" s="11" t="s">
        <v>3095</v>
      </c>
      <c r="K342" s="1" t="s">
        <v>3097</v>
      </c>
      <c r="L342" s="1" t="str">
        <f>IF(ISTEXT(VLOOKUP(M342,gl_content!F:H,3,FALSE)),VLOOKUP(M342,gl_content!F:H,3,FALSE),"")</f>
        <v>string</v>
      </c>
      <c r="M342" s="1" t="s">
        <v>2348</v>
      </c>
      <c r="N342" s="1" t="s">
        <v>375</v>
      </c>
      <c r="O342" s="1" t="s">
        <v>421</v>
      </c>
      <c r="P342" s="1" t="s">
        <v>2349</v>
      </c>
      <c r="Q342" s="2" t="s">
        <v>151</v>
      </c>
    </row>
    <row r="343" spans="4:17" ht="19" customHeight="1" outlineLevel="2">
      <c r="E343" s="1" t="s">
        <v>1483</v>
      </c>
      <c r="H343" s="1" t="s">
        <v>1246</v>
      </c>
      <c r="I343" s="1" t="str">
        <f t="shared" si="5"/>
        <v>DepreciationMortgage_LifeLength</v>
      </c>
      <c r="J343" s="11" t="s">
        <v>3095</v>
      </c>
      <c r="K343" s="1" t="s">
        <v>3098</v>
      </c>
      <c r="L343" s="1" t="str">
        <f>IF(ISTEXT(VLOOKUP(M343,gl_content!F:H,3,FALSE)),VLOOKUP(M343,gl_content!F:H,3,FALSE),"")</f>
        <v>decimal</v>
      </c>
      <c r="M343" s="1" t="s">
        <v>2350</v>
      </c>
      <c r="N343" s="1" t="s">
        <v>375</v>
      </c>
      <c r="O343" s="1" t="s">
        <v>420</v>
      </c>
      <c r="P343" s="1" t="s">
        <v>2351</v>
      </c>
      <c r="Q343" s="2" t="s">
        <v>149</v>
      </c>
    </row>
    <row r="344" spans="4:17" ht="19" customHeight="1" outlineLevel="2">
      <c r="E344" s="1" t="s">
        <v>1484</v>
      </c>
      <c r="H344" s="1" t="s">
        <v>1246</v>
      </c>
      <c r="I344" s="1" t="str">
        <f t="shared" si="5"/>
        <v>DepreciationMortgage_Comment</v>
      </c>
      <c r="J344" s="11" t="s">
        <v>3095</v>
      </c>
      <c r="K344" s="1" t="s">
        <v>3092</v>
      </c>
      <c r="L344" s="1" t="str">
        <f>IF(ISTEXT(VLOOKUP(M344,gl_content!F:H,3,FALSE)),VLOOKUP(M344,gl_content!F:H,3,FALSE),"")</f>
        <v>string</v>
      </c>
      <c r="M344" s="1" t="s">
        <v>2352</v>
      </c>
      <c r="N344" s="1" t="s">
        <v>375</v>
      </c>
      <c r="O344" s="1" t="s">
        <v>543</v>
      </c>
      <c r="P344" s="1" t="s">
        <v>2353</v>
      </c>
      <c r="Q344" s="2" t="s">
        <v>350</v>
      </c>
    </row>
    <row r="345" spans="4:17" ht="19" customHeight="1" outlineLevel="2">
      <c r="E345" s="1" t="s">
        <v>1485</v>
      </c>
      <c r="H345" s="1" t="s">
        <v>1246</v>
      </c>
      <c r="I345" s="1" t="str">
        <f t="shared" si="5"/>
        <v>DepreciationMortgage_StartDate</v>
      </c>
      <c r="J345" s="11" t="s">
        <v>3095</v>
      </c>
      <c r="K345" s="1" t="s">
        <v>3099</v>
      </c>
      <c r="L345" s="1" t="str">
        <f>IF(ISTEXT(VLOOKUP(M345,gl_content!F:H,3,FALSE)),VLOOKUP(M345,gl_content!F:H,3,FALSE),"")</f>
        <v>dateTime</v>
      </c>
      <c r="M345" s="1" t="s">
        <v>2354</v>
      </c>
      <c r="N345" s="1" t="s">
        <v>375</v>
      </c>
      <c r="O345" s="1" t="s">
        <v>544</v>
      </c>
      <c r="P345" s="1" t="s">
        <v>2355</v>
      </c>
      <c r="Q345" s="2" t="s">
        <v>352</v>
      </c>
    </row>
    <row r="346" spans="4:17" ht="19" customHeight="1" outlineLevel="2">
      <c r="E346" s="1" t="s">
        <v>1486</v>
      </c>
      <c r="H346" s="1" t="s">
        <v>1246</v>
      </c>
      <c r="I346" s="1" t="str">
        <f t="shared" si="5"/>
        <v>DepreciationMortgage_EndDate</v>
      </c>
      <c r="J346" s="11" t="s">
        <v>3095</v>
      </c>
      <c r="K346" s="1" t="s">
        <v>3100</v>
      </c>
      <c r="L346" s="1" t="str">
        <f>IF(ISTEXT(VLOOKUP(M346,gl_content!F:H,3,FALSE)),VLOOKUP(M346,gl_content!F:H,3,FALSE),"")</f>
        <v>dateTime</v>
      </c>
      <c r="M346" s="1" t="s">
        <v>2356</v>
      </c>
      <c r="N346" s="1" t="s">
        <v>375</v>
      </c>
      <c r="O346" s="1" t="s">
        <v>545</v>
      </c>
      <c r="P346" s="1" t="s">
        <v>2357</v>
      </c>
      <c r="Q346" s="2" t="s">
        <v>354</v>
      </c>
    </row>
    <row r="347" spans="4:17" ht="19" customHeight="1" outlineLevel="2">
      <c r="E347" s="1" t="s">
        <v>1487</v>
      </c>
      <c r="H347" s="1" t="s">
        <v>1246</v>
      </c>
      <c r="I347" s="1" t="str">
        <f t="shared" si="5"/>
        <v>DepreciationMortgage_Amount</v>
      </c>
      <c r="J347" s="11" t="s">
        <v>3095</v>
      </c>
      <c r="K347" s="1" t="s">
        <v>355</v>
      </c>
      <c r="L347" s="1" t="str">
        <f>IF(ISTEXT(VLOOKUP(M347,gl_content!F:H,3,FALSE)),VLOOKUP(M347,gl_content!F:H,3,FALSE),"")</f>
        <v>monetary</v>
      </c>
      <c r="M347" s="1" t="s">
        <v>2358</v>
      </c>
      <c r="N347" s="1" t="s">
        <v>375</v>
      </c>
      <c r="O347" s="1" t="s">
        <v>546</v>
      </c>
      <c r="P347" s="1" t="s">
        <v>2359</v>
      </c>
      <c r="Q347" s="2" t="s">
        <v>356</v>
      </c>
    </row>
    <row r="348" spans="4:17" ht="19" customHeight="1" outlineLevel="1">
      <c r="D348" s="1" t="s">
        <v>1247</v>
      </c>
      <c r="H348" s="1" t="s">
        <v>1196</v>
      </c>
      <c r="I348" s="1" t="str">
        <f t="shared" si="5"/>
        <v>MeasurableStructure_ClassID</v>
      </c>
      <c r="J348" s="20" t="s">
        <v>3187</v>
      </c>
      <c r="K348" s="1" t="s">
        <v>3276</v>
      </c>
      <c r="L348" s="1" t="str">
        <f>IF(ISTEXT(VLOOKUP(M348,gl_content!F:H,3,FALSE)),VLOOKUP(M348,gl_content!F:H,3,FALSE),"")</f>
        <v>token</v>
      </c>
      <c r="M348" s="1" t="s">
        <v>2360</v>
      </c>
      <c r="N348" s="1" t="s">
        <v>1089</v>
      </c>
      <c r="O348" s="1" t="s">
        <v>47</v>
      </c>
      <c r="P348" s="1" t="s">
        <v>2361</v>
      </c>
      <c r="Q348" s="2" t="s">
        <v>0</v>
      </c>
    </row>
    <row r="349" spans="4:17" ht="19" customHeight="1" outlineLevel="1">
      <c r="D349" s="1" t="s">
        <v>1248</v>
      </c>
      <c r="H349" s="1" t="s">
        <v>1196</v>
      </c>
      <c r="I349" s="1" t="str">
        <f t="shared" si="5"/>
        <v>MeasurableStructure_ClassDescription</v>
      </c>
      <c r="J349" s="20" t="s">
        <v>3187</v>
      </c>
      <c r="K349" s="1" t="s">
        <v>3277</v>
      </c>
      <c r="L349" s="1" t="str">
        <f>IF(ISTEXT(VLOOKUP(M349,gl_content!F:H,3,FALSE)),VLOOKUP(M349,gl_content!F:H,3,FALSE),"")</f>
        <v>string</v>
      </c>
      <c r="M349" s="1" t="s">
        <v>2362</v>
      </c>
      <c r="N349" s="1" t="s">
        <v>1089</v>
      </c>
      <c r="O349" s="1" t="s">
        <v>48</v>
      </c>
      <c r="P349" s="1" t="s">
        <v>2363</v>
      </c>
      <c r="Q349" s="2" t="s">
        <v>2</v>
      </c>
    </row>
    <row r="350" spans="4:17" ht="19" customHeight="1" outlineLevel="1">
      <c r="D350" s="1" t="s">
        <v>1249</v>
      </c>
      <c r="H350" s="1" t="s">
        <v>1196</v>
      </c>
      <c r="I350" s="1" t="str">
        <f t="shared" si="5"/>
        <v>MeasurableStructure_CostingMethodCode</v>
      </c>
      <c r="J350" s="20" t="s">
        <v>3187</v>
      </c>
      <c r="K350" s="1" t="s">
        <v>3278</v>
      </c>
      <c r="L350" s="1" t="str">
        <f>IF(ISTEXT(VLOOKUP(M350,gl_content!F:H,3,FALSE)),VLOOKUP(M350,gl_content!F:H,3,FALSE),"")</f>
        <v>token</v>
      </c>
      <c r="M350" s="1" t="s">
        <v>2364</v>
      </c>
      <c r="N350" s="1" t="s">
        <v>1089</v>
      </c>
      <c r="O350" s="1" t="s">
        <v>49</v>
      </c>
      <c r="P350" s="1" t="s">
        <v>2365</v>
      </c>
      <c r="Q350" s="2" t="s">
        <v>4</v>
      </c>
    </row>
    <row r="351" spans="4:17" ht="19" customHeight="1" outlineLevel="1">
      <c r="D351" s="1" t="s">
        <v>1250</v>
      </c>
      <c r="H351" s="1" t="s">
        <v>1196</v>
      </c>
      <c r="I351" s="1" t="str">
        <f t="shared" si="5"/>
        <v>MeasurableStructure_CostingMethodDescription</v>
      </c>
      <c r="J351" s="20" t="s">
        <v>3187</v>
      </c>
      <c r="K351" s="1" t="s">
        <v>3279</v>
      </c>
      <c r="L351" s="1" t="str">
        <f>IF(ISTEXT(VLOOKUP(M351,gl_content!F:H,3,FALSE)),VLOOKUP(M351,gl_content!F:H,3,FALSE),"")</f>
        <v>string</v>
      </c>
      <c r="M351" s="1" t="s">
        <v>2366</v>
      </c>
      <c r="N351" s="1" t="s">
        <v>1089</v>
      </c>
      <c r="O351" s="1" t="s">
        <v>50</v>
      </c>
      <c r="P351" s="1" t="s">
        <v>2367</v>
      </c>
      <c r="Q351" s="2" t="s">
        <v>6</v>
      </c>
    </row>
    <row r="352" spans="4:17" ht="19" customHeight="1" outlineLevel="1">
      <c r="D352" s="1" t="s">
        <v>1251</v>
      </c>
      <c r="H352" s="1" t="s">
        <v>1196</v>
      </c>
      <c r="I352" s="1" t="str">
        <f t="shared" si="5"/>
        <v>MeasurableStructure_geospatialCoordinate</v>
      </c>
      <c r="J352" s="20" t="s">
        <v>3187</v>
      </c>
      <c r="K352" s="1" t="s">
        <v>51</v>
      </c>
      <c r="L352" s="1" t="str">
        <f>IF(ISTEXT(VLOOKUP(M352,gl_content!F:H,3,FALSE)),VLOOKUP(M352,gl_content!F:H,3,FALSE),"")</f>
        <v>string</v>
      </c>
      <c r="M352" s="1" t="s">
        <v>2368</v>
      </c>
      <c r="N352" s="1" t="s">
        <v>1089</v>
      </c>
      <c r="O352" s="1" t="s">
        <v>51</v>
      </c>
      <c r="P352" s="1" t="s">
        <v>2369</v>
      </c>
      <c r="Q352" s="2" t="s">
        <v>1576</v>
      </c>
    </row>
    <row r="353" spans="4:17" ht="19" customHeight="1" outlineLevel="1">
      <c r="D353" s="1" t="s">
        <v>1252</v>
      </c>
      <c r="H353" s="1" t="s">
        <v>1196</v>
      </c>
      <c r="I353" s="1" t="str">
        <f t="shared" si="5"/>
        <v>MeasurableStructure_SerialLotStructure</v>
      </c>
      <c r="J353" s="20" t="s">
        <v>3187</v>
      </c>
      <c r="K353" s="11" t="s">
        <v>3190</v>
      </c>
      <c r="L353" s="11" t="s">
        <v>3190</v>
      </c>
      <c r="M353" s="1" t="s">
        <v>2370</v>
      </c>
      <c r="N353" s="1" t="s">
        <v>1089</v>
      </c>
      <c r="O353" s="1" t="s">
        <v>52</v>
      </c>
      <c r="P353" s="1" t="s">
        <v>2371</v>
      </c>
      <c r="Q353" s="2" t="s">
        <v>9</v>
      </c>
    </row>
    <row r="354" spans="4:17" ht="19" customHeight="1" outlineLevel="2">
      <c r="E354" s="1" t="s">
        <v>1503</v>
      </c>
      <c r="H354" s="1" t="s">
        <v>1252</v>
      </c>
      <c r="I354" s="1" t="str">
        <f t="shared" si="5"/>
        <v>SerialLotStructure_Code</v>
      </c>
      <c r="J354" s="11" t="s">
        <v>3190</v>
      </c>
      <c r="K354" s="1" t="s">
        <v>2862</v>
      </c>
      <c r="L354" s="1" t="str">
        <f>IF(ISTEXT(VLOOKUP(M354,gl_content!F:H,3,FALSE)),VLOOKUP(M354,gl_content!F:H,3,FALSE),"")</f>
        <v>token</v>
      </c>
      <c r="M354" s="1" t="s">
        <v>2372</v>
      </c>
      <c r="N354" s="1" t="s">
        <v>1089</v>
      </c>
      <c r="O354" s="1" t="s">
        <v>53</v>
      </c>
      <c r="P354" s="1" t="s">
        <v>2373</v>
      </c>
      <c r="Q354" s="2" t="s">
        <v>11</v>
      </c>
    </row>
    <row r="355" spans="4:17" ht="19" customHeight="1" outlineLevel="2">
      <c r="E355" s="1" t="s">
        <v>1504</v>
      </c>
      <c r="H355" s="1" t="s">
        <v>1252</v>
      </c>
      <c r="I355" s="1" t="str">
        <f t="shared" si="5"/>
        <v>SerialLotStructure_Description</v>
      </c>
      <c r="J355" s="11" t="s">
        <v>3190</v>
      </c>
      <c r="K355" s="1" t="s">
        <v>349</v>
      </c>
      <c r="L355" s="1" t="str">
        <f>IF(ISTEXT(VLOOKUP(M355,gl_content!F:H,3,FALSE)),VLOOKUP(M355,gl_content!F:H,3,FALSE),"")</f>
        <v>string</v>
      </c>
      <c r="M355" s="1" t="s">
        <v>2374</v>
      </c>
      <c r="N355" s="1" t="s">
        <v>1089</v>
      </c>
      <c r="O355" s="1" t="s">
        <v>54</v>
      </c>
      <c r="P355" s="1" t="s">
        <v>2375</v>
      </c>
      <c r="Q355" s="2" t="s">
        <v>13</v>
      </c>
    </row>
    <row r="356" spans="4:17" ht="19" customHeight="1" outlineLevel="2">
      <c r="E356" s="1" t="s">
        <v>1505</v>
      </c>
      <c r="H356" s="1" t="s">
        <v>1252</v>
      </c>
      <c r="I356" s="1" t="str">
        <f t="shared" si="5"/>
        <v>SerialLotStructure_Number</v>
      </c>
      <c r="J356" s="11" t="s">
        <v>3190</v>
      </c>
      <c r="K356" s="1" t="s">
        <v>3080</v>
      </c>
      <c r="L356" s="1" t="str">
        <f>IF(ISTEXT(VLOOKUP(M356,gl_content!F:H,3,FALSE)),VLOOKUP(M356,gl_content!F:H,3,FALSE),"")</f>
        <v>string</v>
      </c>
      <c r="M356" s="1" t="s">
        <v>2376</v>
      </c>
      <c r="N356" s="1" t="s">
        <v>1089</v>
      </c>
      <c r="O356" s="1" t="s">
        <v>55</v>
      </c>
      <c r="P356" s="1" t="s">
        <v>2377</v>
      </c>
      <c r="Q356" s="2" t="s">
        <v>15</v>
      </c>
    </row>
    <row r="357" spans="4:17" ht="19" customHeight="1" outlineLevel="2">
      <c r="E357" s="1" t="s">
        <v>1506</v>
      </c>
      <c r="H357" s="1" t="s">
        <v>1252</v>
      </c>
      <c r="I357" s="1" t="str">
        <f t="shared" si="5"/>
        <v>SerialLotStructure_nextSerialLotNumber</v>
      </c>
      <c r="J357" s="11" t="s">
        <v>3190</v>
      </c>
      <c r="K357" s="1" t="s">
        <v>56</v>
      </c>
      <c r="L357" s="1" t="str">
        <f>IF(ISTEXT(VLOOKUP(M357,gl_content!F:H,3,FALSE)),VLOOKUP(M357,gl_content!F:H,3,FALSE),"")</f>
        <v>string</v>
      </c>
      <c r="M357" s="1" t="s">
        <v>2378</v>
      </c>
      <c r="N357" s="1" t="s">
        <v>1089</v>
      </c>
      <c r="O357" s="1" t="s">
        <v>56</v>
      </c>
      <c r="P357" s="1" t="s">
        <v>2379</v>
      </c>
      <c r="Q357" s="2" t="s">
        <v>17</v>
      </c>
    </row>
    <row r="358" spans="4:17" ht="19" customHeight="1" outlineLevel="2">
      <c r="E358" s="1" t="s">
        <v>1507</v>
      </c>
      <c r="H358" s="1" t="s">
        <v>1252</v>
      </c>
      <c r="I358" s="1" t="str">
        <f t="shared" si="5"/>
        <v>SerialLotStructure_Quantity</v>
      </c>
      <c r="J358" s="11" t="s">
        <v>3190</v>
      </c>
      <c r="K358" s="1" t="s">
        <v>201</v>
      </c>
      <c r="L358" s="1" t="str">
        <f>IF(ISTEXT(VLOOKUP(M358,gl_content!F:H,3,FALSE)),VLOOKUP(M358,gl_content!F:H,3,FALSE),"")</f>
        <v>decimal</v>
      </c>
      <c r="M358" s="1" t="s">
        <v>2380</v>
      </c>
      <c r="N358" s="1" t="s">
        <v>1089</v>
      </c>
      <c r="O358" s="1" t="s">
        <v>57</v>
      </c>
      <c r="P358" s="1" t="s">
        <v>2381</v>
      </c>
      <c r="Q358" s="2" t="s">
        <v>19</v>
      </c>
    </row>
    <row r="359" spans="4:17" ht="19" customHeight="1" outlineLevel="2">
      <c r="E359" s="1" t="s">
        <v>1508</v>
      </c>
      <c r="H359" s="1" t="s">
        <v>1252</v>
      </c>
      <c r="I359" s="1" t="str">
        <f t="shared" si="5"/>
        <v>SerialLotStructure_OriginalQuantity</v>
      </c>
      <c r="J359" s="11" t="s">
        <v>3190</v>
      </c>
      <c r="K359" s="1" t="s">
        <v>3081</v>
      </c>
      <c r="L359" s="1" t="str">
        <f>IF(ISTEXT(VLOOKUP(M359,gl_content!F:H,3,FALSE)),VLOOKUP(M359,gl_content!F:H,3,FALSE),"")</f>
        <v>decimal</v>
      </c>
      <c r="M359" s="1" t="s">
        <v>2382</v>
      </c>
      <c r="N359" s="1" t="s">
        <v>1089</v>
      </c>
      <c r="O359" s="1" t="s">
        <v>58</v>
      </c>
      <c r="P359" s="1" t="s">
        <v>2383</v>
      </c>
      <c r="Q359" s="2" t="s">
        <v>21</v>
      </c>
    </row>
    <row r="360" spans="4:17" ht="19" customHeight="1" outlineLevel="2">
      <c r="E360" s="1" t="s">
        <v>1509</v>
      </c>
      <c r="H360" s="1" t="s">
        <v>1252</v>
      </c>
      <c r="I360" s="1" t="str">
        <f t="shared" si="5"/>
        <v>SerialLotStructure_RemainingQuantity</v>
      </c>
      <c r="J360" s="11" t="s">
        <v>3190</v>
      </c>
      <c r="K360" s="1" t="s">
        <v>3082</v>
      </c>
      <c r="L360" s="1" t="str">
        <f>IF(ISTEXT(VLOOKUP(M360,gl_content!F:H,3,FALSE)),VLOOKUP(M360,gl_content!F:H,3,FALSE),"")</f>
        <v>decimal</v>
      </c>
      <c r="M360" s="1" t="s">
        <v>2384</v>
      </c>
      <c r="N360" s="1" t="s">
        <v>1089</v>
      </c>
      <c r="O360" s="1" t="s">
        <v>59</v>
      </c>
      <c r="P360" s="1" t="s">
        <v>2385</v>
      </c>
      <c r="Q360" s="2" t="s">
        <v>23</v>
      </c>
    </row>
    <row r="361" spans="4:17" ht="19" customHeight="1" outlineLevel="2">
      <c r="E361" s="1" t="s">
        <v>1510</v>
      </c>
      <c r="H361" s="1" t="s">
        <v>1252</v>
      </c>
      <c r="I361" s="1" t="str">
        <f t="shared" si="5"/>
        <v>SerialLotStructure_Origination</v>
      </c>
      <c r="J361" s="11" t="s">
        <v>3190</v>
      </c>
      <c r="K361" s="1" t="s">
        <v>3083</v>
      </c>
      <c r="L361" s="1" t="str">
        <f>IF(ISTEXT(VLOOKUP(M361,gl_content!F:H,3,FALSE)),VLOOKUP(M361,gl_content!F:H,3,FALSE),"")</f>
        <v>dateTime</v>
      </c>
      <c r="M361" s="1" t="s">
        <v>2386</v>
      </c>
      <c r="N361" s="1" t="s">
        <v>1089</v>
      </c>
      <c r="O361" s="1" t="s">
        <v>60</v>
      </c>
      <c r="P361" s="1" t="s">
        <v>2387</v>
      </c>
      <c r="Q361" s="2" t="s">
        <v>25</v>
      </c>
    </row>
    <row r="362" spans="4:17" ht="19" customHeight="1" outlineLevel="2">
      <c r="E362" s="1" t="s">
        <v>1511</v>
      </c>
      <c r="H362" s="1" t="s">
        <v>1252</v>
      </c>
      <c r="I362" s="1" t="str">
        <f t="shared" si="5"/>
        <v>SerialLotStructure_Expiration</v>
      </c>
      <c r="J362" s="11" t="s">
        <v>3190</v>
      </c>
      <c r="K362" s="1" t="s">
        <v>3084</v>
      </c>
      <c r="L362" s="1" t="str">
        <f>IF(ISTEXT(VLOOKUP(M362,gl_content!F:H,3,FALSE)),VLOOKUP(M362,gl_content!F:H,3,FALSE),"")</f>
        <v>dateTime</v>
      </c>
      <c r="M362" s="1" t="s">
        <v>2388</v>
      </c>
      <c r="N362" s="1" t="s">
        <v>1089</v>
      </c>
      <c r="O362" s="1" t="s">
        <v>61</v>
      </c>
      <c r="P362" s="1" t="s">
        <v>2389</v>
      </c>
      <c r="Q362" s="2" t="s">
        <v>27</v>
      </c>
    </row>
    <row r="363" spans="4:17" ht="19" customHeight="1" outlineLevel="2">
      <c r="E363" s="1" t="s">
        <v>1512</v>
      </c>
      <c r="H363" s="1" t="s">
        <v>1252</v>
      </c>
      <c r="I363" s="1" t="str">
        <f t="shared" si="5"/>
        <v>SerialLotStructure_Manufacturer</v>
      </c>
      <c r="J363" s="11" t="s">
        <v>3190</v>
      </c>
      <c r="K363" s="1" t="s">
        <v>3085</v>
      </c>
      <c r="L363" s="1" t="str">
        <f>IF(ISTEXT(VLOOKUP(M363,gl_content!F:H,3,FALSE)),VLOOKUP(M363,gl_content!F:H,3,FALSE),"")</f>
        <v>string</v>
      </c>
      <c r="M363" s="1" t="s">
        <v>2390</v>
      </c>
      <c r="N363" s="1" t="s">
        <v>1089</v>
      </c>
      <c r="O363" s="1" t="s">
        <v>62</v>
      </c>
      <c r="P363" s="1" t="s">
        <v>2391</v>
      </c>
      <c r="Q363" s="2" t="s">
        <v>29</v>
      </c>
    </row>
    <row r="364" spans="4:17" ht="19" customHeight="1" outlineLevel="2">
      <c r="E364" s="1" t="s">
        <v>1513</v>
      </c>
      <c r="H364" s="1" t="s">
        <v>1252</v>
      </c>
      <c r="I364" s="1" t="str">
        <f t="shared" si="5"/>
        <v>SerialLotStructure_BatchDescription</v>
      </c>
      <c r="J364" s="11" t="s">
        <v>3190</v>
      </c>
      <c r="K364" s="1" t="s">
        <v>2922</v>
      </c>
      <c r="L364" s="1" t="str">
        <f>IF(ISTEXT(VLOOKUP(M364,gl_content!F:H,3,FALSE)),VLOOKUP(M364,gl_content!F:H,3,FALSE),"")</f>
        <v>string</v>
      </c>
      <c r="M364" s="1" t="s">
        <v>2392</v>
      </c>
      <c r="N364" s="1" t="s">
        <v>1089</v>
      </c>
      <c r="O364" s="1" t="s">
        <v>63</v>
      </c>
      <c r="P364" s="1" t="s">
        <v>2393</v>
      </c>
      <c r="Q364" s="2" t="s">
        <v>31</v>
      </c>
    </row>
    <row r="365" spans="4:17" ht="19" customHeight="1" outlineLevel="2">
      <c r="I365" s="1" t="str">
        <f t="shared" si="5"/>
        <v>SerialLotStructure_WarrantyStructure</v>
      </c>
      <c r="J365" s="11" t="s">
        <v>3190</v>
      </c>
      <c r="K365" s="1" t="s">
        <v>3192</v>
      </c>
      <c r="L365" s="1" t="s">
        <v>3192</v>
      </c>
    </row>
    <row r="366" spans="4:17" ht="19" customHeight="1" outlineLevel="3">
      <c r="E366" s="1" t="s">
        <v>1514</v>
      </c>
      <c r="H366" s="1" t="s">
        <v>1252</v>
      </c>
      <c r="I366" s="1" t="str">
        <f t="shared" si="5"/>
        <v>WarrantyStructure_StartDate</v>
      </c>
      <c r="J366" s="1" t="s">
        <v>3192</v>
      </c>
      <c r="K366" s="1" t="s">
        <v>3099</v>
      </c>
      <c r="L366" s="1" t="str">
        <f>IF(ISTEXT(VLOOKUP(M366,gl_content!F:H,3,FALSE)),VLOOKUP(M366,gl_content!F:H,3,FALSE),"")</f>
        <v>dateTime</v>
      </c>
      <c r="M366" s="1" t="s">
        <v>2394</v>
      </c>
      <c r="N366" s="1" t="s">
        <v>1089</v>
      </c>
      <c r="O366" s="1" t="s">
        <v>64</v>
      </c>
      <c r="P366" s="1" t="s">
        <v>2395</v>
      </c>
      <c r="Q366" s="2" t="s">
        <v>33</v>
      </c>
    </row>
    <row r="367" spans="4:17" ht="19" customHeight="1" outlineLevel="3">
      <c r="E367" s="1" t="s">
        <v>1515</v>
      </c>
      <c r="H367" s="1" t="s">
        <v>1252</v>
      </c>
      <c r="I367" s="1" t="str">
        <f t="shared" si="5"/>
        <v>WarrantyStructure_EndDate</v>
      </c>
      <c r="J367" s="1" t="s">
        <v>3192</v>
      </c>
      <c r="K367" s="1" t="s">
        <v>3100</v>
      </c>
      <c r="L367" s="1" t="str">
        <f>IF(ISTEXT(VLOOKUP(M367,gl_content!F:H,3,FALSE)),VLOOKUP(M367,gl_content!F:H,3,FALSE),"")</f>
        <v>dateTime</v>
      </c>
      <c r="M367" s="1" t="s">
        <v>2396</v>
      </c>
      <c r="N367" s="1" t="s">
        <v>1089</v>
      </c>
      <c r="O367" s="1" t="s">
        <v>65</v>
      </c>
      <c r="P367" s="1" t="s">
        <v>2397</v>
      </c>
      <c r="Q367" s="2" t="s">
        <v>35</v>
      </c>
    </row>
    <row r="368" spans="4:17" ht="19" customHeight="1" outlineLevel="3">
      <c r="E368" s="1" t="s">
        <v>1516</v>
      </c>
      <c r="H368" s="1" t="s">
        <v>1252</v>
      </c>
      <c r="I368" s="1" t="str">
        <f t="shared" si="5"/>
        <v>WarrantyStructure_Period</v>
      </c>
      <c r="J368" s="1" t="s">
        <v>3192</v>
      </c>
      <c r="K368" s="1" t="s">
        <v>3174</v>
      </c>
      <c r="L368" s="1" t="str">
        <f>IF(ISTEXT(VLOOKUP(M368,gl_content!F:H,3,FALSE)),VLOOKUP(M368,gl_content!F:H,3,FALSE),"")</f>
        <v>decimal</v>
      </c>
      <c r="M368" s="1" t="s">
        <v>2398</v>
      </c>
      <c r="N368" s="1" t="s">
        <v>1089</v>
      </c>
      <c r="O368" s="1" t="s">
        <v>66</v>
      </c>
      <c r="P368" s="1" t="s">
        <v>2399</v>
      </c>
      <c r="Q368" s="2" t="s">
        <v>37</v>
      </c>
    </row>
    <row r="369" spans="4:17" ht="19" customHeight="1" outlineLevel="3">
      <c r="E369" s="1" t="s">
        <v>1517</v>
      </c>
      <c r="H369" s="1" t="s">
        <v>1252</v>
      </c>
      <c r="I369" s="1" t="str">
        <f t="shared" si="5"/>
        <v>WarrantyStructure_PeriodUnit</v>
      </c>
      <c r="J369" s="1" t="s">
        <v>3192</v>
      </c>
      <c r="K369" s="1" t="s">
        <v>3025</v>
      </c>
      <c r="L369" s="1" t="str">
        <f>IF(ISTEXT(VLOOKUP(M369,gl_content!F:H,3,FALSE)),VLOOKUP(M369,gl_content!F:H,3,FALSE),"")</f>
        <v>string</v>
      </c>
      <c r="M369" s="1" t="s">
        <v>2400</v>
      </c>
      <c r="N369" s="1" t="s">
        <v>1089</v>
      </c>
      <c r="O369" s="1" t="s">
        <v>67</v>
      </c>
      <c r="P369" s="1" t="s">
        <v>2401</v>
      </c>
      <c r="Q369" s="2" t="s">
        <v>39</v>
      </c>
    </row>
    <row r="370" spans="4:17" ht="19" customHeight="1" outlineLevel="3">
      <c r="E370" s="1" t="s">
        <v>1518</v>
      </c>
      <c r="H370" s="1" t="s">
        <v>1252</v>
      </c>
      <c r="I370" s="1" t="str">
        <f t="shared" si="5"/>
        <v>WarrantyStructure_Vendor</v>
      </c>
      <c r="J370" s="1" t="s">
        <v>3192</v>
      </c>
      <c r="K370" s="1" t="s">
        <v>3175</v>
      </c>
      <c r="L370" s="1" t="str">
        <f>IF(ISTEXT(VLOOKUP(M370,gl_content!F:H,3,FALSE)),VLOOKUP(M370,gl_content!F:H,3,FALSE),"")</f>
        <v>string</v>
      </c>
      <c r="M370" s="1" t="s">
        <v>2402</v>
      </c>
      <c r="N370" s="1" t="s">
        <v>1089</v>
      </c>
      <c r="O370" s="1" t="s">
        <v>68</v>
      </c>
      <c r="P370" s="1" t="s">
        <v>2403</v>
      </c>
      <c r="Q370" s="2" t="s">
        <v>41</v>
      </c>
    </row>
    <row r="371" spans="4:17" ht="19" customHeight="1" outlineLevel="3">
      <c r="E371" s="1" t="s">
        <v>1519</v>
      </c>
      <c r="H371" s="1" t="s">
        <v>1252</v>
      </c>
      <c r="I371" s="1" t="str">
        <f t="shared" si="5"/>
        <v>WarrantyStructure_Contract</v>
      </c>
      <c r="J371" s="1" t="s">
        <v>3192</v>
      </c>
      <c r="K371" s="1" t="s">
        <v>3176</v>
      </c>
      <c r="L371" s="1" t="str">
        <f>IF(ISTEXT(VLOOKUP(M371,gl_content!F:H,3,FALSE)),VLOOKUP(M371,gl_content!F:H,3,FALSE),"")</f>
        <v>string</v>
      </c>
      <c r="M371" s="1" t="s">
        <v>2404</v>
      </c>
      <c r="N371" s="1" t="s">
        <v>1089</v>
      </c>
      <c r="O371" s="1" t="s">
        <v>69</v>
      </c>
      <c r="P371" s="1" t="s">
        <v>2405</v>
      </c>
      <c r="Q371" s="2" t="s">
        <v>43</v>
      </c>
    </row>
    <row r="372" spans="4:17" ht="19" customHeight="1" outlineLevel="2">
      <c r="E372" s="1" t="s">
        <v>1520</v>
      </c>
      <c r="H372" s="1" t="s">
        <v>1252</v>
      </c>
      <c r="I372" s="1" t="str">
        <f t="shared" si="5"/>
        <v>SerialLotStructure_Comment</v>
      </c>
      <c r="J372" s="11" t="s">
        <v>3190</v>
      </c>
      <c r="K372" s="1" t="s">
        <v>3092</v>
      </c>
      <c r="L372" s="1" t="str">
        <f>IF(ISTEXT(VLOOKUP(M372,gl_content!F:H,3,FALSE)),VLOOKUP(M372,gl_content!F:H,3,FALSE),"")</f>
        <v>string</v>
      </c>
      <c r="M372" s="1" t="s">
        <v>2406</v>
      </c>
      <c r="N372" s="1" t="s">
        <v>1089</v>
      </c>
      <c r="O372" s="1" t="s">
        <v>70</v>
      </c>
      <c r="P372" s="1" t="s">
        <v>2407</v>
      </c>
      <c r="Q372" s="2" t="s">
        <v>45</v>
      </c>
    </row>
    <row r="373" spans="4:17" ht="19" customHeight="1" outlineLevel="1">
      <c r="D373" s="1" t="s">
        <v>1253</v>
      </c>
      <c r="H373" s="1" t="s">
        <v>1196</v>
      </c>
      <c r="I373" s="1" t="str">
        <f t="shared" si="5"/>
        <v>EntryDetail_TaxStructure</v>
      </c>
      <c r="J373" s="9" t="s">
        <v>3050</v>
      </c>
      <c r="K373" s="11" t="s">
        <v>3194</v>
      </c>
      <c r="L373" s="11" t="s">
        <v>3194</v>
      </c>
      <c r="M373" s="1" t="s">
        <v>2408</v>
      </c>
      <c r="N373" s="1" t="s">
        <v>765</v>
      </c>
      <c r="O373" s="1" t="s">
        <v>954</v>
      </c>
      <c r="P373" s="1" t="s">
        <v>2409</v>
      </c>
      <c r="Q373" s="2" t="s">
        <v>956</v>
      </c>
    </row>
    <row r="374" spans="4:17" ht="19" customHeight="1" outlineLevel="2">
      <c r="E374" s="1" t="s">
        <v>1333</v>
      </c>
      <c r="H374" s="1" t="s">
        <v>1253</v>
      </c>
      <c r="I374" s="1" t="str">
        <f t="shared" si="5"/>
        <v>TaxStructure_Authority</v>
      </c>
      <c r="J374" s="11" t="s">
        <v>3194</v>
      </c>
      <c r="K374" s="1" t="s">
        <v>3055</v>
      </c>
      <c r="L374" s="1" t="str">
        <f>IF(ISTEXT(VLOOKUP(M374,gl_content!F:H,3,FALSE)),VLOOKUP(M374,gl_content!F:H,3,FALSE),"")</f>
        <v>string</v>
      </c>
      <c r="M374" s="1" t="s">
        <v>2410</v>
      </c>
      <c r="N374" s="1" t="s">
        <v>765</v>
      </c>
      <c r="O374" s="1" t="s">
        <v>1053</v>
      </c>
      <c r="P374" s="1" t="s">
        <v>2411</v>
      </c>
      <c r="Q374" s="2" t="s">
        <v>1055</v>
      </c>
    </row>
    <row r="375" spans="4:17" ht="19" customHeight="1" outlineLevel="2">
      <c r="E375" s="1" t="s">
        <v>1334</v>
      </c>
      <c r="H375" s="1" t="s">
        <v>1253</v>
      </c>
      <c r="I375" s="1" t="str">
        <f t="shared" si="5"/>
        <v>TaxStructure_TableCode</v>
      </c>
      <c r="J375" s="11" t="s">
        <v>3194</v>
      </c>
      <c r="K375" s="1" t="s">
        <v>3056</v>
      </c>
      <c r="L375" s="1" t="str">
        <f>IF(ISTEXT(VLOOKUP(M375,gl_content!F:H,3,FALSE)),VLOOKUP(M375,gl_content!F:H,3,FALSE),"")</f>
        <v>string</v>
      </c>
      <c r="M375" s="1" t="s">
        <v>2412</v>
      </c>
      <c r="N375" s="1" t="s">
        <v>765</v>
      </c>
      <c r="O375" s="1" t="s">
        <v>1056</v>
      </c>
      <c r="P375" s="1" t="s">
        <v>2413</v>
      </c>
      <c r="Q375" s="2" t="s">
        <v>1058</v>
      </c>
    </row>
    <row r="376" spans="4:17" ht="19" customHeight="1" outlineLevel="2">
      <c r="E376" s="1" t="s">
        <v>1335</v>
      </c>
      <c r="H376" s="1" t="s">
        <v>1253</v>
      </c>
      <c r="I376" s="1" t="str">
        <f t="shared" si="5"/>
        <v>TaxStructure_Description</v>
      </c>
      <c r="J376" s="11" t="s">
        <v>3194</v>
      </c>
      <c r="K376" s="1" t="s">
        <v>349</v>
      </c>
      <c r="L376" s="1" t="str">
        <f>IF(ISTEXT(VLOOKUP(M376,gl_content!F:H,3,FALSE)),VLOOKUP(M376,gl_content!F:H,3,FALSE),"")</f>
        <v>string</v>
      </c>
      <c r="M376" s="1" t="s">
        <v>2414</v>
      </c>
      <c r="N376" s="1" t="s">
        <v>765</v>
      </c>
      <c r="O376" s="1" t="s">
        <v>951</v>
      </c>
      <c r="P376" s="1" t="s">
        <v>2415</v>
      </c>
      <c r="Q376" s="2" t="s">
        <v>953</v>
      </c>
    </row>
    <row r="377" spans="4:17" ht="19" customHeight="1" outlineLevel="2">
      <c r="E377" s="1" t="s">
        <v>1336</v>
      </c>
      <c r="H377" s="1" t="s">
        <v>1253</v>
      </c>
      <c r="I377" s="1" t="str">
        <f t="shared" si="5"/>
        <v>TaxStructure_Amount</v>
      </c>
      <c r="J377" s="11" t="s">
        <v>3194</v>
      </c>
      <c r="K377" s="1" t="s">
        <v>355</v>
      </c>
      <c r="L377" s="1" t="str">
        <f>IF(ISTEXT(VLOOKUP(M377,gl_content!F:H,3,FALSE)),VLOOKUP(M377,gl_content!F:H,3,FALSE),"")</f>
        <v>monetary</v>
      </c>
      <c r="M377" s="1" t="s">
        <v>2416</v>
      </c>
      <c r="N377" s="1" t="s">
        <v>765</v>
      </c>
      <c r="O377" s="1" t="s">
        <v>939</v>
      </c>
      <c r="P377" s="1" t="s">
        <v>2417</v>
      </c>
      <c r="Q377" s="2" t="s">
        <v>941</v>
      </c>
    </row>
    <row r="378" spans="4:17" ht="19" customHeight="1" outlineLevel="2">
      <c r="E378" s="1" t="s">
        <v>1337</v>
      </c>
      <c r="H378" s="1" t="s">
        <v>1253</v>
      </c>
      <c r="I378" s="1" t="str">
        <f t="shared" si="5"/>
        <v>TaxStructure_Basis</v>
      </c>
      <c r="J378" s="11" t="s">
        <v>3194</v>
      </c>
      <c r="K378" s="1" t="s">
        <v>3057</v>
      </c>
      <c r="L378" s="1" t="str">
        <f>IF(ISTEXT(VLOOKUP(M378,gl_content!F:H,3,FALSE)),VLOOKUP(M378,gl_content!F:H,3,FALSE),"")</f>
        <v>monetary</v>
      </c>
      <c r="M378" s="1" t="s">
        <v>2418</v>
      </c>
      <c r="N378" s="1" t="s">
        <v>765</v>
      </c>
      <c r="O378" s="1" t="s">
        <v>942</v>
      </c>
      <c r="P378" s="1" t="s">
        <v>2419</v>
      </c>
      <c r="Q378" s="2" t="s">
        <v>944</v>
      </c>
    </row>
    <row r="379" spans="4:17" ht="19" customHeight="1" outlineLevel="2">
      <c r="E379" s="1" t="s">
        <v>1339</v>
      </c>
      <c r="H379" s="1" t="s">
        <v>1253</v>
      </c>
      <c r="I379" s="1" t="str">
        <f t="shared" si="5"/>
        <v>TaxStructure_PercentageRate</v>
      </c>
      <c r="J379" s="11" t="s">
        <v>3194</v>
      </c>
      <c r="K379" s="1" t="s">
        <v>3059</v>
      </c>
      <c r="L379" s="1" t="str">
        <f>IF(ISTEXT(VLOOKUP(M379,gl_content!F:H,3,FALSE)),VLOOKUP(M379,gl_content!F:H,3,FALSE),"")</f>
        <v>pure</v>
      </c>
      <c r="M379" s="1" t="s">
        <v>2422</v>
      </c>
      <c r="N379" s="1" t="s">
        <v>765</v>
      </c>
      <c r="O379" s="1" t="s">
        <v>959</v>
      </c>
      <c r="P379" s="1" t="s">
        <v>2423</v>
      </c>
      <c r="Q379" s="2" t="s">
        <v>961</v>
      </c>
    </row>
    <row r="380" spans="4:17" ht="19" customHeight="1" outlineLevel="2">
      <c r="E380" s="1" t="s">
        <v>1340</v>
      </c>
      <c r="H380" s="1" t="s">
        <v>1253</v>
      </c>
      <c r="I380" s="1" t="str">
        <f t="shared" si="5"/>
        <v>TaxStructure_Code</v>
      </c>
      <c r="J380" s="11" t="s">
        <v>3194</v>
      </c>
      <c r="K380" s="1" t="s">
        <v>2862</v>
      </c>
      <c r="L380" s="1" t="str">
        <f>IF(ISTEXT(VLOOKUP(M380,gl_content!F:H,3,FALSE)),VLOOKUP(M380,gl_content!F:H,3,FALSE),"")</f>
        <v>string</v>
      </c>
      <c r="M380" s="1" t="s">
        <v>2424</v>
      </c>
      <c r="N380" s="1" t="s">
        <v>765</v>
      </c>
      <c r="O380" s="1" t="s">
        <v>945</v>
      </c>
      <c r="P380" s="1" t="s">
        <v>2425</v>
      </c>
      <c r="Q380" s="2" t="s">
        <v>947</v>
      </c>
    </row>
    <row r="381" spans="4:17" ht="19" customHeight="1" outlineLevel="2">
      <c r="E381" s="1" t="s">
        <v>1341</v>
      </c>
      <c r="H381" s="1" t="s">
        <v>1253</v>
      </c>
      <c r="I381" s="1" t="str">
        <f t="shared" si="5"/>
        <v>TaxStructure_CommentExemption</v>
      </c>
      <c r="J381" s="11" t="s">
        <v>3194</v>
      </c>
      <c r="K381" s="1" t="s">
        <v>3060</v>
      </c>
      <c r="L381" s="1" t="str">
        <f>IF(ISTEXT(VLOOKUP(M381,gl_content!F:H,3,FALSE)),VLOOKUP(M381,gl_content!F:H,3,FALSE),"")</f>
        <v>string</v>
      </c>
      <c r="M381" s="1" t="s">
        <v>2426</v>
      </c>
      <c r="N381" s="1" t="s">
        <v>765</v>
      </c>
      <c r="O381" s="1" t="s">
        <v>948</v>
      </c>
      <c r="P381" s="1" t="s">
        <v>2427</v>
      </c>
      <c r="Q381" s="2" t="s">
        <v>950</v>
      </c>
    </row>
    <row r="382" spans="4:17" ht="19" customHeight="1" outlineLevel="2">
      <c r="I382" s="1" t="str">
        <f t="shared" si="5"/>
        <v>_AmountForeignCurrency</v>
      </c>
      <c r="J382" s="11"/>
      <c r="K382" s="1" t="s">
        <v>3263</v>
      </c>
      <c r="L382" s="1" t="s">
        <v>3263</v>
      </c>
    </row>
    <row r="383" spans="4:17" ht="19" customHeight="1" outlineLevel="3">
      <c r="E383" s="1" t="s">
        <v>1342</v>
      </c>
      <c r="H383" s="1" t="s">
        <v>1253</v>
      </c>
      <c r="I383" s="1" t="str">
        <f t="shared" si="5"/>
        <v>TaxStructure_Amount</v>
      </c>
      <c r="J383" s="11" t="s">
        <v>3194</v>
      </c>
      <c r="K383" s="1" t="s">
        <v>3203</v>
      </c>
      <c r="L383" s="1" t="str">
        <f>IF(ISTEXT(VLOOKUP(M383,gl_content!F:H,3,FALSE)),VLOOKUP(M383,gl_content!F:H,3,FALSE),"")</f>
        <v>monetary</v>
      </c>
      <c r="M383" s="1" t="s">
        <v>2428</v>
      </c>
      <c r="N383" s="1" t="s">
        <v>556</v>
      </c>
      <c r="O383" s="1" t="s">
        <v>637</v>
      </c>
      <c r="P383" s="1" t="s">
        <v>2429</v>
      </c>
      <c r="Q383" s="2" t="s">
        <v>639</v>
      </c>
    </row>
    <row r="384" spans="4:17" ht="19" customHeight="1" outlineLevel="3">
      <c r="E384" s="1" t="s">
        <v>1343</v>
      </c>
      <c r="H384" s="1" t="s">
        <v>1253</v>
      </c>
      <c r="I384" s="1" t="str">
        <f t="shared" si="5"/>
        <v>TaxStructure_Currency</v>
      </c>
      <c r="J384" s="11" t="s">
        <v>3194</v>
      </c>
      <c r="K384" s="1" t="s">
        <v>558</v>
      </c>
      <c r="L384" s="1" t="str">
        <f>IF(ISTEXT(VLOOKUP(M384,gl_content!F:H,3,FALSE)),VLOOKUP(M384,gl_content!F:H,3,FALSE),"")</f>
        <v>QName</v>
      </c>
      <c r="M384" s="1" t="s">
        <v>2430</v>
      </c>
      <c r="N384" s="1" t="s">
        <v>556</v>
      </c>
      <c r="O384" s="1" t="s">
        <v>640</v>
      </c>
      <c r="P384" s="1" t="s">
        <v>2431</v>
      </c>
      <c r="Q384" s="2" t="s">
        <v>642</v>
      </c>
    </row>
    <row r="385" spans="5:17" ht="19" customHeight="1" outlineLevel="2">
      <c r="I385" s="1" t="str">
        <f t="shared" ref="I385:I410" si="6">J385&amp;"_"&amp;K385</f>
        <v>TaxStructure_ExchangeRate</v>
      </c>
      <c r="J385" s="11" t="s">
        <v>3194</v>
      </c>
      <c r="K385" s="10" t="s">
        <v>3167</v>
      </c>
      <c r="L385" s="10" t="s">
        <v>3167</v>
      </c>
    </row>
    <row r="386" spans="5:17" ht="19" customHeight="1" outlineLevel="3">
      <c r="E386" s="1" t="s">
        <v>1344</v>
      </c>
      <c r="H386" s="1" t="s">
        <v>1253</v>
      </c>
      <c r="I386" s="1" t="str">
        <f t="shared" si="6"/>
        <v>ExchangeRate_Date</v>
      </c>
      <c r="J386" s="10" t="s">
        <v>3167</v>
      </c>
      <c r="K386" s="1" t="s">
        <v>3169</v>
      </c>
      <c r="L386" s="1" t="str">
        <f>IF(ISTEXT(VLOOKUP(M386,gl_content!F:H,3,FALSE)),VLOOKUP(M386,gl_content!F:H,3,FALSE),"")</f>
        <v>dateTime</v>
      </c>
      <c r="M386" s="1" t="s">
        <v>2432</v>
      </c>
      <c r="N386" s="1" t="s">
        <v>556</v>
      </c>
      <c r="O386" s="1" t="s">
        <v>643</v>
      </c>
      <c r="P386" s="1" t="s">
        <v>2433</v>
      </c>
      <c r="Q386" s="2" t="s">
        <v>645</v>
      </c>
    </row>
    <row r="387" spans="5:17" ht="19" customHeight="1" outlineLevel="3">
      <c r="E387" s="1" t="s">
        <v>1345</v>
      </c>
      <c r="H387" s="1" t="s">
        <v>1253</v>
      </c>
      <c r="I387" s="1" t="str">
        <f t="shared" si="6"/>
        <v>ExchangeRate_Rate</v>
      </c>
      <c r="J387" s="10" t="s">
        <v>3167</v>
      </c>
      <c r="K387" s="1" t="s">
        <v>3168</v>
      </c>
      <c r="L387" s="1" t="str">
        <f>IF(ISTEXT(VLOOKUP(M387,gl_content!F:H,3,FALSE)),VLOOKUP(M387,gl_content!F:H,3,FALSE),"")</f>
        <v>pure</v>
      </c>
      <c r="M387" s="1" t="s">
        <v>2434</v>
      </c>
      <c r="N387" s="1" t="s">
        <v>556</v>
      </c>
      <c r="O387" s="1" t="s">
        <v>646</v>
      </c>
      <c r="P387" s="1" t="s">
        <v>2435</v>
      </c>
      <c r="Q387" s="2" t="s">
        <v>648</v>
      </c>
    </row>
    <row r="388" spans="5:17" ht="19" customHeight="1" outlineLevel="3">
      <c r="E388" s="1" t="s">
        <v>1346</v>
      </c>
      <c r="H388" s="1" t="s">
        <v>1253</v>
      </c>
      <c r="I388" s="1" t="str">
        <f t="shared" si="6"/>
        <v>ExchangeRate_Source</v>
      </c>
      <c r="J388" s="10" t="s">
        <v>3167</v>
      </c>
      <c r="K388" s="1" t="s">
        <v>3172</v>
      </c>
      <c r="L388" s="1" t="str">
        <f>IF(ISTEXT(VLOOKUP(M388,gl_content!F:H,3,FALSE)),VLOOKUP(M388,gl_content!F:H,3,FALSE),"")</f>
        <v>string</v>
      </c>
      <c r="M388" s="1" t="s">
        <v>2436</v>
      </c>
      <c r="N388" s="1" t="s">
        <v>556</v>
      </c>
      <c r="O388" s="1" t="s">
        <v>649</v>
      </c>
      <c r="P388" s="1" t="s">
        <v>2437</v>
      </c>
      <c r="Q388" s="2" t="s">
        <v>651</v>
      </c>
    </row>
    <row r="389" spans="5:17" ht="19" customHeight="1" outlineLevel="3">
      <c r="E389" s="1" t="s">
        <v>1347</v>
      </c>
      <c r="H389" s="1" t="s">
        <v>1253</v>
      </c>
      <c r="I389" s="1" t="str">
        <f t="shared" si="6"/>
        <v>ExchangeRate_Type</v>
      </c>
      <c r="J389" s="10" t="s">
        <v>3167</v>
      </c>
      <c r="K389" s="1" t="s">
        <v>3173</v>
      </c>
      <c r="L389" s="1" t="str">
        <f>IF(ISTEXT(VLOOKUP(M389,gl_content!F:H,3,FALSE)),VLOOKUP(M389,gl_content!F:H,3,FALSE),"")</f>
        <v>string</v>
      </c>
      <c r="M389" s="1" t="s">
        <v>2438</v>
      </c>
      <c r="N389" s="1" t="s">
        <v>556</v>
      </c>
      <c r="O389" s="1" t="s">
        <v>684</v>
      </c>
      <c r="P389" s="1" t="s">
        <v>2439</v>
      </c>
      <c r="Q389" s="2" t="s">
        <v>686</v>
      </c>
    </row>
    <row r="390" spans="5:17" ht="19" customHeight="1" outlineLevel="3">
      <c r="E390" s="1" t="s">
        <v>1348</v>
      </c>
      <c r="H390" s="1" t="s">
        <v>1253</v>
      </c>
      <c r="I390" s="1" t="str">
        <f t="shared" si="6"/>
        <v>ExchangeRate_Comment</v>
      </c>
      <c r="J390" s="10" t="s">
        <v>3167</v>
      </c>
      <c r="K390" s="1" t="s">
        <v>3170</v>
      </c>
      <c r="L390" s="1" t="str">
        <f>IF(ISTEXT(VLOOKUP(M390,gl_content!F:H,3,FALSE)),VLOOKUP(M390,gl_content!F:H,3,FALSE),"")</f>
        <v>string</v>
      </c>
      <c r="M390" s="1" t="s">
        <v>2440</v>
      </c>
      <c r="N390" s="1" t="s">
        <v>556</v>
      </c>
      <c r="O390" s="1" t="s">
        <v>652</v>
      </c>
      <c r="P390" s="1" t="s">
        <v>2441</v>
      </c>
      <c r="Q390" s="2" t="s">
        <v>654</v>
      </c>
    </row>
    <row r="391" spans="5:17" ht="19" customHeight="1" outlineLevel="2">
      <c r="I391" s="1" t="str">
        <f t="shared" si="6"/>
        <v>TaxStructure_TriangulationAmount</v>
      </c>
      <c r="J391" s="11" t="s">
        <v>3194</v>
      </c>
      <c r="K391" s="10" t="s">
        <v>3161</v>
      </c>
      <c r="L391" s="10" t="s">
        <v>3161</v>
      </c>
    </row>
    <row r="392" spans="5:17" ht="19" customHeight="1" outlineLevel="3">
      <c r="E392" s="1" t="s">
        <v>1349</v>
      </c>
      <c r="H392" s="1" t="s">
        <v>1253</v>
      </c>
      <c r="I392" s="1" t="str">
        <f t="shared" si="6"/>
        <v>TriangulationAmount_Amount</v>
      </c>
      <c r="J392" s="10" t="s">
        <v>3161</v>
      </c>
      <c r="K392" s="1" t="s">
        <v>3162</v>
      </c>
      <c r="L392" s="1" t="str">
        <f>IF(ISTEXT(VLOOKUP(M392,gl_content!F:H,3,FALSE)),VLOOKUP(M392,gl_content!F:H,3,FALSE),"")</f>
        <v>monetary</v>
      </c>
      <c r="M392" s="1" t="s">
        <v>2442</v>
      </c>
      <c r="N392" s="1" t="s">
        <v>556</v>
      </c>
      <c r="O392" s="1" t="s">
        <v>655</v>
      </c>
      <c r="P392" s="1" t="s">
        <v>2443</v>
      </c>
      <c r="Q392" s="2" t="s">
        <v>657</v>
      </c>
    </row>
    <row r="393" spans="5:17" ht="19" customHeight="1" outlineLevel="3">
      <c r="E393" s="1" t="s">
        <v>1350</v>
      </c>
      <c r="H393" s="1" t="s">
        <v>1253</v>
      </c>
      <c r="I393" s="1" t="str">
        <f t="shared" si="6"/>
        <v>TriangulationAmount_Currency</v>
      </c>
      <c r="J393" s="10" t="s">
        <v>3161</v>
      </c>
      <c r="K393" s="1" t="s">
        <v>3163</v>
      </c>
      <c r="L393" s="1" t="str">
        <f>IF(ISTEXT(VLOOKUP(M393,gl_content!F:H,3,FALSE)),VLOOKUP(M393,gl_content!F:H,3,FALSE),"")</f>
        <v>QName</v>
      </c>
      <c r="M393" s="1" t="s">
        <v>2444</v>
      </c>
      <c r="N393" s="1" t="s">
        <v>556</v>
      </c>
      <c r="O393" s="1" t="s">
        <v>658</v>
      </c>
      <c r="P393" s="1" t="s">
        <v>2445</v>
      </c>
      <c r="Q393" s="2" t="s">
        <v>660</v>
      </c>
    </row>
    <row r="394" spans="5:17" ht="19" customHeight="1" outlineLevel="2">
      <c r="I394" s="1" t="str">
        <f t="shared" si="6"/>
        <v>TaxStructure_TriangulationExchangeRate</v>
      </c>
      <c r="J394" s="11" t="s">
        <v>3194</v>
      </c>
      <c r="K394" s="10" t="s">
        <v>3164</v>
      </c>
      <c r="L394" s="10" t="s">
        <v>3164</v>
      </c>
    </row>
    <row r="395" spans="5:17" ht="19" customHeight="1" outlineLevel="3">
      <c r="E395" s="1" t="s">
        <v>1351</v>
      </c>
      <c r="H395" s="1" t="s">
        <v>1253</v>
      </c>
      <c r="I395" s="1" t="str">
        <f t="shared" si="6"/>
        <v>TriangulationExchangeRate_Rate</v>
      </c>
      <c r="J395" s="10" t="s">
        <v>3164</v>
      </c>
      <c r="K395" s="1" t="s">
        <v>3168</v>
      </c>
      <c r="L395" s="1" t="str">
        <f>IF(ISTEXT(VLOOKUP(M395,gl_content!F:H,3,FALSE)),VLOOKUP(M395,gl_content!F:H,3,FALSE),"")</f>
        <v>pure</v>
      </c>
      <c r="M395" s="1" t="s">
        <v>2446</v>
      </c>
      <c r="N395" s="1" t="s">
        <v>556</v>
      </c>
      <c r="O395" s="1" t="s">
        <v>661</v>
      </c>
      <c r="P395" s="1" t="s">
        <v>2447</v>
      </c>
      <c r="Q395" s="2" t="s">
        <v>663</v>
      </c>
    </row>
    <row r="396" spans="5:17" ht="19" customHeight="1" outlineLevel="3">
      <c r="E396" s="1" t="s">
        <v>1352</v>
      </c>
      <c r="H396" s="1" t="s">
        <v>1253</v>
      </c>
      <c r="I396" s="1" t="str">
        <f t="shared" si="6"/>
        <v>TriangulationExchangeRate_Source</v>
      </c>
      <c r="J396" s="10" t="s">
        <v>3164</v>
      </c>
      <c r="K396" s="1" t="s">
        <v>3172</v>
      </c>
      <c r="L396" s="1" t="str">
        <f>IF(ISTEXT(VLOOKUP(M396,gl_content!F:H,3,FALSE)),VLOOKUP(M396,gl_content!F:H,3,FALSE),"")</f>
        <v>string</v>
      </c>
      <c r="M396" s="1" t="s">
        <v>2448</v>
      </c>
      <c r="N396" s="1" t="s">
        <v>556</v>
      </c>
      <c r="O396" s="1" t="s">
        <v>664</v>
      </c>
      <c r="P396" s="1" t="s">
        <v>2449</v>
      </c>
      <c r="Q396" s="2" t="s">
        <v>666</v>
      </c>
    </row>
    <row r="397" spans="5:17" ht="19" customHeight="1" outlineLevel="3">
      <c r="E397" s="1" t="s">
        <v>1353</v>
      </c>
      <c r="H397" s="1" t="s">
        <v>1253</v>
      </c>
      <c r="I397" s="1" t="str">
        <f t="shared" si="6"/>
        <v>TriangulationExchangeRate_Type</v>
      </c>
      <c r="J397" s="10" t="s">
        <v>3164</v>
      </c>
      <c r="K397" s="1" t="s">
        <v>3173</v>
      </c>
      <c r="L397" s="1" t="str">
        <f>IF(ISTEXT(VLOOKUP(M397,gl_content!F:H,3,FALSE)),VLOOKUP(M397,gl_content!F:H,3,FALSE),"")</f>
        <v>string</v>
      </c>
      <c r="M397" s="1" t="s">
        <v>2450</v>
      </c>
      <c r="N397" s="1" t="s">
        <v>556</v>
      </c>
      <c r="O397" s="1" t="s">
        <v>687</v>
      </c>
      <c r="P397" s="1" t="s">
        <v>2451</v>
      </c>
      <c r="Q397" s="2" t="s">
        <v>689</v>
      </c>
    </row>
    <row r="398" spans="5:17" ht="19" customHeight="1" outlineLevel="2">
      <c r="I398" s="1" t="str">
        <f t="shared" si="6"/>
        <v>TaxStructure_ForeignTriangulationExchangeRate</v>
      </c>
      <c r="J398" s="11" t="s">
        <v>3194</v>
      </c>
      <c r="K398" s="10" t="s">
        <v>3166</v>
      </c>
      <c r="L398" s="10" t="s">
        <v>3166</v>
      </c>
    </row>
    <row r="399" spans="5:17" ht="19" customHeight="1" outlineLevel="3">
      <c r="E399" s="1" t="s">
        <v>1354</v>
      </c>
      <c r="H399" s="1" t="s">
        <v>1253</v>
      </c>
      <c r="I399" s="1" t="str">
        <f t="shared" si="6"/>
        <v>ForeignTriangulationExchangeRate_Rate</v>
      </c>
      <c r="J399" s="10" t="s">
        <v>3166</v>
      </c>
      <c r="K399" s="1" t="s">
        <v>3168</v>
      </c>
      <c r="L399" s="1" t="str">
        <f>IF(ISTEXT(VLOOKUP(M399,gl_content!F:H,3,FALSE)),VLOOKUP(M399,gl_content!F:H,3,FALSE),"")</f>
        <v>pure</v>
      </c>
      <c r="M399" s="1" t="s">
        <v>2452</v>
      </c>
      <c r="N399" s="1" t="s">
        <v>556</v>
      </c>
      <c r="O399" s="1" t="s">
        <v>2453</v>
      </c>
      <c r="P399" s="1" t="s">
        <v>2454</v>
      </c>
      <c r="Q399" s="2" t="s">
        <v>1541</v>
      </c>
    </row>
    <row r="400" spans="5:17" ht="19" customHeight="1" outlineLevel="3">
      <c r="E400" s="1" t="s">
        <v>1355</v>
      </c>
      <c r="H400" s="1" t="s">
        <v>1253</v>
      </c>
      <c r="I400" s="1" t="str">
        <f t="shared" si="6"/>
        <v>ForeignTriangulationExchangeRate_Source</v>
      </c>
      <c r="J400" s="10" t="s">
        <v>3166</v>
      </c>
      <c r="K400" s="1" t="s">
        <v>3172</v>
      </c>
      <c r="L400" s="1" t="str">
        <f>IF(ISTEXT(VLOOKUP(M400,gl_content!F:H,3,FALSE)),VLOOKUP(M400,gl_content!F:H,3,FALSE),"")</f>
        <v>string</v>
      </c>
      <c r="M400" s="1" t="s">
        <v>2455</v>
      </c>
      <c r="N400" s="1" t="s">
        <v>556</v>
      </c>
      <c r="O400" s="1" t="s">
        <v>667</v>
      </c>
      <c r="P400" s="1" t="s">
        <v>2456</v>
      </c>
      <c r="Q400" s="2" t="s">
        <v>666</v>
      </c>
    </row>
    <row r="401" spans="4:17" ht="19" customHeight="1" outlineLevel="3">
      <c r="E401" s="1" t="s">
        <v>1356</v>
      </c>
      <c r="H401" s="1" t="s">
        <v>1253</v>
      </c>
      <c r="I401" s="1" t="str">
        <f t="shared" si="6"/>
        <v>ForeignTriangulationExchangeRate_Type</v>
      </c>
      <c r="J401" s="10" t="s">
        <v>3166</v>
      </c>
      <c r="K401" s="1" t="s">
        <v>3173</v>
      </c>
      <c r="L401" s="1" t="str">
        <f>IF(ISTEXT(VLOOKUP(M401,gl_content!F:H,3,FALSE)),VLOOKUP(M401,gl_content!F:H,3,FALSE),"")</f>
        <v>string</v>
      </c>
      <c r="M401" s="1" t="s">
        <v>2457</v>
      </c>
      <c r="N401" s="1" t="s">
        <v>556</v>
      </c>
      <c r="O401" s="1" t="s">
        <v>690</v>
      </c>
      <c r="P401" s="1" t="s">
        <v>2458</v>
      </c>
      <c r="Q401" s="2" t="s">
        <v>689</v>
      </c>
    </row>
    <row r="402" spans="4:17" ht="19" customHeight="1" outlineLevel="1">
      <c r="D402" s="1" t="s">
        <v>1254</v>
      </c>
      <c r="H402" s="1" t="s">
        <v>1196</v>
      </c>
      <c r="I402" s="1" t="str">
        <f t="shared" si="6"/>
        <v>EntryDetail_TickingField</v>
      </c>
      <c r="J402" s="9" t="s">
        <v>3050</v>
      </c>
      <c r="K402" s="1" t="s">
        <v>3075</v>
      </c>
      <c r="L402" s="1" t="str">
        <f>IF(ISTEXT(VLOOKUP(M402,gl_content!F:H,3,FALSE)),VLOOKUP(M402,gl_content!F:H,3,FALSE),"")</f>
        <v>boolean</v>
      </c>
      <c r="M402" s="1" t="s">
        <v>2459</v>
      </c>
      <c r="N402" s="1" t="s">
        <v>692</v>
      </c>
      <c r="O402" s="1" t="s">
        <v>693</v>
      </c>
      <c r="P402" s="1" t="s">
        <v>2460</v>
      </c>
      <c r="Q402" s="2" t="s">
        <v>1577</v>
      </c>
    </row>
    <row r="403" spans="4:17" ht="19" customHeight="1" outlineLevel="1">
      <c r="D403" s="1" t="s">
        <v>1255</v>
      </c>
      <c r="H403" s="1" t="s">
        <v>1196</v>
      </c>
      <c r="I403" s="1" t="str">
        <f t="shared" si="6"/>
        <v>DocumentStructure_RemainingBalance</v>
      </c>
      <c r="J403" s="20" t="s">
        <v>3265</v>
      </c>
      <c r="K403" s="1" t="s">
        <v>3273</v>
      </c>
      <c r="L403" s="1" t="str">
        <f>IF(ISTEXT(VLOOKUP(M403,gl_content!F:H,3,FALSE)),VLOOKUP(M403,gl_content!F:H,3,FALSE),"")</f>
        <v>monetary</v>
      </c>
      <c r="M403" s="1" t="s">
        <v>2461</v>
      </c>
      <c r="N403" s="1" t="s">
        <v>692</v>
      </c>
      <c r="O403" s="1" t="s">
        <v>719</v>
      </c>
      <c r="P403" s="1" t="s">
        <v>2462</v>
      </c>
      <c r="Q403" s="2" t="s">
        <v>721</v>
      </c>
    </row>
    <row r="404" spans="4:17" ht="19" customHeight="1" outlineLevel="1">
      <c r="D404" s="1" t="s">
        <v>1256</v>
      </c>
      <c r="H404" s="1" t="s">
        <v>1196</v>
      </c>
      <c r="I404" s="1" t="str">
        <f t="shared" si="6"/>
        <v>EntryDetail_UniqueConsignmentReference</v>
      </c>
      <c r="J404" s="9" t="s">
        <v>3050</v>
      </c>
      <c r="K404" s="1" t="s">
        <v>3079</v>
      </c>
      <c r="L404" s="1" t="str">
        <f>IF(ISTEXT(VLOOKUP(M404,gl_content!F:H,3,FALSE)),VLOOKUP(M404,gl_content!F:H,3,FALSE),"")</f>
        <v>string</v>
      </c>
      <c r="M404" s="1" t="s">
        <v>2463</v>
      </c>
      <c r="N404" s="1" t="s">
        <v>692</v>
      </c>
      <c r="O404" s="1" t="s">
        <v>695</v>
      </c>
      <c r="P404" s="1" t="s">
        <v>2464</v>
      </c>
      <c r="Q404" s="2" t="s">
        <v>697</v>
      </c>
    </row>
    <row r="405" spans="4:17" ht="19" customHeight="1" outlineLevel="1">
      <c r="D405" s="1" t="s">
        <v>1257</v>
      </c>
      <c r="H405" s="1" t="s">
        <v>1196</v>
      </c>
      <c r="I405" s="1" t="str">
        <f t="shared" si="6"/>
        <v>EntryDetail_OriginatingDocumentStructure</v>
      </c>
      <c r="J405" s="9" t="s">
        <v>3050</v>
      </c>
      <c r="K405" s="11" t="s">
        <v>3053</v>
      </c>
      <c r="L405" s="11" t="s">
        <v>3053</v>
      </c>
      <c r="M405" s="1" t="s">
        <v>2465</v>
      </c>
      <c r="N405" s="1" t="s">
        <v>692</v>
      </c>
      <c r="O405" s="1" t="s">
        <v>704</v>
      </c>
      <c r="P405" s="1" t="s">
        <v>2466</v>
      </c>
      <c r="Q405" s="2" t="s">
        <v>3283</v>
      </c>
    </row>
    <row r="406" spans="4:17" ht="19" customHeight="1" outlineLevel="2">
      <c r="E406" s="1" t="s">
        <v>1521</v>
      </c>
      <c r="H406" s="1" t="s">
        <v>1257</v>
      </c>
      <c r="I406" s="1" t="str">
        <f t="shared" si="6"/>
        <v>OriginatingDocumentStructure_Type</v>
      </c>
      <c r="J406" s="11" t="s">
        <v>3053</v>
      </c>
      <c r="K406" s="1" t="s">
        <v>2869</v>
      </c>
      <c r="L406" s="1" t="str">
        <f>IF(ISTEXT(VLOOKUP(M406,gl_content!F:H,3,FALSE)),VLOOKUP(M406,gl_content!F:H,3,FALSE),"")</f>
        <v>token</v>
      </c>
      <c r="M406" s="1" t="s">
        <v>2467</v>
      </c>
      <c r="N406" s="1" t="s">
        <v>692</v>
      </c>
      <c r="O406" s="1" t="s">
        <v>698</v>
      </c>
      <c r="P406" s="1" t="s">
        <v>2468</v>
      </c>
      <c r="Q406" s="2" t="s">
        <v>700</v>
      </c>
    </row>
    <row r="407" spans="4:17" ht="19" customHeight="1" outlineLevel="2">
      <c r="E407" s="1" t="s">
        <v>1522</v>
      </c>
      <c r="H407" s="1" t="s">
        <v>1257</v>
      </c>
      <c r="I407" s="1" t="str">
        <f t="shared" si="6"/>
        <v>OriginatingDocumentStructure_Number</v>
      </c>
      <c r="J407" s="11" t="s">
        <v>3053</v>
      </c>
      <c r="K407" s="1" t="s">
        <v>3080</v>
      </c>
      <c r="L407" s="1" t="str">
        <f>IF(ISTEXT(VLOOKUP(M407,gl_content!F:H,3,FALSE)),VLOOKUP(M407,gl_content!F:H,3,FALSE),"")</f>
        <v>string</v>
      </c>
      <c r="M407" s="1" t="s">
        <v>2469</v>
      </c>
      <c r="N407" s="1" t="s">
        <v>692</v>
      </c>
      <c r="O407" s="1" t="s">
        <v>701</v>
      </c>
      <c r="P407" s="1" t="s">
        <v>2470</v>
      </c>
      <c r="Q407" s="2" t="s">
        <v>703</v>
      </c>
    </row>
    <row r="408" spans="4:17" ht="19" customHeight="1" outlineLevel="2">
      <c r="E408" s="1" t="s">
        <v>1523</v>
      </c>
      <c r="H408" s="1" t="s">
        <v>1257</v>
      </c>
      <c r="I408" s="1" t="str">
        <f t="shared" si="6"/>
        <v>OriginatingDocumentStructure_Date</v>
      </c>
      <c r="J408" s="11" t="s">
        <v>3053</v>
      </c>
      <c r="K408" s="1" t="s">
        <v>3158</v>
      </c>
      <c r="L408" s="1" t="str">
        <f>IF(ISTEXT(VLOOKUP(M408,gl_content!F:H,3,FALSE)),VLOOKUP(M408,gl_content!F:H,3,FALSE),"")</f>
        <v>date</v>
      </c>
      <c r="M408" s="1" t="s">
        <v>2471</v>
      </c>
      <c r="N408" s="1" t="s">
        <v>692</v>
      </c>
      <c r="O408" s="1" t="s">
        <v>707</v>
      </c>
      <c r="P408" s="1" t="s">
        <v>2472</v>
      </c>
      <c r="Q408" s="2" t="s">
        <v>709</v>
      </c>
    </row>
    <row r="409" spans="4:17" ht="19" customHeight="1" outlineLevel="2">
      <c r="E409" s="1" t="s">
        <v>1524</v>
      </c>
      <c r="H409" s="1" t="s">
        <v>1257</v>
      </c>
      <c r="I409" s="1" t="str">
        <f t="shared" si="6"/>
        <v>OriginatingDocumentStructure_IdentifierType</v>
      </c>
      <c r="J409" s="11" t="s">
        <v>3053</v>
      </c>
      <c r="K409" s="1" t="s">
        <v>2984</v>
      </c>
      <c r="L409" s="1" t="str">
        <f>IF(ISTEXT(VLOOKUP(M409,gl_content!F:H,3,FALSE)),VLOOKUP(M409,gl_content!F:H,3,FALSE),"")</f>
        <v>token</v>
      </c>
      <c r="M409" s="1" t="s">
        <v>2473</v>
      </c>
      <c r="N409" s="1" t="s">
        <v>692</v>
      </c>
      <c r="O409" s="1" t="s">
        <v>710</v>
      </c>
      <c r="P409" s="1" t="s">
        <v>2474</v>
      </c>
      <c r="Q409" s="2" t="s">
        <v>712</v>
      </c>
    </row>
    <row r="410" spans="4:17" ht="19" customHeight="1" outlineLevel="2">
      <c r="E410" s="1" t="s">
        <v>1525</v>
      </c>
      <c r="H410" s="1" t="s">
        <v>1257</v>
      </c>
      <c r="I410" s="1" t="str">
        <f t="shared" si="6"/>
        <v>OriginatingDocumentStructure_IdentifierCode</v>
      </c>
      <c r="J410" s="11" t="s">
        <v>3053</v>
      </c>
      <c r="K410" s="1" t="s">
        <v>2985</v>
      </c>
      <c r="L410" s="1" t="str">
        <f>IF(ISTEXT(VLOOKUP(M410,gl_content!F:H,3,FALSE)),VLOOKUP(M410,gl_content!F:H,3,FALSE),"")</f>
        <v>string</v>
      </c>
      <c r="M410" s="1" t="s">
        <v>2475</v>
      </c>
      <c r="N410" s="1" t="s">
        <v>692</v>
      </c>
      <c r="O410" s="1" t="s">
        <v>713</v>
      </c>
      <c r="P410" s="1" t="s">
        <v>2476</v>
      </c>
      <c r="Q410" s="2" t="s">
        <v>715</v>
      </c>
    </row>
    <row r="411" spans="4:17" ht="19" customHeight="1" outlineLevel="2">
      <c r="E411" s="1" t="s">
        <v>1526</v>
      </c>
      <c r="H411" s="1" t="s">
        <v>1257</v>
      </c>
      <c r="I411" s="1" t="str">
        <f>J411&amp;"_"&amp;K411</f>
        <v>OriginatingDocumentStructure_IdentifierTaxCode</v>
      </c>
      <c r="J411" s="11" t="s">
        <v>3053</v>
      </c>
      <c r="K411" s="1" t="s">
        <v>3159</v>
      </c>
      <c r="L411" s="1" t="str">
        <f>IF(ISTEXT(VLOOKUP(M411,gl_content!F:H,3,FALSE)),VLOOKUP(M411,gl_content!F:H,3,FALSE),"")</f>
        <v>string</v>
      </c>
      <c r="M411" s="1" t="s">
        <v>2477</v>
      </c>
      <c r="N411" s="1" t="s">
        <v>692</v>
      </c>
      <c r="O411" s="1" t="s">
        <v>716</v>
      </c>
      <c r="P411" s="1" t="s">
        <v>2478</v>
      </c>
      <c r="Q411" s="2" t="s">
        <v>718</v>
      </c>
    </row>
  </sheetData>
  <phoneticPr fontId="1"/>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O576"/>
  <sheetViews>
    <sheetView topLeftCell="A2" workbookViewId="0">
      <selection activeCell="L342" sqref="L342"/>
    </sheetView>
  </sheetViews>
  <sheetFormatPr baseColWidth="10" defaultColWidth="12.83203125" defaultRowHeight="15"/>
  <cols>
    <col min="1" max="1" width="4.5" style="24" bestFit="1" customWidth="1"/>
    <col min="2" max="2" width="9.1640625" style="4" customWidth="1"/>
    <col min="3" max="3" width="13.83203125" style="4" customWidth="1"/>
    <col min="4" max="6" width="25.83203125" style="4" customWidth="1"/>
    <col min="7" max="7" width="2.5" style="24" bestFit="1" customWidth="1"/>
    <col min="8" max="10" width="25.83203125" style="24" customWidth="1"/>
    <col min="11" max="11" width="2.5" style="24" bestFit="1" customWidth="1"/>
    <col min="12" max="14" width="25.83203125" style="24" customWidth="1"/>
    <col min="15" max="15" width="2.5" style="24" bestFit="1" customWidth="1"/>
    <col min="16" max="16384" width="12.83203125" style="24"/>
  </cols>
  <sheetData>
    <row r="1" spans="1:6" customFormat="1">
      <c r="A1" s="24"/>
      <c r="B1" s="25"/>
      <c r="C1" s="25"/>
      <c r="D1" s="25"/>
      <c r="E1" s="8" t="s">
        <v>3181</v>
      </c>
      <c r="F1" s="8" t="s">
        <v>3182</v>
      </c>
    </row>
    <row r="2" spans="1:6">
      <c r="B2" s="25"/>
      <c r="C2" s="25"/>
      <c r="D2" s="26"/>
      <c r="E2" s="8" t="s">
        <v>3183</v>
      </c>
      <c r="F2" s="8" t="s">
        <v>2847</v>
      </c>
    </row>
    <row r="3" spans="1:6">
      <c r="B3" s="25"/>
      <c r="C3" s="25"/>
      <c r="D3" s="26"/>
      <c r="E3" s="8" t="s">
        <v>3185</v>
      </c>
      <c r="F3" s="8" t="s">
        <v>2848</v>
      </c>
    </row>
    <row r="4" spans="1:6">
      <c r="B4" s="25"/>
      <c r="C4" s="25"/>
      <c r="D4" s="26"/>
      <c r="E4" s="8" t="s">
        <v>2935</v>
      </c>
      <c r="F4" s="8" t="s">
        <v>2848</v>
      </c>
    </row>
    <row r="5" spans="1:6">
      <c r="B5" s="25"/>
      <c r="C5" s="25"/>
      <c r="D5" s="26"/>
      <c r="E5" s="8" t="s">
        <v>2934</v>
      </c>
      <c r="F5" s="8" t="s">
        <v>2848</v>
      </c>
    </row>
    <row r="6" spans="1:6">
      <c r="B6" s="25"/>
      <c r="C6" s="25"/>
      <c r="D6" s="25"/>
      <c r="E6" s="8" t="s">
        <v>2945</v>
      </c>
      <c r="F6" s="8" t="s">
        <v>2847</v>
      </c>
    </row>
    <row r="7" spans="1:6">
      <c r="B7" s="25"/>
      <c r="C7" s="25"/>
      <c r="D7" s="26"/>
      <c r="E7" s="8" t="s">
        <v>2946</v>
      </c>
      <c r="F7" s="8" t="s">
        <v>2848</v>
      </c>
    </row>
    <row r="8" spans="1:6">
      <c r="B8" s="25"/>
      <c r="C8" s="25"/>
      <c r="D8" s="26"/>
      <c r="E8" s="8" t="s">
        <v>2936</v>
      </c>
      <c r="F8" s="8" t="s">
        <v>2847</v>
      </c>
    </row>
    <row r="9" spans="1:6">
      <c r="B9" s="25"/>
      <c r="C9" s="25"/>
      <c r="D9" s="25"/>
      <c r="E9" s="8" t="s">
        <v>2937</v>
      </c>
      <c r="F9" s="8" t="s">
        <v>2848</v>
      </c>
    </row>
    <row r="10" spans="1:6">
      <c r="B10" s="25"/>
      <c r="C10" s="25"/>
      <c r="D10" s="26"/>
      <c r="E10" s="8" t="s">
        <v>2949</v>
      </c>
      <c r="F10" s="8" t="s">
        <v>2848</v>
      </c>
    </row>
    <row r="11" spans="1:6" customFormat="1">
      <c r="A11" s="24"/>
      <c r="B11" s="25"/>
      <c r="C11" s="25"/>
      <c r="D11" s="26"/>
      <c r="E11" s="8" t="s">
        <v>2947</v>
      </c>
      <c r="F11" s="8" t="s">
        <v>2848</v>
      </c>
    </row>
    <row r="12" spans="1:6" customFormat="1">
      <c r="A12" s="24"/>
      <c r="B12" s="25"/>
      <c r="C12" s="25"/>
      <c r="D12" s="26"/>
      <c r="E12" s="8" t="s">
        <v>2948</v>
      </c>
      <c r="F12" s="8" t="s">
        <v>2847</v>
      </c>
    </row>
    <row r="13" spans="1:6" customFormat="1">
      <c r="A13" s="24"/>
      <c r="B13" s="25"/>
      <c r="C13" s="25"/>
      <c r="D13" s="25"/>
      <c r="E13" s="8" t="s">
        <v>2938</v>
      </c>
      <c r="F13" s="8" t="s">
        <v>2847</v>
      </c>
    </row>
    <row r="14" spans="1:6" customFormat="1">
      <c r="A14" s="24"/>
      <c r="B14" s="25"/>
      <c r="C14" s="25"/>
      <c r="D14" s="26"/>
      <c r="E14" s="8" t="s">
        <v>2939</v>
      </c>
      <c r="F14" s="8" t="s">
        <v>2848</v>
      </c>
    </row>
    <row r="15" spans="1:6" customFormat="1">
      <c r="A15" s="24"/>
      <c r="B15" s="25"/>
      <c r="C15" s="25"/>
      <c r="D15" s="25"/>
      <c r="E15" s="8" t="s">
        <v>2977</v>
      </c>
      <c r="F15" s="8" t="s">
        <v>2852</v>
      </c>
    </row>
    <row r="16" spans="1:6" customFormat="1">
      <c r="A16" s="24"/>
      <c r="B16" s="25"/>
      <c r="C16" s="25"/>
      <c r="D16" s="25"/>
      <c r="E16" s="8" t="s">
        <v>3235</v>
      </c>
      <c r="F16" s="8" t="s">
        <v>2848</v>
      </c>
    </row>
    <row r="17" spans="1:6" customFormat="1">
      <c r="A17" s="24"/>
      <c r="B17" s="25"/>
      <c r="C17" s="25"/>
      <c r="D17" s="25"/>
      <c r="E17" s="8" t="s">
        <v>355</v>
      </c>
      <c r="F17" s="8" t="s">
        <v>2856</v>
      </c>
    </row>
    <row r="18" spans="1:6" customFormat="1">
      <c r="A18" s="24"/>
      <c r="B18" s="25"/>
      <c r="C18" s="25"/>
      <c r="D18" s="25"/>
      <c r="E18" s="8" t="s">
        <v>3233</v>
      </c>
      <c r="F18" s="8" t="s">
        <v>2852</v>
      </c>
    </row>
    <row r="19" spans="1:6" customFormat="1">
      <c r="A19" s="24"/>
      <c r="B19" s="25"/>
      <c r="C19" s="25"/>
      <c r="D19" s="25"/>
      <c r="E19" s="8" t="s">
        <v>2893</v>
      </c>
      <c r="F19" s="8" t="s">
        <v>2848</v>
      </c>
    </row>
    <row r="20" spans="1:6" customFormat="1">
      <c r="A20" s="24"/>
      <c r="B20" s="25"/>
      <c r="C20" s="25"/>
      <c r="D20" s="26"/>
      <c r="E20" s="8" t="s">
        <v>3256</v>
      </c>
      <c r="F20" s="8" t="s">
        <v>2848</v>
      </c>
    </row>
    <row r="21" spans="1:6" customFormat="1">
      <c r="A21" s="24"/>
      <c r="B21" s="25"/>
      <c r="C21" s="25"/>
      <c r="D21" s="26"/>
      <c r="E21" s="8" t="s">
        <v>3055</v>
      </c>
      <c r="F21" s="8" t="s">
        <v>2848</v>
      </c>
    </row>
    <row r="22" spans="1:6" customFormat="1">
      <c r="A22" s="24"/>
      <c r="B22" s="25"/>
      <c r="C22" s="25"/>
      <c r="D22" s="26"/>
      <c r="E22" s="8" t="s">
        <v>3057</v>
      </c>
      <c r="F22" s="8" t="s">
        <v>2856</v>
      </c>
    </row>
    <row r="23" spans="1:6" customFormat="1">
      <c r="A23" s="24"/>
      <c r="B23" s="25"/>
      <c r="C23" s="25"/>
      <c r="D23" s="26"/>
      <c r="E23" s="8" t="s">
        <v>2922</v>
      </c>
      <c r="F23" s="8" t="s">
        <v>2848</v>
      </c>
    </row>
    <row r="24" spans="1:6" customFormat="1">
      <c r="A24" s="24"/>
      <c r="B24" s="25"/>
      <c r="C24" s="25"/>
      <c r="D24" s="26"/>
      <c r="E24" s="8" t="s">
        <v>2921</v>
      </c>
      <c r="F24" s="8" t="s">
        <v>2848</v>
      </c>
    </row>
    <row r="25" spans="1:6" customFormat="1">
      <c r="A25" s="24"/>
      <c r="B25" s="25"/>
      <c r="C25" s="25"/>
      <c r="D25" s="25"/>
      <c r="E25" s="8" t="s">
        <v>2926</v>
      </c>
      <c r="F25" s="8" t="s">
        <v>2847</v>
      </c>
    </row>
    <row r="26" spans="1:6" customFormat="1">
      <c r="A26" s="24"/>
      <c r="B26" s="25"/>
      <c r="C26" s="25"/>
      <c r="D26" s="25"/>
      <c r="E26" s="8" t="s">
        <v>2909</v>
      </c>
      <c r="F26" s="8" t="s">
        <v>2847</v>
      </c>
    </row>
    <row r="27" spans="1:6" customFormat="1">
      <c r="A27" s="24"/>
      <c r="B27" s="25"/>
      <c r="C27" s="25"/>
      <c r="D27" s="26"/>
      <c r="E27" s="8" t="s">
        <v>2908</v>
      </c>
      <c r="F27" s="8" t="s">
        <v>2848</v>
      </c>
    </row>
    <row r="28" spans="1:6" customFormat="1">
      <c r="A28" s="24"/>
      <c r="B28" s="25"/>
      <c r="C28" s="25"/>
      <c r="D28" s="26"/>
      <c r="E28" s="8" t="s">
        <v>2906</v>
      </c>
      <c r="F28" s="8" t="s">
        <v>2850</v>
      </c>
    </row>
    <row r="29" spans="1:6" customFormat="1">
      <c r="A29" s="24"/>
      <c r="B29" s="25"/>
      <c r="C29" s="25"/>
      <c r="D29" s="26"/>
      <c r="E29" s="8" t="s">
        <v>2905</v>
      </c>
      <c r="F29" s="8" t="s">
        <v>2850</v>
      </c>
    </row>
    <row r="30" spans="1:6" customFormat="1">
      <c r="A30" s="24"/>
      <c r="B30" s="25"/>
      <c r="C30" s="25"/>
      <c r="D30" s="26"/>
      <c r="E30" s="8" t="s">
        <v>2907</v>
      </c>
      <c r="F30" s="8" t="s">
        <v>2848</v>
      </c>
    </row>
    <row r="31" spans="1:6" customFormat="1">
      <c r="A31" s="24"/>
      <c r="B31" s="25"/>
      <c r="C31" s="25"/>
      <c r="D31" s="25"/>
      <c r="E31" s="8" t="s">
        <v>3249</v>
      </c>
      <c r="F31" s="8" t="s">
        <v>2848</v>
      </c>
    </row>
    <row r="32" spans="1:6" customFormat="1">
      <c r="A32" s="24"/>
      <c r="B32" s="25"/>
      <c r="C32" s="25"/>
      <c r="D32" s="26"/>
      <c r="E32" s="8" t="s">
        <v>2991</v>
      </c>
      <c r="F32" s="8" t="s">
        <v>2848</v>
      </c>
    </row>
    <row r="33" spans="1:6" customFormat="1">
      <c r="A33" s="24"/>
      <c r="B33" s="25"/>
      <c r="C33" s="25"/>
      <c r="D33" s="26"/>
      <c r="E33" s="8" t="s">
        <v>99</v>
      </c>
      <c r="F33" s="8" t="s">
        <v>2848</v>
      </c>
    </row>
    <row r="34" spans="1:6" customFormat="1">
      <c r="A34" s="24"/>
      <c r="B34" s="25"/>
      <c r="C34" s="25"/>
      <c r="D34" s="26"/>
      <c r="E34" s="8" t="s">
        <v>2883</v>
      </c>
      <c r="F34" s="8" t="s">
        <v>2850</v>
      </c>
    </row>
    <row r="35" spans="1:6" customFormat="1">
      <c r="A35" s="24"/>
      <c r="B35" s="25"/>
      <c r="C35" s="25"/>
      <c r="D35" s="25"/>
      <c r="E35" s="8" t="s">
        <v>2862</v>
      </c>
      <c r="F35" s="8" t="s">
        <v>2848</v>
      </c>
    </row>
    <row r="36" spans="1:6" customFormat="1">
      <c r="A36" s="24"/>
      <c r="B36" s="25"/>
      <c r="C36" s="25"/>
      <c r="D36" s="26"/>
      <c r="E36" s="8" t="s">
        <v>2862</v>
      </c>
      <c r="F36" s="8" t="s">
        <v>2847</v>
      </c>
    </row>
    <row r="37" spans="1:6" customFormat="1">
      <c r="A37" s="24"/>
      <c r="B37" s="25"/>
      <c r="C37" s="25"/>
      <c r="D37" s="26"/>
      <c r="E37" s="8" t="s">
        <v>2871</v>
      </c>
      <c r="F37" s="8" t="s">
        <v>2848</v>
      </c>
    </row>
    <row r="38" spans="1:6" customFormat="1">
      <c r="A38" s="24"/>
      <c r="B38" s="25"/>
      <c r="C38" s="25"/>
      <c r="D38" s="26"/>
      <c r="E38" s="8" t="s">
        <v>3092</v>
      </c>
      <c r="F38" s="8" t="s">
        <v>2848</v>
      </c>
    </row>
    <row r="39" spans="1:6" customFormat="1">
      <c r="A39" s="24"/>
      <c r="B39" s="25"/>
      <c r="C39" s="25"/>
      <c r="D39" s="25"/>
      <c r="E39" s="8" t="s">
        <v>3060</v>
      </c>
      <c r="F39" s="8" t="s">
        <v>2848</v>
      </c>
    </row>
    <row r="40" spans="1:6" customFormat="1">
      <c r="A40" s="24"/>
      <c r="B40" s="25"/>
      <c r="C40" s="25"/>
      <c r="D40" s="25"/>
      <c r="E40" s="8" t="s">
        <v>2967</v>
      </c>
      <c r="F40" s="8" t="s">
        <v>2850</v>
      </c>
    </row>
    <row r="41" spans="1:6" customFormat="1">
      <c r="A41" s="24"/>
      <c r="B41" s="25"/>
      <c r="C41" s="25"/>
      <c r="D41" s="25"/>
      <c r="E41" s="8" t="s">
        <v>3176</v>
      </c>
      <c r="F41" s="8" t="s">
        <v>2848</v>
      </c>
    </row>
    <row r="42" spans="1:6" customFormat="1">
      <c r="A42" s="24"/>
      <c r="B42" s="25"/>
      <c r="C42" s="25"/>
      <c r="D42" s="26"/>
      <c r="E42" s="8" t="s">
        <v>3278</v>
      </c>
      <c r="F42" s="8" t="s">
        <v>2847</v>
      </c>
    </row>
    <row r="43" spans="1:6" customFormat="1">
      <c r="A43" s="24"/>
      <c r="B43" s="25"/>
      <c r="C43" s="25"/>
      <c r="D43" s="25"/>
      <c r="E43" s="8" t="s">
        <v>3280</v>
      </c>
      <c r="F43" s="8" t="s">
        <v>2848</v>
      </c>
    </row>
    <row r="44" spans="1:6" customFormat="1">
      <c r="A44" s="24"/>
      <c r="B44" s="25"/>
      <c r="C44" s="25"/>
      <c r="D44" s="26"/>
      <c r="E44" s="8" t="s">
        <v>3111</v>
      </c>
      <c r="F44" s="8" t="s">
        <v>2856</v>
      </c>
    </row>
    <row r="45" spans="1:6" customFormat="1">
      <c r="A45" s="24"/>
      <c r="B45" s="25"/>
      <c r="C45" s="25"/>
      <c r="D45" s="25"/>
      <c r="E45" s="8" t="s">
        <v>100</v>
      </c>
      <c r="F45" s="8" t="s">
        <v>2848</v>
      </c>
    </row>
    <row r="46" spans="1:6" customFormat="1">
      <c r="A46" s="24"/>
      <c r="B46" s="25"/>
      <c r="C46" s="25"/>
      <c r="D46" s="25"/>
      <c r="E46" s="8" t="s">
        <v>3014</v>
      </c>
      <c r="F46" s="8" t="s">
        <v>2850</v>
      </c>
    </row>
    <row r="47" spans="1:6" customFormat="1">
      <c r="A47" s="24"/>
      <c r="B47" s="25"/>
      <c r="C47" s="25"/>
      <c r="D47" s="26"/>
      <c r="E47" s="8" t="s">
        <v>143</v>
      </c>
      <c r="F47" s="8" t="s">
        <v>2848</v>
      </c>
    </row>
    <row r="48" spans="1:6" customFormat="1">
      <c r="A48" s="24"/>
      <c r="B48" s="25"/>
      <c r="C48" s="25"/>
      <c r="D48" s="26"/>
      <c r="E48" s="8" t="s">
        <v>558</v>
      </c>
      <c r="F48" s="8" t="s">
        <v>2849</v>
      </c>
    </row>
    <row r="49" spans="1:6" customFormat="1">
      <c r="A49" s="24"/>
      <c r="B49" s="25"/>
      <c r="C49" s="25"/>
      <c r="D49" s="26"/>
      <c r="E49" s="8" t="s">
        <v>3158</v>
      </c>
      <c r="F49" s="8" t="s">
        <v>2854</v>
      </c>
    </row>
    <row r="50" spans="1:6" customFormat="1">
      <c r="A50" s="24"/>
      <c r="B50" s="25"/>
      <c r="C50" s="25"/>
      <c r="D50" s="25"/>
      <c r="E50" s="8" t="s">
        <v>3158</v>
      </c>
      <c r="F50" s="8" t="s">
        <v>2850</v>
      </c>
    </row>
    <row r="51" spans="1:6" customFormat="1">
      <c r="A51" s="24"/>
      <c r="B51" s="25"/>
      <c r="C51" s="25"/>
      <c r="D51" s="26"/>
      <c r="E51" s="8" t="s">
        <v>2965</v>
      </c>
      <c r="F51" s="8" t="s">
        <v>2850</v>
      </c>
    </row>
    <row r="52" spans="1:6" customFormat="1">
      <c r="A52" s="24"/>
      <c r="B52" s="25"/>
      <c r="C52" s="25"/>
      <c r="D52" s="26"/>
      <c r="E52" s="8" t="s">
        <v>3229</v>
      </c>
      <c r="F52" s="8" t="s">
        <v>2847</v>
      </c>
    </row>
    <row r="53" spans="1:6" customFormat="1">
      <c r="A53" s="24"/>
      <c r="B53" s="25"/>
      <c r="C53" s="25"/>
      <c r="D53" s="25"/>
      <c r="E53" s="8" t="s">
        <v>3033</v>
      </c>
      <c r="F53" s="8" t="s">
        <v>2849</v>
      </c>
    </row>
    <row r="54" spans="1:6" customFormat="1">
      <c r="A54" s="24"/>
      <c r="B54" s="25"/>
      <c r="C54" s="25"/>
      <c r="D54" s="25"/>
      <c r="E54" s="8" t="s">
        <v>349</v>
      </c>
      <c r="F54" s="8" t="s">
        <v>2848</v>
      </c>
    </row>
    <row r="55" spans="1:6" customFormat="1">
      <c r="A55" s="24"/>
      <c r="B55" s="25"/>
      <c r="C55" s="25"/>
      <c r="D55" s="26"/>
      <c r="E55" s="8" t="s">
        <v>349</v>
      </c>
      <c r="F55" s="8" t="s">
        <v>2847</v>
      </c>
    </row>
    <row r="56" spans="1:6" customFormat="1">
      <c r="A56" s="24"/>
      <c r="B56" s="25"/>
      <c r="C56" s="25"/>
      <c r="D56" s="26"/>
      <c r="E56" s="8" t="s">
        <v>2963</v>
      </c>
      <c r="F56" s="8" t="s">
        <v>2848</v>
      </c>
    </row>
    <row r="57" spans="1:6" customFormat="1">
      <c r="A57" s="24"/>
      <c r="B57" s="25"/>
      <c r="C57" s="25"/>
      <c r="D57" s="26"/>
      <c r="E57" s="8" t="s">
        <v>2953</v>
      </c>
      <c r="F57" s="8" t="s">
        <v>2848</v>
      </c>
    </row>
    <row r="58" spans="1:6" customFormat="1">
      <c r="A58" s="24"/>
      <c r="B58" s="25"/>
      <c r="C58" s="25"/>
      <c r="D58" s="26"/>
      <c r="E58" s="8" t="s">
        <v>2957</v>
      </c>
      <c r="F58" s="8" t="s">
        <v>2848</v>
      </c>
    </row>
    <row r="59" spans="1:6" customFormat="1">
      <c r="A59" s="24"/>
      <c r="B59" s="25"/>
      <c r="C59" s="25"/>
      <c r="D59" s="25"/>
      <c r="E59" s="8" t="s">
        <v>2955</v>
      </c>
      <c r="F59" s="8" t="s">
        <v>2850</v>
      </c>
    </row>
    <row r="60" spans="1:6" customFormat="1">
      <c r="A60" s="24"/>
      <c r="B60" s="25"/>
      <c r="C60" s="25"/>
      <c r="D60" s="25"/>
      <c r="E60" s="8" t="s">
        <v>2958</v>
      </c>
      <c r="F60" s="8" t="s">
        <v>2848</v>
      </c>
    </row>
    <row r="61" spans="1:6" customFormat="1">
      <c r="A61" s="24"/>
      <c r="B61" s="25"/>
      <c r="C61" s="25"/>
      <c r="D61" s="25"/>
      <c r="E61" s="8" t="s">
        <v>2952</v>
      </c>
      <c r="F61" s="8" t="s">
        <v>2848</v>
      </c>
    </row>
    <row r="62" spans="1:6" customFormat="1">
      <c r="A62" s="24"/>
      <c r="B62" s="25"/>
      <c r="C62" s="25"/>
      <c r="D62" s="25"/>
      <c r="E62" s="8" t="s">
        <v>2956</v>
      </c>
      <c r="F62" s="8" t="s">
        <v>2850</v>
      </c>
    </row>
    <row r="63" spans="1:6" customFormat="1">
      <c r="A63" s="24"/>
      <c r="B63" s="25"/>
      <c r="C63" s="25"/>
      <c r="D63" s="25"/>
      <c r="E63" s="8" t="s">
        <v>2954</v>
      </c>
      <c r="F63" s="8" t="s">
        <v>2848</v>
      </c>
    </row>
    <row r="64" spans="1:6" customFormat="1">
      <c r="A64" s="24"/>
      <c r="B64" s="25"/>
      <c r="C64" s="25"/>
      <c r="D64" s="26"/>
      <c r="E64" s="8" t="s">
        <v>3076</v>
      </c>
      <c r="F64" s="8" t="s">
        <v>2856</v>
      </c>
    </row>
    <row r="65" spans="1:6" customFormat="1">
      <c r="A65" s="24"/>
      <c r="B65" s="25"/>
      <c r="C65" s="25"/>
      <c r="D65" s="26"/>
      <c r="E65" s="8" t="s">
        <v>2950</v>
      </c>
      <c r="F65" s="8" t="s">
        <v>2847</v>
      </c>
    </row>
    <row r="66" spans="1:6" customFormat="1">
      <c r="A66" s="24"/>
      <c r="B66" s="25"/>
      <c r="C66" s="25"/>
      <c r="D66" s="25"/>
      <c r="E66" s="8" t="s">
        <v>2951</v>
      </c>
      <c r="F66" s="8" t="s">
        <v>2848</v>
      </c>
    </row>
    <row r="67" spans="1:6" customFormat="1">
      <c r="A67" s="24"/>
      <c r="B67" s="25"/>
      <c r="C67" s="25"/>
      <c r="D67" s="26"/>
      <c r="E67" s="8" t="s">
        <v>2927</v>
      </c>
      <c r="F67" s="8" t="s">
        <v>2848</v>
      </c>
    </row>
    <row r="68" spans="1:6" customFormat="1">
      <c r="A68" s="24"/>
      <c r="B68" s="25"/>
      <c r="C68" s="25"/>
      <c r="D68" s="25"/>
      <c r="E68" s="8" t="s">
        <v>3247</v>
      </c>
      <c r="F68" s="8" t="s">
        <v>2848</v>
      </c>
    </row>
    <row r="69" spans="1:6" customFormat="1">
      <c r="A69" s="24"/>
      <c r="B69" s="25"/>
      <c r="C69" s="25"/>
      <c r="D69" s="25"/>
      <c r="E69" s="8" t="s">
        <v>3100</v>
      </c>
      <c r="F69" s="8" t="s">
        <v>2850</v>
      </c>
    </row>
    <row r="70" spans="1:6" customFormat="1">
      <c r="A70" s="24"/>
      <c r="B70" s="25"/>
      <c r="C70" s="25"/>
      <c r="D70" s="26"/>
      <c r="E70" s="8" t="s">
        <v>2932</v>
      </c>
      <c r="F70" s="8" t="s">
        <v>2850</v>
      </c>
    </row>
    <row r="71" spans="1:6" customFormat="1">
      <c r="A71" s="24"/>
      <c r="B71" s="25"/>
      <c r="C71" s="25"/>
      <c r="D71" s="25"/>
      <c r="E71" s="8" t="s">
        <v>3113</v>
      </c>
      <c r="F71" s="8" t="s">
        <v>2850</v>
      </c>
    </row>
    <row r="72" spans="1:6" customFormat="1">
      <c r="A72" s="24"/>
      <c r="B72" s="25"/>
      <c r="C72" s="25"/>
      <c r="D72" s="25"/>
      <c r="E72" s="8" t="s">
        <v>2887</v>
      </c>
      <c r="F72" s="8" t="s">
        <v>2848</v>
      </c>
    </row>
    <row r="73" spans="1:6" customFormat="1">
      <c r="A73" s="24"/>
      <c r="B73" s="25"/>
      <c r="C73" s="25"/>
      <c r="D73" s="25"/>
      <c r="E73" s="8" t="s">
        <v>2891</v>
      </c>
      <c r="F73" s="8" t="s">
        <v>2850</v>
      </c>
    </row>
    <row r="74" spans="1:6" customFormat="1">
      <c r="A74" s="24"/>
      <c r="B74" s="25"/>
      <c r="C74" s="25"/>
      <c r="D74" s="26"/>
      <c r="E74" s="8" t="s">
        <v>3017</v>
      </c>
      <c r="F74" s="8" t="s">
        <v>2848</v>
      </c>
    </row>
    <row r="75" spans="1:6" customFormat="1">
      <c r="A75" s="24"/>
      <c r="B75" s="25"/>
      <c r="C75" s="25"/>
      <c r="D75" s="26"/>
      <c r="E75" s="8" t="s">
        <v>3005</v>
      </c>
      <c r="F75" s="8" t="s">
        <v>2847</v>
      </c>
    </row>
    <row r="76" spans="1:6" customFormat="1">
      <c r="A76" s="24"/>
      <c r="B76" s="25"/>
      <c r="C76" s="25"/>
      <c r="D76" s="26"/>
      <c r="E76" s="8" t="s">
        <v>2941</v>
      </c>
      <c r="F76" s="8" t="s">
        <v>2847</v>
      </c>
    </row>
    <row r="77" spans="1:6" customFormat="1">
      <c r="A77" s="24"/>
      <c r="B77" s="25"/>
      <c r="C77" s="25"/>
      <c r="D77" s="25"/>
      <c r="E77" s="8" t="s">
        <v>2942</v>
      </c>
      <c r="F77" s="8" t="s">
        <v>2848</v>
      </c>
    </row>
    <row r="78" spans="1:6" customFormat="1">
      <c r="A78" s="24"/>
      <c r="B78" s="25"/>
      <c r="C78" s="25"/>
      <c r="D78" s="25"/>
      <c r="E78" s="8" t="s">
        <v>2943</v>
      </c>
      <c r="F78" s="8" t="s">
        <v>2847</v>
      </c>
    </row>
    <row r="79" spans="1:6" customFormat="1">
      <c r="A79" s="24"/>
      <c r="B79" s="25"/>
      <c r="C79" s="25"/>
      <c r="D79" s="26"/>
      <c r="E79" s="8" t="s">
        <v>2944</v>
      </c>
      <c r="F79" s="8" t="s">
        <v>2848</v>
      </c>
    </row>
    <row r="80" spans="1:6" customFormat="1">
      <c r="A80" s="24"/>
      <c r="B80" s="25"/>
      <c r="C80" s="25"/>
      <c r="D80" s="25"/>
      <c r="E80" s="8" t="s">
        <v>2901</v>
      </c>
      <c r="F80" s="8" t="s">
        <v>2848</v>
      </c>
    </row>
    <row r="81" spans="1:6" customFormat="1">
      <c r="A81" s="24"/>
      <c r="B81" s="25"/>
      <c r="C81" s="25"/>
      <c r="D81" s="26"/>
      <c r="E81" s="8" t="s">
        <v>2900</v>
      </c>
      <c r="F81" s="8" t="s">
        <v>2848</v>
      </c>
    </row>
    <row r="82" spans="1:6" customFormat="1">
      <c r="A82" s="24"/>
      <c r="B82" s="25"/>
      <c r="C82" s="25"/>
      <c r="D82" s="26"/>
      <c r="E82" s="8" t="s">
        <v>2902</v>
      </c>
      <c r="F82" s="8" t="s">
        <v>2851</v>
      </c>
    </row>
    <row r="83" spans="1:6" customFormat="1">
      <c r="A83" s="24"/>
      <c r="B83" s="25"/>
      <c r="C83" s="25"/>
      <c r="D83" s="26"/>
      <c r="E83" s="8" t="s">
        <v>2899</v>
      </c>
      <c r="F83" s="8" t="s">
        <v>2848</v>
      </c>
    </row>
    <row r="84" spans="1:6" customFormat="1">
      <c r="A84" s="24"/>
      <c r="B84" s="25"/>
      <c r="C84" s="25"/>
      <c r="D84" s="25"/>
      <c r="E84" s="8" t="s">
        <v>2898</v>
      </c>
      <c r="F84" s="8" t="s">
        <v>2847</v>
      </c>
    </row>
    <row r="85" spans="1:6" customFormat="1">
      <c r="A85" s="24"/>
      <c r="B85" s="25"/>
      <c r="C85" s="25"/>
      <c r="D85" s="25"/>
      <c r="E85" s="8" t="s">
        <v>3058</v>
      </c>
      <c r="F85" s="8" t="s">
        <v>2857</v>
      </c>
    </row>
    <row r="86" spans="1:6" customFormat="1">
      <c r="A86" s="24"/>
      <c r="B86" s="25"/>
      <c r="C86" s="25"/>
      <c r="D86" s="26"/>
      <c r="E86" s="8" t="s">
        <v>3062</v>
      </c>
      <c r="F86" s="8" t="s">
        <v>2850</v>
      </c>
    </row>
    <row r="87" spans="1:6" customFormat="1">
      <c r="A87" s="24"/>
      <c r="B87" s="25"/>
      <c r="C87" s="25"/>
      <c r="D87" s="25"/>
      <c r="E87" s="8" t="s">
        <v>3084</v>
      </c>
      <c r="F87" s="8" t="s">
        <v>2850</v>
      </c>
    </row>
    <row r="88" spans="1:6" customFormat="1">
      <c r="A88" s="24"/>
      <c r="B88" s="25"/>
      <c r="C88" s="25"/>
      <c r="D88" s="25"/>
      <c r="E88" s="8" t="s">
        <v>3246</v>
      </c>
      <c r="F88" s="8" t="s">
        <v>2848</v>
      </c>
    </row>
    <row r="89" spans="1:6" customFormat="1">
      <c r="A89" s="24"/>
      <c r="B89" s="25"/>
      <c r="C89" s="25"/>
      <c r="D89" s="26"/>
      <c r="E89" s="8" t="s">
        <v>3255</v>
      </c>
      <c r="F89" s="8" t="s">
        <v>2848</v>
      </c>
    </row>
    <row r="90" spans="1:6" customFormat="1">
      <c r="A90" s="24"/>
      <c r="B90" s="25"/>
      <c r="C90" s="25"/>
      <c r="D90" s="25"/>
      <c r="E90" s="8" t="s">
        <v>2913</v>
      </c>
      <c r="F90" s="8" t="s">
        <v>2851</v>
      </c>
    </row>
    <row r="91" spans="1:6" customFormat="1">
      <c r="A91" s="24"/>
      <c r="B91" s="25"/>
      <c r="C91" s="25"/>
      <c r="D91" s="25"/>
      <c r="E91" s="8" t="s">
        <v>2914</v>
      </c>
      <c r="F91" s="8" t="s">
        <v>2848</v>
      </c>
    </row>
    <row r="92" spans="1:6" customFormat="1">
      <c r="A92" s="24"/>
      <c r="B92" s="25"/>
      <c r="C92" s="25"/>
      <c r="D92" s="26"/>
      <c r="E92" s="8" t="s">
        <v>3282</v>
      </c>
      <c r="F92" s="8" t="s">
        <v>2848</v>
      </c>
    </row>
    <row r="93" spans="1:6" customFormat="1">
      <c r="A93" s="24"/>
      <c r="B93" s="25"/>
      <c r="C93" s="25"/>
      <c r="D93" s="26"/>
      <c r="E93" s="8" t="s">
        <v>3106</v>
      </c>
      <c r="F93" s="8" t="s">
        <v>2848</v>
      </c>
    </row>
    <row r="94" spans="1:6" customFormat="1">
      <c r="A94" s="24"/>
      <c r="B94" s="25"/>
      <c r="C94" s="25"/>
      <c r="D94" s="26"/>
      <c r="E94" s="8" t="s">
        <v>2881</v>
      </c>
      <c r="F94" s="8" t="s">
        <v>2848</v>
      </c>
    </row>
    <row r="95" spans="1:6" customFormat="1">
      <c r="A95" s="24"/>
      <c r="B95" s="25"/>
      <c r="C95" s="25"/>
      <c r="D95" s="26"/>
      <c r="E95" s="8" t="s">
        <v>2985</v>
      </c>
      <c r="F95" s="8" t="s">
        <v>2848</v>
      </c>
    </row>
    <row r="96" spans="1:6" customFormat="1">
      <c r="A96" s="24"/>
      <c r="B96" s="25"/>
      <c r="C96" s="25"/>
      <c r="D96" s="26"/>
      <c r="E96" s="8" t="s">
        <v>3258</v>
      </c>
      <c r="F96" s="8" t="s">
        <v>2848</v>
      </c>
    </row>
    <row r="97" spans="1:6" customFormat="1">
      <c r="A97" s="24"/>
      <c r="B97" s="25"/>
      <c r="C97" s="25"/>
      <c r="D97" s="26"/>
      <c r="E97" s="8" t="s">
        <v>3159</v>
      </c>
      <c r="F97" s="8" t="s">
        <v>2848</v>
      </c>
    </row>
    <row r="98" spans="1:6" customFormat="1">
      <c r="A98" s="24"/>
      <c r="B98" s="25"/>
      <c r="C98" s="25"/>
      <c r="D98" s="27"/>
      <c r="E98" s="8" t="s">
        <v>2984</v>
      </c>
      <c r="F98" s="8" t="s">
        <v>2847</v>
      </c>
    </row>
    <row r="99" spans="1:6" customFormat="1">
      <c r="A99" s="24"/>
      <c r="B99" s="25"/>
      <c r="C99" s="25"/>
      <c r="D99" s="25"/>
      <c r="E99" s="8" t="s">
        <v>3108</v>
      </c>
      <c r="F99" s="8" t="s">
        <v>2848</v>
      </c>
    </row>
    <row r="100" spans="1:6" customFormat="1">
      <c r="A100" s="24"/>
      <c r="B100" s="25"/>
      <c r="C100" s="25"/>
      <c r="D100" s="27"/>
      <c r="E100" s="8" t="s">
        <v>3109</v>
      </c>
      <c r="F100" s="8" t="s">
        <v>2848</v>
      </c>
    </row>
    <row r="101" spans="1:6" customFormat="1">
      <c r="A101" s="24"/>
      <c r="B101" s="25"/>
      <c r="C101" s="25"/>
      <c r="D101" s="27"/>
      <c r="E101" s="8" t="s">
        <v>3107</v>
      </c>
      <c r="F101" s="8" t="s">
        <v>2848</v>
      </c>
    </row>
    <row r="102" spans="1:6" customFormat="1">
      <c r="A102" s="24"/>
      <c r="B102" s="25"/>
      <c r="C102" s="25"/>
      <c r="D102" s="25"/>
      <c r="E102" s="8" t="s">
        <v>2959</v>
      </c>
      <c r="F102" s="8" t="s">
        <v>2847</v>
      </c>
    </row>
    <row r="103" spans="1:6" customFormat="1">
      <c r="A103" s="24"/>
      <c r="B103" s="25"/>
      <c r="C103" s="25"/>
      <c r="D103" s="25"/>
      <c r="E103" s="8" t="s">
        <v>3096</v>
      </c>
      <c r="F103" s="8" t="s">
        <v>2847</v>
      </c>
    </row>
    <row r="104" spans="1:6" customFormat="1">
      <c r="A104" s="24"/>
      <c r="B104" s="25"/>
      <c r="C104" s="25"/>
      <c r="D104" s="25"/>
      <c r="E104" s="8" t="s">
        <v>889</v>
      </c>
      <c r="F104" s="8" t="s">
        <v>2849</v>
      </c>
    </row>
    <row r="105" spans="1:6" customFormat="1">
      <c r="A105" s="24"/>
      <c r="B105" s="25"/>
      <c r="C105" s="25"/>
      <c r="D105" s="25"/>
      <c r="E105" s="8" t="s">
        <v>2917</v>
      </c>
      <c r="F105" s="8" t="s">
        <v>2850</v>
      </c>
    </row>
    <row r="106" spans="1:6" customFormat="1">
      <c r="A106" s="24"/>
      <c r="B106" s="25"/>
      <c r="C106" s="25"/>
      <c r="D106" s="25"/>
      <c r="E106" s="8" t="s">
        <v>3254</v>
      </c>
      <c r="F106" s="8" t="s">
        <v>2848</v>
      </c>
    </row>
    <row r="107" spans="1:6" customFormat="1">
      <c r="A107" s="24"/>
      <c r="B107" s="25"/>
      <c r="C107" s="25"/>
      <c r="D107" s="25"/>
      <c r="E107" s="8" t="s">
        <v>3098</v>
      </c>
      <c r="F107" s="8" t="s">
        <v>2851</v>
      </c>
    </row>
    <row r="108" spans="1:6" customFormat="1">
      <c r="A108" s="24"/>
      <c r="B108" s="25"/>
      <c r="C108" s="25"/>
      <c r="D108" s="25"/>
      <c r="E108" s="8" t="s">
        <v>2903</v>
      </c>
      <c r="F108" s="8" t="s">
        <v>2848</v>
      </c>
    </row>
    <row r="109" spans="1:6" customFormat="1">
      <c r="A109" s="24"/>
      <c r="B109" s="25"/>
      <c r="C109" s="25"/>
      <c r="D109" s="26"/>
      <c r="E109" s="8" t="s">
        <v>2904</v>
      </c>
      <c r="F109" s="8" t="s">
        <v>2851</v>
      </c>
    </row>
    <row r="110" spans="1:6" customFormat="1">
      <c r="A110" s="24"/>
      <c r="B110" s="25"/>
      <c r="C110" s="25"/>
      <c r="D110" s="26"/>
      <c r="E110" s="8" t="s">
        <v>3248</v>
      </c>
      <c r="F110" s="8" t="s">
        <v>2848</v>
      </c>
    </row>
    <row r="111" spans="1:6" customFormat="1">
      <c r="A111" s="24"/>
      <c r="B111" s="25"/>
      <c r="C111" s="25"/>
      <c r="D111" s="26"/>
      <c r="E111" s="8" t="s">
        <v>3085</v>
      </c>
      <c r="F111" s="8" t="s">
        <v>2848</v>
      </c>
    </row>
    <row r="112" spans="1:6" customFormat="1">
      <c r="A112" s="24"/>
      <c r="B112" s="25"/>
      <c r="C112" s="25"/>
      <c r="D112" s="26"/>
      <c r="E112" s="8" t="s">
        <v>2973</v>
      </c>
      <c r="F112" s="8" t="s">
        <v>2850</v>
      </c>
    </row>
    <row r="113" spans="1:6" customFormat="1">
      <c r="A113" s="24"/>
      <c r="B113" s="25"/>
      <c r="C113" s="25"/>
      <c r="D113" s="26"/>
      <c r="E113" s="8" t="s">
        <v>48</v>
      </c>
      <c r="F113" s="8" t="s">
        <v>2848</v>
      </c>
    </row>
    <row r="114" spans="1:6" customFormat="1">
      <c r="A114" s="24"/>
      <c r="B114" s="25"/>
      <c r="C114" s="25"/>
      <c r="D114" s="26"/>
      <c r="E114" s="8" t="s">
        <v>47</v>
      </c>
      <c r="F114" s="8" t="s">
        <v>2847</v>
      </c>
    </row>
    <row r="115" spans="1:6" customFormat="1">
      <c r="A115" s="24"/>
      <c r="B115" s="25"/>
      <c r="C115" s="25"/>
      <c r="D115" s="26"/>
      <c r="E115" s="8" t="s">
        <v>3260</v>
      </c>
      <c r="F115" s="8" t="s">
        <v>2847</v>
      </c>
    </row>
    <row r="116" spans="1:6" customFormat="1">
      <c r="A116" s="24"/>
      <c r="B116" s="25"/>
      <c r="C116" s="25"/>
      <c r="D116" s="26"/>
      <c r="E116" s="8" t="s">
        <v>3261</v>
      </c>
      <c r="F116" s="8" t="s">
        <v>2848</v>
      </c>
    </row>
    <row r="117" spans="1:6" customFormat="1">
      <c r="A117" s="24"/>
      <c r="B117" s="25"/>
      <c r="C117" s="25"/>
      <c r="D117" s="26"/>
      <c r="E117" s="8" t="s">
        <v>3097</v>
      </c>
      <c r="F117" s="8" t="s">
        <v>2848</v>
      </c>
    </row>
    <row r="118" spans="1:6" customFormat="1">
      <c r="A118" s="24"/>
      <c r="B118" s="25"/>
      <c r="C118" s="25"/>
      <c r="D118" s="25"/>
      <c r="E118" s="8" t="s">
        <v>2889</v>
      </c>
      <c r="F118" s="8" t="s">
        <v>2848</v>
      </c>
    </row>
    <row r="119" spans="1:6" customFormat="1">
      <c r="A119" s="24"/>
      <c r="B119" s="25"/>
      <c r="C119" s="25"/>
      <c r="D119" s="25"/>
      <c r="E119" s="8" t="s">
        <v>2994</v>
      </c>
      <c r="F119" s="8" t="s">
        <v>2848</v>
      </c>
    </row>
    <row r="120" spans="1:6" customFormat="1">
      <c r="A120" s="24"/>
      <c r="B120" s="25"/>
      <c r="C120" s="25"/>
      <c r="D120" s="26"/>
      <c r="E120" s="8" t="s">
        <v>2916</v>
      </c>
      <c r="F120" s="8" t="s">
        <v>2850</v>
      </c>
    </row>
    <row r="121" spans="1:6" customFormat="1">
      <c r="A121" s="24"/>
      <c r="B121" s="25"/>
      <c r="C121" s="25"/>
      <c r="D121" s="25"/>
      <c r="E121" s="8" t="s">
        <v>56</v>
      </c>
      <c r="F121" s="8" t="s">
        <v>2848</v>
      </c>
    </row>
    <row r="122" spans="1:6" customFormat="1">
      <c r="A122" s="24"/>
      <c r="B122" s="25"/>
      <c r="C122" s="25"/>
      <c r="D122" s="26"/>
      <c r="E122" s="8" t="s">
        <v>3080</v>
      </c>
      <c r="F122" s="8" t="s">
        <v>2848</v>
      </c>
    </row>
    <row r="123" spans="1:6" customFormat="1">
      <c r="A123" s="24"/>
      <c r="B123" s="25"/>
      <c r="C123" s="25"/>
      <c r="D123" s="25"/>
      <c r="E123" s="8" t="s">
        <v>2923</v>
      </c>
      <c r="F123" s="8" t="s">
        <v>2855</v>
      </c>
    </row>
    <row r="124" spans="1:6" customFormat="1">
      <c r="A124" s="24"/>
      <c r="B124" s="25"/>
      <c r="C124" s="25"/>
      <c r="D124" s="25"/>
      <c r="E124" s="8" t="s">
        <v>2875</v>
      </c>
      <c r="F124" s="8" t="s">
        <v>2847</v>
      </c>
    </row>
    <row r="125" spans="1:6" customFormat="1">
      <c r="A125" s="24"/>
      <c r="B125" s="25"/>
      <c r="C125" s="25"/>
      <c r="D125" s="25"/>
      <c r="E125" s="8" t="s">
        <v>2980</v>
      </c>
      <c r="F125" s="8" t="s">
        <v>2847</v>
      </c>
    </row>
    <row r="126" spans="1:6" customFormat="1">
      <c r="A126" s="24"/>
      <c r="B126" s="25"/>
      <c r="C126" s="25"/>
      <c r="D126" s="25"/>
      <c r="E126" s="8" t="s">
        <v>2982</v>
      </c>
      <c r="F126" s="8" t="s">
        <v>2848</v>
      </c>
    </row>
    <row r="127" spans="1:6" customFormat="1">
      <c r="A127" s="24"/>
      <c r="B127" s="25"/>
      <c r="C127" s="25"/>
      <c r="D127" s="26"/>
      <c r="E127" s="8" t="s">
        <v>3081</v>
      </c>
      <c r="F127" s="8" t="s">
        <v>2851</v>
      </c>
    </row>
    <row r="128" spans="1:6" customFormat="1">
      <c r="A128" s="24"/>
      <c r="B128" s="25"/>
      <c r="C128" s="25"/>
      <c r="D128" s="25"/>
      <c r="E128" s="8" t="s">
        <v>3083</v>
      </c>
      <c r="F128" s="8" t="s">
        <v>2850</v>
      </c>
    </row>
    <row r="129" spans="1:6" customFormat="1">
      <c r="A129" s="24"/>
      <c r="B129" s="25"/>
      <c r="C129" s="25"/>
      <c r="D129" s="25"/>
      <c r="E129" s="8" t="s">
        <v>2940</v>
      </c>
      <c r="F129" s="8" t="s">
        <v>2848</v>
      </c>
    </row>
    <row r="130" spans="1:6" customFormat="1">
      <c r="A130" s="24"/>
      <c r="B130" s="25"/>
      <c r="C130" s="25"/>
      <c r="D130" s="27"/>
      <c r="E130" s="8" t="s">
        <v>2960</v>
      </c>
      <c r="F130" s="8" t="s">
        <v>2848</v>
      </c>
    </row>
    <row r="131" spans="1:6" customFormat="1">
      <c r="A131" s="24"/>
      <c r="B131" s="25"/>
      <c r="C131" s="25"/>
      <c r="D131" s="25"/>
      <c r="E131" s="8" t="s">
        <v>3059</v>
      </c>
      <c r="F131" s="8" t="s">
        <v>2857</v>
      </c>
    </row>
    <row r="132" spans="1:6" customFormat="1">
      <c r="A132" s="24"/>
      <c r="B132" s="25"/>
      <c r="C132" s="25"/>
      <c r="D132" s="25"/>
      <c r="E132" s="8" t="s">
        <v>3174</v>
      </c>
      <c r="F132" s="8" t="s">
        <v>2851</v>
      </c>
    </row>
    <row r="133" spans="1:6" customFormat="1">
      <c r="A133" s="24"/>
      <c r="B133" s="25"/>
      <c r="C133" s="25"/>
      <c r="D133" s="27"/>
      <c r="E133" s="8" t="s">
        <v>3023</v>
      </c>
      <c r="F133" s="8" t="s">
        <v>2851</v>
      </c>
    </row>
    <row r="134" spans="1:6" customFormat="1">
      <c r="A134" s="24"/>
      <c r="B134" s="25"/>
      <c r="C134" s="25"/>
      <c r="D134" s="25"/>
      <c r="E134" s="8" t="s">
        <v>3021</v>
      </c>
      <c r="F134" s="8" t="s">
        <v>2850</v>
      </c>
    </row>
    <row r="135" spans="1:6" customFormat="1">
      <c r="A135" s="24"/>
      <c r="B135" s="25"/>
      <c r="C135" s="25"/>
      <c r="D135" s="25"/>
      <c r="E135" s="8" t="s">
        <v>3019</v>
      </c>
      <c r="F135" s="8" t="s">
        <v>2850</v>
      </c>
    </row>
    <row r="136" spans="1:6" customFormat="1">
      <c r="A136" s="24"/>
      <c r="B136" s="25"/>
      <c r="C136" s="25"/>
      <c r="D136" s="27"/>
      <c r="E136" s="8" t="s">
        <v>2930</v>
      </c>
      <c r="F136" s="8" t="s">
        <v>2850</v>
      </c>
    </row>
    <row r="137" spans="1:6" customFormat="1">
      <c r="A137" s="24"/>
      <c r="B137" s="25"/>
      <c r="C137" s="25"/>
      <c r="D137" s="27"/>
      <c r="E137" s="8" t="s">
        <v>2928</v>
      </c>
      <c r="F137" s="8" t="s">
        <v>2850</v>
      </c>
    </row>
    <row r="138" spans="1:6" customFormat="1">
      <c r="A138" s="24"/>
      <c r="B138" s="25"/>
      <c r="C138" s="25"/>
      <c r="D138" s="27"/>
      <c r="E138" s="8" t="s">
        <v>3025</v>
      </c>
      <c r="F138" s="8" t="s">
        <v>2848</v>
      </c>
    </row>
    <row r="139" spans="1:6" customFormat="1">
      <c r="A139" s="24"/>
      <c r="B139" s="25"/>
      <c r="C139" s="25"/>
      <c r="D139" s="25"/>
      <c r="E139" s="8" t="s">
        <v>3025</v>
      </c>
      <c r="F139" s="8" t="s">
        <v>2847</v>
      </c>
    </row>
    <row r="140" spans="1:6" customFormat="1">
      <c r="A140" s="24"/>
      <c r="B140" s="25"/>
      <c r="C140" s="25"/>
      <c r="D140" s="25"/>
      <c r="E140" s="8" t="s">
        <v>3027</v>
      </c>
      <c r="F140" s="8" t="s">
        <v>2848</v>
      </c>
    </row>
    <row r="141" spans="1:6" customFormat="1">
      <c r="A141" s="24"/>
      <c r="B141" s="25"/>
      <c r="C141" s="25"/>
      <c r="D141" s="25"/>
      <c r="E141" s="8" t="s">
        <v>3103</v>
      </c>
      <c r="F141" s="8" t="s">
        <v>2848</v>
      </c>
    </row>
    <row r="142" spans="1:6" customFormat="1">
      <c r="A142" s="24"/>
      <c r="B142" s="25"/>
      <c r="C142" s="25"/>
      <c r="D142" s="25"/>
      <c r="E142" s="8" t="s">
        <v>3104</v>
      </c>
      <c r="F142" s="8" t="s">
        <v>2848</v>
      </c>
    </row>
    <row r="143" spans="1:6" customFormat="1">
      <c r="A143" s="24"/>
      <c r="B143" s="25"/>
      <c r="C143" s="25"/>
      <c r="D143" s="26"/>
      <c r="E143" s="8" t="s">
        <v>3244</v>
      </c>
      <c r="F143" s="8" t="s">
        <v>2848</v>
      </c>
    </row>
    <row r="144" spans="1:6" customFormat="1">
      <c r="A144" s="24"/>
      <c r="B144" s="25"/>
      <c r="C144" s="25"/>
      <c r="D144" s="26"/>
      <c r="E144" s="8" t="s">
        <v>3257</v>
      </c>
      <c r="F144" s="8" t="s">
        <v>2848</v>
      </c>
    </row>
    <row r="145" spans="1:6" customFormat="1">
      <c r="A145" s="24"/>
      <c r="B145" s="25"/>
      <c r="C145" s="25"/>
      <c r="D145" s="26"/>
      <c r="E145" s="8" t="s">
        <v>2885</v>
      </c>
      <c r="F145" s="8" t="s">
        <v>2850</v>
      </c>
    </row>
    <row r="146" spans="1:6" customFormat="1">
      <c r="A146" s="24"/>
      <c r="B146" s="25"/>
      <c r="C146" s="25"/>
      <c r="D146" s="26"/>
      <c r="E146" s="8" t="s">
        <v>2920</v>
      </c>
      <c r="F146" s="8" t="s">
        <v>2848</v>
      </c>
    </row>
    <row r="147" spans="1:6" customFormat="1">
      <c r="A147" s="24"/>
      <c r="B147" s="25"/>
      <c r="C147" s="25"/>
      <c r="D147" s="25"/>
      <c r="E147" s="8" t="s">
        <v>3231</v>
      </c>
      <c r="F147" s="8" t="s">
        <v>2850</v>
      </c>
    </row>
    <row r="148" spans="1:6" customFormat="1">
      <c r="A148" s="24"/>
      <c r="B148" s="25"/>
      <c r="C148" s="25"/>
      <c r="D148" s="25"/>
      <c r="E148" s="8" t="s">
        <v>2961</v>
      </c>
      <c r="F148" s="8" t="s">
        <v>2847</v>
      </c>
    </row>
    <row r="149" spans="1:6" customFormat="1">
      <c r="A149" s="24"/>
      <c r="B149" s="25"/>
      <c r="C149" s="25"/>
      <c r="D149" s="25"/>
      <c r="E149" s="8" t="s">
        <v>2962</v>
      </c>
      <c r="F149" s="8" t="s">
        <v>2848</v>
      </c>
    </row>
    <row r="150" spans="1:6" customFormat="1">
      <c r="A150" s="24"/>
      <c r="B150" s="25"/>
      <c r="C150" s="25"/>
      <c r="D150" s="26"/>
      <c r="E150" s="8" t="s">
        <v>138</v>
      </c>
      <c r="F150" s="8" t="s">
        <v>2848</v>
      </c>
    </row>
    <row r="151" spans="1:6" customFormat="1">
      <c r="A151" s="24"/>
      <c r="B151" s="25"/>
      <c r="C151" s="25"/>
      <c r="D151" s="26"/>
      <c r="E151" s="8" t="s">
        <v>3125</v>
      </c>
      <c r="F151" s="8" t="s">
        <v>2857</v>
      </c>
    </row>
    <row r="152" spans="1:6" customFormat="1">
      <c r="A152" s="24"/>
      <c r="B152" s="25"/>
      <c r="C152" s="25"/>
      <c r="D152" s="25"/>
      <c r="E152" s="8" t="s">
        <v>2877</v>
      </c>
      <c r="F152" s="8" t="s">
        <v>2848</v>
      </c>
    </row>
    <row r="153" spans="1:6" customFormat="1">
      <c r="A153" s="24"/>
      <c r="B153" s="25"/>
      <c r="C153" s="25"/>
      <c r="D153" s="25"/>
      <c r="E153" s="8" t="s">
        <v>2877</v>
      </c>
      <c r="F153" s="8" t="s">
        <v>2847</v>
      </c>
    </row>
    <row r="154" spans="1:6" customFormat="1">
      <c r="A154" s="24"/>
      <c r="B154" s="25"/>
      <c r="C154" s="25"/>
      <c r="D154" s="25"/>
      <c r="E154" s="8" t="s">
        <v>2879</v>
      </c>
      <c r="F154" s="8" t="s">
        <v>2848</v>
      </c>
    </row>
    <row r="155" spans="1:6" customFormat="1">
      <c r="A155" s="24"/>
      <c r="B155" s="25"/>
      <c r="C155" s="25"/>
      <c r="D155" s="25"/>
      <c r="E155" s="8" t="s">
        <v>207</v>
      </c>
      <c r="F155" s="8" t="s">
        <v>2847</v>
      </c>
    </row>
    <row r="156" spans="1:6" customFormat="1">
      <c r="A156" s="24"/>
      <c r="B156" s="25"/>
      <c r="C156" s="25"/>
      <c r="D156" s="25"/>
      <c r="E156" s="8" t="s">
        <v>2918</v>
      </c>
      <c r="F156" s="8" t="s">
        <v>2847</v>
      </c>
    </row>
    <row r="157" spans="1:6" customFormat="1">
      <c r="A157" s="24"/>
      <c r="B157" s="25"/>
      <c r="C157" s="25"/>
      <c r="D157" s="25"/>
      <c r="E157" s="8" t="s">
        <v>2919</v>
      </c>
      <c r="F157" s="8" t="s">
        <v>2848</v>
      </c>
    </row>
    <row r="158" spans="1:6" customFormat="1">
      <c r="A158" s="24"/>
      <c r="B158" s="25"/>
      <c r="C158" s="25"/>
      <c r="D158" s="25"/>
      <c r="E158" s="8" t="s">
        <v>201</v>
      </c>
      <c r="F158" s="8" t="s">
        <v>2851</v>
      </c>
    </row>
    <row r="159" spans="1:6" customFormat="1">
      <c r="A159" s="24"/>
      <c r="B159" s="25"/>
      <c r="C159" s="25"/>
      <c r="D159" s="26"/>
      <c r="E159" s="8" t="s">
        <v>3165</v>
      </c>
      <c r="F159" s="8" t="s">
        <v>2857</v>
      </c>
    </row>
    <row r="160" spans="1:6" customFormat="1">
      <c r="A160" s="24"/>
      <c r="B160" s="25"/>
      <c r="C160" s="25"/>
      <c r="D160" s="26"/>
      <c r="E160" s="8" t="s">
        <v>2912</v>
      </c>
      <c r="F160" s="8" t="s">
        <v>2848</v>
      </c>
    </row>
    <row r="161" spans="1:6" customFormat="1">
      <c r="A161" s="24"/>
      <c r="B161" s="25"/>
      <c r="C161" s="25"/>
      <c r="D161" s="26"/>
      <c r="E161" s="8" t="s">
        <v>3082</v>
      </c>
      <c r="F161" s="8" t="s">
        <v>2851</v>
      </c>
    </row>
    <row r="162" spans="1:6" customFormat="1">
      <c r="A162" s="24"/>
      <c r="B162" s="25"/>
      <c r="C162" s="25"/>
      <c r="D162" s="25"/>
      <c r="E162" s="8" t="s">
        <v>2915</v>
      </c>
      <c r="F162" s="8" t="s">
        <v>2855</v>
      </c>
    </row>
    <row r="163" spans="1:6" customFormat="1">
      <c r="A163" s="24"/>
      <c r="B163" s="25"/>
      <c r="C163" s="25"/>
      <c r="D163" s="25"/>
      <c r="E163" s="8" t="s">
        <v>921</v>
      </c>
      <c r="F163" s="8" t="s">
        <v>2848</v>
      </c>
    </row>
    <row r="164" spans="1:6" customFormat="1">
      <c r="A164" s="24"/>
      <c r="B164" s="25"/>
      <c r="C164" s="25"/>
      <c r="D164" s="25"/>
      <c r="E164" s="8" t="s">
        <v>752</v>
      </c>
      <c r="F164" s="8" t="s">
        <v>2852</v>
      </c>
    </row>
    <row r="165" spans="1:6" customFormat="1">
      <c r="A165" s="24"/>
      <c r="B165" s="25"/>
      <c r="C165" s="25"/>
      <c r="D165" s="26"/>
      <c r="E165" s="8" t="s">
        <v>2911</v>
      </c>
      <c r="F165" s="8" t="s">
        <v>2850</v>
      </c>
    </row>
    <row r="166" spans="1:6" customFormat="1">
      <c r="A166" s="24"/>
      <c r="B166" s="25"/>
      <c r="C166" s="25"/>
      <c r="D166" s="25"/>
      <c r="E166" s="8" t="s">
        <v>2910</v>
      </c>
      <c r="F166" s="8" t="s">
        <v>2848</v>
      </c>
    </row>
    <row r="167" spans="1:6" customFormat="1">
      <c r="A167" s="24"/>
      <c r="B167" s="25"/>
      <c r="C167" s="25"/>
      <c r="D167" s="26"/>
      <c r="E167" s="8" t="s">
        <v>3009</v>
      </c>
      <c r="F167" s="8" t="s">
        <v>2848</v>
      </c>
    </row>
    <row r="168" spans="1:6" customFormat="1">
      <c r="A168" s="24"/>
      <c r="B168" s="25"/>
      <c r="C168" s="25"/>
      <c r="D168" s="26"/>
      <c r="E168" s="8" t="s">
        <v>3011</v>
      </c>
      <c r="F168" s="8" t="s">
        <v>2847</v>
      </c>
    </row>
    <row r="169" spans="1:6" customFormat="1">
      <c r="A169" s="24"/>
      <c r="B169" s="25"/>
      <c r="C169" s="25"/>
      <c r="D169" s="26"/>
      <c r="E169" s="8" t="s">
        <v>2969</v>
      </c>
      <c r="F169" s="8" t="s">
        <v>2848</v>
      </c>
    </row>
    <row r="170" spans="1:6" customFormat="1">
      <c r="A170" s="24"/>
      <c r="B170" s="25"/>
      <c r="C170" s="25"/>
      <c r="D170" s="26"/>
      <c r="E170" s="8" t="s">
        <v>2971</v>
      </c>
      <c r="F170" s="8" t="s">
        <v>2850</v>
      </c>
    </row>
    <row r="171" spans="1:6" customFormat="1">
      <c r="A171" s="24"/>
      <c r="B171" s="25"/>
      <c r="C171" s="25"/>
      <c r="D171" s="25"/>
      <c r="E171" s="8" t="s">
        <v>3227</v>
      </c>
      <c r="F171" s="8" t="s">
        <v>2847</v>
      </c>
    </row>
    <row r="172" spans="1:6" customFormat="1">
      <c r="A172" s="24"/>
      <c r="B172" s="25"/>
      <c r="C172" s="25"/>
      <c r="D172" s="25"/>
      <c r="E172" s="8" t="s">
        <v>3171</v>
      </c>
      <c r="F172" s="8" t="s">
        <v>2848</v>
      </c>
    </row>
    <row r="173" spans="1:6" customFormat="1">
      <c r="A173" s="24"/>
      <c r="B173" s="25"/>
      <c r="C173" s="25"/>
      <c r="D173" s="25"/>
      <c r="E173" s="8" t="s">
        <v>3029</v>
      </c>
      <c r="F173" s="8" t="s">
        <v>2848</v>
      </c>
    </row>
    <row r="174" spans="1:6" customFormat="1">
      <c r="A174" s="24"/>
      <c r="B174" s="25"/>
      <c r="C174" s="25"/>
      <c r="D174" s="25"/>
      <c r="E174" s="8" t="s">
        <v>2897</v>
      </c>
      <c r="F174" s="8" t="s">
        <v>2848</v>
      </c>
    </row>
    <row r="175" spans="1:6" customFormat="1">
      <c r="A175" s="24"/>
      <c r="B175" s="25"/>
      <c r="C175" s="25"/>
      <c r="D175" s="26"/>
      <c r="E175" s="8" t="s">
        <v>2896</v>
      </c>
      <c r="F175" s="8" t="s">
        <v>2847</v>
      </c>
    </row>
    <row r="176" spans="1:6" customFormat="1">
      <c r="A176" s="24"/>
      <c r="B176" s="25"/>
      <c r="C176" s="25"/>
      <c r="D176" s="25"/>
      <c r="E176" s="8" t="s">
        <v>3099</v>
      </c>
      <c r="F176" s="8" t="s">
        <v>2850</v>
      </c>
    </row>
    <row r="177" spans="1:6" customFormat="1">
      <c r="A177" s="24"/>
      <c r="B177" s="25"/>
      <c r="C177" s="25"/>
      <c r="D177" s="25"/>
      <c r="E177" s="8" t="s">
        <v>3112</v>
      </c>
      <c r="F177" s="8" t="s">
        <v>2850</v>
      </c>
    </row>
    <row r="178" spans="1:6" customFormat="1">
      <c r="A178" s="24"/>
      <c r="B178" s="25"/>
      <c r="C178" s="25"/>
      <c r="D178" s="25"/>
      <c r="E178" s="8" t="s">
        <v>3251</v>
      </c>
      <c r="F178" s="8" t="s">
        <v>2848</v>
      </c>
    </row>
    <row r="179" spans="1:6" customFormat="1">
      <c r="A179" s="24"/>
      <c r="B179" s="25"/>
      <c r="C179" s="25"/>
      <c r="D179" s="25"/>
      <c r="E179" s="8" t="s">
        <v>106</v>
      </c>
      <c r="F179" s="8" t="s">
        <v>2848</v>
      </c>
    </row>
    <row r="180" spans="1:6" customFormat="1">
      <c r="A180" s="24"/>
      <c r="B180" s="25"/>
      <c r="C180" s="25"/>
      <c r="D180" s="25"/>
      <c r="E180" s="8" t="s">
        <v>3250</v>
      </c>
      <c r="F180" s="8" t="s">
        <v>2848</v>
      </c>
    </row>
    <row r="181" spans="1:6" customFormat="1">
      <c r="A181" s="24"/>
      <c r="B181" s="25"/>
      <c r="C181" s="25"/>
      <c r="D181" s="25"/>
      <c r="E181" s="8" t="s">
        <v>140</v>
      </c>
      <c r="F181" s="8" t="s">
        <v>2848</v>
      </c>
    </row>
    <row r="182" spans="1:6" customFormat="1">
      <c r="A182" s="24"/>
      <c r="B182" s="25"/>
      <c r="C182" s="25"/>
      <c r="D182" s="26"/>
      <c r="E182" s="8" t="s">
        <v>3056</v>
      </c>
      <c r="F182" s="8" t="s">
        <v>2848</v>
      </c>
    </row>
    <row r="183" spans="1:6" customFormat="1">
      <c r="A183" s="24"/>
      <c r="B183" s="25"/>
      <c r="C183" s="25"/>
      <c r="D183" s="25"/>
      <c r="E183" s="8" t="s">
        <v>3031</v>
      </c>
      <c r="F183" s="8" t="s">
        <v>2848</v>
      </c>
    </row>
    <row r="184" spans="1:6" customFormat="1">
      <c r="A184" s="24"/>
      <c r="B184" s="25"/>
      <c r="C184" s="25"/>
      <c r="D184" s="25"/>
      <c r="E184" s="8" t="s">
        <v>2975</v>
      </c>
      <c r="F184" s="8" t="s">
        <v>2848</v>
      </c>
    </row>
    <row r="185" spans="1:6" customFormat="1">
      <c r="A185" s="24"/>
      <c r="B185" s="25"/>
      <c r="C185" s="25"/>
      <c r="D185" s="26"/>
      <c r="E185" s="8" t="s">
        <v>3074</v>
      </c>
      <c r="F185" s="8" t="s">
        <v>2852</v>
      </c>
    </row>
    <row r="186" spans="1:6" customFormat="1">
      <c r="A186" s="24"/>
      <c r="B186" s="25"/>
      <c r="C186" s="25"/>
      <c r="D186" s="25"/>
      <c r="E186" s="8" t="s">
        <v>2865</v>
      </c>
      <c r="F186" s="8" t="s">
        <v>2848</v>
      </c>
    </row>
    <row r="187" spans="1:6" customFormat="1">
      <c r="A187" s="24"/>
      <c r="B187" s="25"/>
      <c r="C187" s="25"/>
      <c r="D187" s="26"/>
      <c r="E187" s="8" t="s">
        <v>2925</v>
      </c>
      <c r="F187" s="8" t="s">
        <v>2856</v>
      </c>
    </row>
    <row r="188" spans="1:6" customFormat="1">
      <c r="A188" s="24"/>
      <c r="B188" s="25"/>
      <c r="C188" s="25"/>
      <c r="D188" s="25"/>
      <c r="E188" s="8" t="s">
        <v>2924</v>
      </c>
      <c r="F188" s="8" t="s">
        <v>2856</v>
      </c>
    </row>
    <row r="189" spans="1:6" customFormat="1">
      <c r="A189" s="24"/>
      <c r="B189" s="25"/>
      <c r="C189" s="25"/>
      <c r="D189" s="25"/>
      <c r="E189" s="8" t="s">
        <v>2869</v>
      </c>
      <c r="F189" s="8" t="s">
        <v>2848</v>
      </c>
    </row>
    <row r="190" spans="1:6" customFormat="1">
      <c r="A190" s="24"/>
      <c r="B190" s="25"/>
      <c r="C190" s="25"/>
      <c r="D190" s="25"/>
      <c r="E190" s="8" t="s">
        <v>2869</v>
      </c>
      <c r="F190" s="8" t="s">
        <v>2847</v>
      </c>
    </row>
    <row r="191" spans="1:6" customFormat="1">
      <c r="A191" s="24"/>
      <c r="B191" s="25"/>
      <c r="C191" s="25"/>
      <c r="D191" s="25"/>
      <c r="E191" s="8" t="s">
        <v>2873</v>
      </c>
      <c r="F191" s="8" t="s">
        <v>2848</v>
      </c>
    </row>
    <row r="192" spans="1:6" customFormat="1">
      <c r="A192" s="24"/>
      <c r="B192" s="25"/>
      <c r="C192" s="25"/>
      <c r="D192" s="25"/>
      <c r="E192" s="8" t="s">
        <v>3078</v>
      </c>
      <c r="F192" s="8" t="s">
        <v>2848</v>
      </c>
    </row>
    <row r="193" spans="1:7" customFormat="1">
      <c r="A193" s="24"/>
      <c r="B193" s="25"/>
      <c r="C193" s="25"/>
      <c r="D193" s="26"/>
      <c r="E193" s="8" t="s">
        <v>3007</v>
      </c>
      <c r="F193" s="8" t="s">
        <v>2848</v>
      </c>
    </row>
    <row r="194" spans="1:7" customFormat="1">
      <c r="A194" s="24"/>
      <c r="B194" s="25"/>
      <c r="C194" s="25"/>
      <c r="D194" s="26"/>
      <c r="E194" s="8" t="s">
        <v>3110</v>
      </c>
      <c r="F194" s="8" t="s">
        <v>2848</v>
      </c>
    </row>
    <row r="195" spans="1:7" customFormat="1">
      <c r="A195" s="24"/>
      <c r="B195" s="25"/>
      <c r="C195" s="25"/>
      <c r="D195" s="25"/>
      <c r="E195" s="8" t="s">
        <v>3253</v>
      </c>
      <c r="F195" s="8" t="s">
        <v>2853</v>
      </c>
    </row>
    <row r="196" spans="1:7" customFormat="1">
      <c r="A196" s="24"/>
      <c r="B196" s="25"/>
      <c r="C196" s="25"/>
      <c r="D196" s="25"/>
      <c r="E196" s="8" t="s">
        <v>3245</v>
      </c>
      <c r="F196" s="8" t="s">
        <v>2848</v>
      </c>
    </row>
    <row r="197" spans="1:7" customFormat="1">
      <c r="A197" s="24"/>
      <c r="B197" s="25"/>
      <c r="C197" s="25"/>
      <c r="D197" s="26"/>
      <c r="E197" s="8" t="s">
        <v>3175</v>
      </c>
      <c r="F197" s="8" t="s">
        <v>2848</v>
      </c>
    </row>
    <row r="198" spans="1:7" customFormat="1">
      <c r="A198" s="24"/>
      <c r="B198" s="25"/>
      <c r="C198" s="25"/>
      <c r="D198" s="26"/>
      <c r="E198" s="8" t="s">
        <v>2996</v>
      </c>
      <c r="F198" s="8" t="s">
        <v>2850</v>
      </c>
    </row>
    <row r="199" spans="1:7" customFormat="1">
      <c r="A199" s="24"/>
      <c r="B199" s="25"/>
      <c r="C199" s="25"/>
      <c r="D199" s="26"/>
      <c r="E199" s="8" t="s">
        <v>3259</v>
      </c>
      <c r="F199" s="8" t="s">
        <v>2854</v>
      </c>
    </row>
    <row r="200" spans="1:7" customFormat="1">
      <c r="A200" s="24"/>
      <c r="B200" s="25"/>
      <c r="C200" s="25"/>
      <c r="D200" s="25"/>
      <c r="E200" s="8" t="s">
        <v>3252</v>
      </c>
      <c r="F200" s="8" t="s">
        <v>2848</v>
      </c>
    </row>
    <row r="201" spans="1:7" customFormat="1">
      <c r="A201" s="24"/>
      <c r="B201" s="25"/>
      <c r="C201" s="25"/>
      <c r="D201" s="25"/>
      <c r="E201" s="8"/>
      <c r="F201" s="8"/>
    </row>
    <row r="202" spans="1:7" customFormat="1">
      <c r="A202" s="24"/>
      <c r="B202" s="25"/>
      <c r="C202" s="25"/>
      <c r="D202" s="25" t="s">
        <v>3262</v>
      </c>
      <c r="E202" s="27" t="s">
        <v>3181</v>
      </c>
      <c r="F202" s="27" t="s">
        <v>3182</v>
      </c>
      <c r="G202" s="25" t="s">
        <v>3264</v>
      </c>
    </row>
    <row r="203" spans="1:7" customFormat="1">
      <c r="B203" s="8"/>
      <c r="C203" s="8"/>
      <c r="D203" s="16" t="s">
        <v>3039</v>
      </c>
      <c r="E203" s="17" t="s">
        <v>3037</v>
      </c>
      <c r="F203" s="17" t="s">
        <v>3037</v>
      </c>
      <c r="G203">
        <v>1</v>
      </c>
    </row>
    <row r="204" spans="1:7" customFormat="1">
      <c r="B204" s="8"/>
      <c r="C204" s="8"/>
      <c r="D204" s="17" t="s">
        <v>3037</v>
      </c>
      <c r="E204" s="18" t="s">
        <v>3035</v>
      </c>
      <c r="F204" s="18" t="s">
        <v>3035</v>
      </c>
      <c r="G204">
        <v>1</v>
      </c>
    </row>
    <row r="205" spans="1:7" customFormat="1">
      <c r="B205" s="8"/>
      <c r="C205" s="8"/>
      <c r="D205" s="18" t="s">
        <v>3035</v>
      </c>
      <c r="E205" s="8" t="s">
        <v>3005</v>
      </c>
      <c r="F205" s="8" t="s">
        <v>2847</v>
      </c>
      <c r="G205">
        <v>0</v>
      </c>
    </row>
    <row r="206" spans="1:7" customFormat="1">
      <c r="B206" s="8"/>
      <c r="C206" s="8"/>
      <c r="D206" s="18" t="s">
        <v>3035</v>
      </c>
      <c r="E206" s="8" t="s">
        <v>3007</v>
      </c>
      <c r="F206" s="8" t="s">
        <v>2848</v>
      </c>
      <c r="G206">
        <v>0</v>
      </c>
    </row>
    <row r="207" spans="1:7" customFormat="1">
      <c r="B207" s="8"/>
      <c r="C207" s="8"/>
      <c r="D207" s="18" t="s">
        <v>3035</v>
      </c>
      <c r="E207" s="8" t="s">
        <v>3009</v>
      </c>
      <c r="F207" s="8" t="s">
        <v>2848</v>
      </c>
      <c r="G207">
        <v>0</v>
      </c>
    </row>
    <row r="208" spans="1:7" customFormat="1">
      <c r="B208" s="8"/>
      <c r="C208" s="8"/>
      <c r="D208" s="18" t="s">
        <v>3035</v>
      </c>
      <c r="E208" s="8" t="s">
        <v>3011</v>
      </c>
      <c r="F208" s="8" t="s">
        <v>2847</v>
      </c>
      <c r="G208">
        <v>0</v>
      </c>
    </row>
    <row r="209" spans="2:11" customFormat="1">
      <c r="B209" s="8"/>
      <c r="C209" s="8"/>
      <c r="D209" s="18" t="s">
        <v>3035</v>
      </c>
      <c r="E209" s="8" t="s">
        <v>889</v>
      </c>
      <c r="F209" s="8" t="s">
        <v>2849</v>
      </c>
      <c r="G209">
        <v>0</v>
      </c>
    </row>
    <row r="210" spans="2:11" customFormat="1">
      <c r="B210" s="8"/>
      <c r="C210" s="8"/>
      <c r="D210" s="18" t="s">
        <v>3035</v>
      </c>
      <c r="E210" s="8" t="s">
        <v>3014</v>
      </c>
      <c r="F210" s="8" t="s">
        <v>2850</v>
      </c>
      <c r="G210">
        <v>0</v>
      </c>
    </row>
    <row r="211" spans="2:11" customFormat="1">
      <c r="B211" s="8"/>
      <c r="C211" s="8"/>
      <c r="D211" s="18" t="s">
        <v>3035</v>
      </c>
      <c r="E211" s="8" t="s">
        <v>143</v>
      </c>
      <c r="F211" s="8" t="s">
        <v>2848</v>
      </c>
      <c r="G211">
        <v>0</v>
      </c>
    </row>
    <row r="212" spans="2:11" customFormat="1">
      <c r="B212" s="8"/>
      <c r="C212" s="8"/>
      <c r="D212" s="18" t="s">
        <v>3035</v>
      </c>
      <c r="E212" s="8" t="s">
        <v>3017</v>
      </c>
      <c r="F212" s="8" t="s">
        <v>2848</v>
      </c>
      <c r="G212">
        <v>0</v>
      </c>
    </row>
    <row r="213" spans="2:11" customFormat="1">
      <c r="B213" s="8"/>
      <c r="C213" s="8"/>
      <c r="D213" s="18" t="s">
        <v>3035</v>
      </c>
      <c r="E213" s="8" t="s">
        <v>3019</v>
      </c>
      <c r="F213" s="8" t="s">
        <v>2850</v>
      </c>
      <c r="G213">
        <v>0</v>
      </c>
    </row>
    <row r="214" spans="2:11" customFormat="1">
      <c r="B214" s="8"/>
      <c r="C214" s="8"/>
      <c r="D214" s="18" t="s">
        <v>3035</v>
      </c>
      <c r="E214" s="8" t="s">
        <v>3021</v>
      </c>
      <c r="F214" s="8" t="s">
        <v>2850</v>
      </c>
      <c r="G214">
        <v>0</v>
      </c>
    </row>
    <row r="215" spans="2:11" customFormat="1">
      <c r="B215" s="8"/>
      <c r="C215" s="8"/>
      <c r="D215" s="18" t="s">
        <v>3035</v>
      </c>
      <c r="E215" s="8" t="s">
        <v>3023</v>
      </c>
      <c r="F215" s="8" t="s">
        <v>2851</v>
      </c>
      <c r="G215">
        <v>0</v>
      </c>
    </row>
    <row r="216" spans="2:11" customFormat="1">
      <c r="B216" s="8"/>
      <c r="C216" s="8"/>
      <c r="D216" s="18" t="s">
        <v>3035</v>
      </c>
      <c r="E216" s="8" t="s">
        <v>3025</v>
      </c>
      <c r="F216" s="8" t="s">
        <v>2847</v>
      </c>
      <c r="G216">
        <v>0</v>
      </c>
    </row>
    <row r="217" spans="2:11" customFormat="1">
      <c r="B217" s="8"/>
      <c r="C217" s="8"/>
      <c r="D217" s="18" t="s">
        <v>3035</v>
      </c>
      <c r="E217" s="8" t="s">
        <v>3027</v>
      </c>
      <c r="F217" s="8" t="s">
        <v>2848</v>
      </c>
      <c r="G217">
        <v>0</v>
      </c>
    </row>
    <row r="218" spans="2:11" customFormat="1">
      <c r="B218" s="8"/>
      <c r="C218" s="8"/>
      <c r="D218" s="18" t="s">
        <v>3035</v>
      </c>
      <c r="E218" s="8" t="s">
        <v>3029</v>
      </c>
      <c r="F218" s="8" t="s">
        <v>2848</v>
      </c>
      <c r="G218">
        <v>0</v>
      </c>
    </row>
    <row r="219" spans="2:11" customFormat="1">
      <c r="B219" s="8"/>
      <c r="C219" s="8"/>
      <c r="D219" s="18" t="s">
        <v>3035</v>
      </c>
      <c r="E219" s="8" t="s">
        <v>3031</v>
      </c>
      <c r="F219" s="8" t="s">
        <v>2848</v>
      </c>
      <c r="G219">
        <v>0</v>
      </c>
    </row>
    <row r="220" spans="2:11" customFormat="1">
      <c r="B220" s="8"/>
      <c r="C220" s="8"/>
      <c r="D220" s="18" t="s">
        <v>3035</v>
      </c>
      <c r="E220" s="8" t="s">
        <v>3033</v>
      </c>
      <c r="F220" s="8" t="s">
        <v>2849</v>
      </c>
      <c r="G220">
        <v>0</v>
      </c>
    </row>
    <row r="221" spans="2:11" customFormat="1">
      <c r="B221" s="8"/>
      <c r="C221" s="8"/>
      <c r="D221" s="17" t="s">
        <v>3037</v>
      </c>
      <c r="E221" s="18" t="s">
        <v>3044</v>
      </c>
      <c r="F221" s="18" t="s">
        <v>3044</v>
      </c>
      <c r="G221">
        <v>1</v>
      </c>
    </row>
    <row r="222" spans="2:11" customFormat="1">
      <c r="B222" s="8"/>
      <c r="C222" s="8"/>
      <c r="D222" s="18" t="s">
        <v>3044</v>
      </c>
      <c r="E222" s="19" t="s">
        <v>3195</v>
      </c>
      <c r="F222" s="19" t="s">
        <v>3195</v>
      </c>
      <c r="G222">
        <v>1</v>
      </c>
    </row>
    <row r="223" spans="2:11" customFormat="1">
      <c r="B223" s="8"/>
      <c r="C223" s="8"/>
      <c r="D223" s="4"/>
      <c r="E223" s="4"/>
      <c r="F223" s="4"/>
      <c r="G223" s="24"/>
      <c r="H223" s="19" t="s">
        <v>3195</v>
      </c>
      <c r="I223" s="8" t="s">
        <v>349</v>
      </c>
      <c r="J223" s="8" t="s">
        <v>2847</v>
      </c>
      <c r="K223">
        <v>0</v>
      </c>
    </row>
    <row r="224" spans="2:11" customFormat="1">
      <c r="B224" s="8"/>
      <c r="C224" s="8"/>
      <c r="D224" s="4"/>
      <c r="E224" s="4"/>
      <c r="F224" s="4"/>
      <c r="G224" s="24"/>
      <c r="H224" s="19" t="s">
        <v>3195</v>
      </c>
      <c r="I224" s="8" t="s">
        <v>3244</v>
      </c>
      <c r="J224" s="8" t="s">
        <v>2848</v>
      </c>
      <c r="K224">
        <v>0</v>
      </c>
    </row>
    <row r="225" spans="2:11" customFormat="1">
      <c r="B225" s="8"/>
      <c r="C225" s="8"/>
      <c r="D225" s="18" t="s">
        <v>3044</v>
      </c>
      <c r="E225" s="19" t="s">
        <v>3196</v>
      </c>
      <c r="F225" s="19" t="s">
        <v>3196</v>
      </c>
      <c r="G225">
        <v>1</v>
      </c>
    </row>
    <row r="226" spans="2:11" customFormat="1">
      <c r="B226" s="8"/>
      <c r="C226" s="8"/>
      <c r="D226" s="4"/>
      <c r="E226" s="4"/>
      <c r="F226" s="4"/>
      <c r="G226" s="24"/>
      <c r="H226" s="19" t="s">
        <v>3196</v>
      </c>
      <c r="I226" s="8" t="s">
        <v>3245</v>
      </c>
      <c r="J226" s="8" t="s">
        <v>2848</v>
      </c>
      <c r="K226">
        <v>0</v>
      </c>
    </row>
    <row r="227" spans="2:11" customFormat="1">
      <c r="B227" s="8"/>
      <c r="C227" s="8"/>
      <c r="D227" s="4"/>
      <c r="E227" s="4"/>
      <c r="F227" s="4"/>
      <c r="G227" s="24"/>
      <c r="H227" s="19" t="s">
        <v>3196</v>
      </c>
      <c r="I227" s="8" t="s">
        <v>3246</v>
      </c>
      <c r="J227" s="8" t="s">
        <v>2848</v>
      </c>
      <c r="K227">
        <v>0</v>
      </c>
    </row>
    <row r="228" spans="2:11" customFormat="1">
      <c r="B228" s="8"/>
      <c r="C228" s="8"/>
      <c r="D228" s="18" t="s">
        <v>3044</v>
      </c>
      <c r="E228" s="19" t="s">
        <v>3197</v>
      </c>
      <c r="F228" s="19" t="s">
        <v>3197</v>
      </c>
      <c r="G228">
        <v>1</v>
      </c>
    </row>
    <row r="229" spans="2:11" customFormat="1">
      <c r="B229" s="8"/>
      <c r="C229" s="8"/>
      <c r="D229" s="4"/>
      <c r="E229" s="4"/>
      <c r="F229" s="4"/>
      <c r="G229" s="24"/>
      <c r="H229" s="19" t="s">
        <v>3197</v>
      </c>
      <c r="I229" s="8" t="s">
        <v>3245</v>
      </c>
      <c r="J229" s="8" t="s">
        <v>2848</v>
      </c>
      <c r="K229">
        <v>0</v>
      </c>
    </row>
    <row r="230" spans="2:11" customFormat="1">
      <c r="B230" s="8"/>
      <c r="C230" s="8"/>
      <c r="D230" s="4"/>
      <c r="E230" s="4"/>
      <c r="F230" s="4"/>
      <c r="G230" s="24"/>
      <c r="H230" s="19" t="s">
        <v>3197</v>
      </c>
      <c r="I230" s="8" t="s">
        <v>3247</v>
      </c>
      <c r="J230" s="8" t="s">
        <v>2848</v>
      </c>
      <c r="K230">
        <v>0</v>
      </c>
    </row>
    <row r="231" spans="2:11" customFormat="1">
      <c r="B231" s="8"/>
      <c r="C231" s="8"/>
      <c r="D231" s="18" t="s">
        <v>3044</v>
      </c>
      <c r="E231" s="8" t="s">
        <v>3183</v>
      </c>
      <c r="F231" s="8" t="s">
        <v>2847</v>
      </c>
      <c r="G231">
        <v>0</v>
      </c>
    </row>
    <row r="232" spans="2:11" customFormat="1">
      <c r="B232" s="8"/>
      <c r="C232" s="8"/>
      <c r="D232" s="18" t="s">
        <v>3044</v>
      </c>
      <c r="E232" s="8" t="s">
        <v>3185</v>
      </c>
      <c r="F232" s="8" t="s">
        <v>2848</v>
      </c>
      <c r="G232">
        <v>0</v>
      </c>
    </row>
    <row r="233" spans="2:11" customFormat="1">
      <c r="B233" s="8"/>
      <c r="C233" s="8"/>
      <c r="D233" s="18" t="s">
        <v>3044</v>
      </c>
      <c r="E233" s="19" t="s">
        <v>3300</v>
      </c>
      <c r="F233" s="19" t="s">
        <v>3300</v>
      </c>
      <c r="G233">
        <v>1</v>
      </c>
    </row>
    <row r="234" spans="2:11" customFormat="1">
      <c r="B234" s="8"/>
      <c r="C234" s="8"/>
      <c r="D234" s="4"/>
      <c r="E234" s="4"/>
      <c r="F234" s="4"/>
      <c r="G234" s="24"/>
      <c r="H234" s="19" t="s">
        <v>3300</v>
      </c>
      <c r="I234" s="8" t="s">
        <v>2881</v>
      </c>
      <c r="J234" s="8" t="s">
        <v>2848</v>
      </c>
      <c r="K234">
        <v>0</v>
      </c>
    </row>
    <row r="235" spans="2:11" customFormat="1">
      <c r="B235" s="8"/>
      <c r="C235" s="8"/>
      <c r="D235" s="4"/>
      <c r="E235" s="4"/>
      <c r="F235" s="4"/>
      <c r="G235" s="24"/>
      <c r="H235" s="19" t="s">
        <v>3300</v>
      </c>
      <c r="I235" s="8" t="s">
        <v>349</v>
      </c>
      <c r="J235" s="8" t="s">
        <v>2848</v>
      </c>
      <c r="K235">
        <v>0</v>
      </c>
    </row>
    <row r="236" spans="2:11" customFormat="1">
      <c r="B236" s="8"/>
      <c r="C236" s="8"/>
      <c r="D236" s="25"/>
      <c r="E236" s="8"/>
      <c r="F236" s="8"/>
    </row>
    <row r="237" spans="2:11" customFormat="1">
      <c r="B237" s="8"/>
      <c r="C237" s="8"/>
      <c r="D237" s="18" t="s">
        <v>3044</v>
      </c>
      <c r="E237" s="19" t="s">
        <v>3198</v>
      </c>
      <c r="F237" s="19" t="s">
        <v>3198</v>
      </c>
      <c r="G237">
        <v>1</v>
      </c>
    </row>
    <row r="238" spans="2:11" customFormat="1">
      <c r="B238" s="8"/>
      <c r="C238" s="8"/>
      <c r="D238" s="4"/>
      <c r="E238" s="4"/>
      <c r="F238" s="4"/>
      <c r="G238" s="24"/>
      <c r="H238" s="19" t="s">
        <v>3198</v>
      </c>
      <c r="I238" s="8" t="s">
        <v>2994</v>
      </c>
      <c r="J238" s="8" t="s">
        <v>2848</v>
      </c>
      <c r="K238">
        <v>0</v>
      </c>
    </row>
    <row r="239" spans="2:11" customFormat="1">
      <c r="B239" s="8"/>
      <c r="C239" s="8"/>
      <c r="D239" s="4"/>
      <c r="E239" s="4"/>
      <c r="F239" s="4"/>
      <c r="G239" s="24"/>
      <c r="H239" s="19" t="s">
        <v>3198</v>
      </c>
      <c r="I239" s="8" t="s">
        <v>349</v>
      </c>
      <c r="J239" s="8" t="s">
        <v>2848</v>
      </c>
      <c r="K239">
        <v>0</v>
      </c>
    </row>
    <row r="240" spans="2:11" customFormat="1">
      <c r="B240" s="8"/>
      <c r="C240" s="8"/>
      <c r="D240" s="4"/>
      <c r="E240" s="4"/>
      <c r="F240" s="4"/>
      <c r="G240" s="24"/>
      <c r="H240" s="19" t="s">
        <v>3198</v>
      </c>
      <c r="I240" s="8" t="s">
        <v>2877</v>
      </c>
      <c r="J240" s="8" t="s">
        <v>2848</v>
      </c>
      <c r="K240">
        <v>0</v>
      </c>
    </row>
    <row r="241" spans="2:11" customFormat="1">
      <c r="B241" s="8"/>
      <c r="C241" s="8"/>
      <c r="D241" s="4"/>
      <c r="E241" s="4"/>
      <c r="F241" s="4"/>
      <c r="G241" s="24"/>
      <c r="H241" s="19" t="s">
        <v>3198</v>
      </c>
      <c r="I241" s="8" t="s">
        <v>3248</v>
      </c>
      <c r="J241" s="8" t="s">
        <v>2848</v>
      </c>
      <c r="K241">
        <v>0</v>
      </c>
    </row>
    <row r="242" spans="2:11" customFormat="1">
      <c r="B242" s="8"/>
      <c r="C242" s="8"/>
      <c r="D242" s="4"/>
      <c r="E242" s="4"/>
      <c r="F242" s="4"/>
      <c r="G242" s="24"/>
      <c r="H242" s="19" t="s">
        <v>3198</v>
      </c>
      <c r="I242" s="8" t="s">
        <v>3249</v>
      </c>
      <c r="J242" s="8" t="s">
        <v>2848</v>
      </c>
      <c r="K242">
        <v>0</v>
      </c>
    </row>
    <row r="243" spans="2:11" customFormat="1">
      <c r="B243" s="8"/>
      <c r="C243" s="8"/>
      <c r="D243" s="4"/>
      <c r="E243" s="4"/>
      <c r="F243" s="4"/>
      <c r="G243" s="24"/>
      <c r="H243" s="19" t="s">
        <v>3198</v>
      </c>
      <c r="I243" s="8" t="s">
        <v>106</v>
      </c>
      <c r="J243" s="8" t="s">
        <v>2848</v>
      </c>
      <c r="K243">
        <v>0</v>
      </c>
    </row>
    <row r="244" spans="2:11" customFormat="1">
      <c r="B244" s="8"/>
      <c r="C244" s="8"/>
      <c r="D244" s="4"/>
      <c r="E244" s="4"/>
      <c r="F244" s="4"/>
      <c r="G244" s="24"/>
      <c r="H244" s="19" t="s">
        <v>3198</v>
      </c>
      <c r="I244" s="8" t="s">
        <v>3250</v>
      </c>
      <c r="J244" s="8" t="s">
        <v>2848</v>
      </c>
      <c r="K244">
        <v>0</v>
      </c>
    </row>
    <row r="245" spans="2:11" customFormat="1">
      <c r="B245" s="8"/>
      <c r="C245" s="8"/>
      <c r="D245" s="4"/>
      <c r="E245" s="4"/>
      <c r="F245" s="4"/>
      <c r="G245" s="24"/>
      <c r="H245" s="19" t="s">
        <v>3198</v>
      </c>
      <c r="I245" s="8" t="s">
        <v>99</v>
      </c>
      <c r="J245" s="8" t="s">
        <v>2848</v>
      </c>
      <c r="K245">
        <v>0</v>
      </c>
    </row>
    <row r="246" spans="2:11" customFormat="1">
      <c r="B246" s="8"/>
      <c r="C246" s="8"/>
      <c r="D246" s="4"/>
      <c r="E246" s="4"/>
      <c r="F246" s="4"/>
      <c r="G246" s="24"/>
      <c r="H246" s="19" t="s">
        <v>3198</v>
      </c>
      <c r="I246" s="8" t="s">
        <v>3251</v>
      </c>
      <c r="J246" s="8" t="s">
        <v>2848</v>
      </c>
      <c r="K246">
        <v>0</v>
      </c>
    </row>
    <row r="247" spans="2:11" customFormat="1">
      <c r="B247" s="8"/>
      <c r="C247" s="8"/>
      <c r="D247" s="4"/>
      <c r="E247" s="4"/>
      <c r="F247" s="4"/>
      <c r="G247" s="24"/>
      <c r="H247" s="19" t="s">
        <v>3198</v>
      </c>
      <c r="I247" s="8" t="s">
        <v>3252</v>
      </c>
      <c r="J247" s="8" t="s">
        <v>2848</v>
      </c>
      <c r="K247">
        <v>0</v>
      </c>
    </row>
    <row r="248" spans="2:11" customFormat="1">
      <c r="B248" s="8"/>
      <c r="C248" s="8"/>
      <c r="D248" s="4"/>
      <c r="E248" s="4"/>
      <c r="F248" s="4"/>
      <c r="G248" s="24"/>
      <c r="H248" s="19" t="s">
        <v>3198</v>
      </c>
      <c r="I248" s="8" t="s">
        <v>100</v>
      </c>
      <c r="J248" s="8" t="s">
        <v>2848</v>
      </c>
      <c r="K248">
        <v>0</v>
      </c>
    </row>
    <row r="249" spans="2:11" customFormat="1">
      <c r="B249" s="8"/>
      <c r="C249" s="8"/>
      <c r="D249" s="4"/>
      <c r="E249" s="4"/>
      <c r="F249" s="4"/>
      <c r="G249" s="24"/>
      <c r="H249" s="19" t="s">
        <v>3198</v>
      </c>
      <c r="I249" s="8" t="s">
        <v>2977</v>
      </c>
      <c r="J249" s="8" t="s">
        <v>2852</v>
      </c>
      <c r="K249">
        <v>0</v>
      </c>
    </row>
    <row r="250" spans="2:11" customFormat="1">
      <c r="B250" s="8"/>
      <c r="C250" s="8"/>
      <c r="D250" s="18" t="s">
        <v>3044</v>
      </c>
      <c r="E250" s="19" t="s">
        <v>3199</v>
      </c>
      <c r="F250" s="19" t="s">
        <v>3199</v>
      </c>
      <c r="G250">
        <v>1</v>
      </c>
    </row>
    <row r="251" spans="2:11" customFormat="1">
      <c r="B251" s="8"/>
      <c r="C251" s="8"/>
      <c r="D251" s="4"/>
      <c r="E251" s="4"/>
      <c r="F251" s="4"/>
      <c r="G251" s="24"/>
      <c r="H251" s="19" t="s">
        <v>3199</v>
      </c>
      <c r="I251" s="8" t="s">
        <v>349</v>
      </c>
      <c r="J251" s="8" t="s">
        <v>2848</v>
      </c>
      <c r="K251">
        <v>0</v>
      </c>
    </row>
    <row r="252" spans="2:11" customFormat="1">
      <c r="B252" s="8"/>
      <c r="C252" s="8"/>
      <c r="D252" s="4"/>
      <c r="E252" s="4"/>
      <c r="F252" s="4"/>
      <c r="G252" s="24"/>
      <c r="H252" s="19" t="s">
        <v>3199</v>
      </c>
      <c r="I252" s="8" t="s">
        <v>3253</v>
      </c>
      <c r="J252" s="8" t="s">
        <v>2853</v>
      </c>
      <c r="K252">
        <v>0</v>
      </c>
    </row>
    <row r="253" spans="2:11" customFormat="1">
      <c r="B253" s="8"/>
      <c r="C253" s="8"/>
      <c r="D253" s="18" t="s">
        <v>3044</v>
      </c>
      <c r="E253" s="19" t="s">
        <v>3200</v>
      </c>
      <c r="F253" s="19" t="s">
        <v>3200</v>
      </c>
      <c r="G253">
        <v>1</v>
      </c>
    </row>
    <row r="254" spans="2:11" customFormat="1">
      <c r="B254" s="8"/>
      <c r="C254" s="8"/>
      <c r="D254" s="4"/>
      <c r="E254" s="4"/>
      <c r="F254" s="4"/>
      <c r="G254" s="24"/>
      <c r="H254" s="19" t="s">
        <v>3200</v>
      </c>
      <c r="I254" s="8" t="s">
        <v>138</v>
      </c>
      <c r="J254" s="8" t="s">
        <v>2848</v>
      </c>
      <c r="K254">
        <v>0</v>
      </c>
    </row>
    <row r="255" spans="2:11" customFormat="1">
      <c r="B255" s="8"/>
      <c r="C255" s="8"/>
      <c r="D255" s="4"/>
      <c r="E255" s="4"/>
      <c r="F255" s="4"/>
      <c r="G255" s="24"/>
      <c r="H255" s="19" t="s">
        <v>3200</v>
      </c>
      <c r="I255" s="8" t="s">
        <v>3254</v>
      </c>
      <c r="J255" s="8" t="s">
        <v>2848</v>
      </c>
      <c r="K255">
        <v>0</v>
      </c>
    </row>
    <row r="256" spans="2:11" customFormat="1">
      <c r="B256" s="8"/>
      <c r="C256" s="8"/>
      <c r="D256" s="4"/>
      <c r="E256" s="4"/>
      <c r="F256" s="4"/>
      <c r="G256" s="24"/>
      <c r="H256" s="19" t="s">
        <v>3200</v>
      </c>
      <c r="I256" s="8" t="s">
        <v>3255</v>
      </c>
      <c r="J256" s="8" t="s">
        <v>2848</v>
      </c>
      <c r="K256">
        <v>0</v>
      </c>
    </row>
    <row r="257" spans="2:11" customFormat="1">
      <c r="B257" s="8"/>
      <c r="C257" s="8"/>
      <c r="D257" s="4"/>
      <c r="E257" s="4"/>
      <c r="F257" s="4"/>
      <c r="G257" s="24"/>
      <c r="H257" s="19" t="s">
        <v>3200</v>
      </c>
      <c r="I257" s="8" t="s">
        <v>140</v>
      </c>
      <c r="J257" s="8" t="s">
        <v>2848</v>
      </c>
      <c r="K257">
        <v>0</v>
      </c>
    </row>
    <row r="258" spans="2:11" customFormat="1">
      <c r="B258" s="8"/>
      <c r="C258" s="8"/>
      <c r="D258" s="4"/>
      <c r="E258" s="4"/>
      <c r="F258" s="4"/>
      <c r="G258" s="24"/>
      <c r="H258" s="19" t="s">
        <v>3200</v>
      </c>
      <c r="I258" s="8" t="s">
        <v>3256</v>
      </c>
      <c r="J258" s="8" t="s">
        <v>2848</v>
      </c>
      <c r="K258">
        <v>0</v>
      </c>
    </row>
    <row r="259" spans="2:11" customFormat="1">
      <c r="B259" s="8"/>
      <c r="C259" s="8"/>
      <c r="D259" s="4"/>
      <c r="E259" s="4"/>
      <c r="F259" s="4"/>
      <c r="G259" s="24"/>
      <c r="H259" s="19" t="s">
        <v>3200</v>
      </c>
      <c r="I259" s="8" t="s">
        <v>3257</v>
      </c>
      <c r="J259" s="8" t="s">
        <v>2848</v>
      </c>
      <c r="K259">
        <v>0</v>
      </c>
    </row>
    <row r="260" spans="2:11" customFormat="1">
      <c r="B260" s="8"/>
      <c r="C260" s="8"/>
      <c r="D260" s="4"/>
      <c r="E260" s="4"/>
      <c r="F260" s="4"/>
      <c r="G260" s="24"/>
      <c r="H260" s="19" t="s">
        <v>3200</v>
      </c>
      <c r="I260" s="20" t="s">
        <v>3195</v>
      </c>
      <c r="J260" s="20" t="s">
        <v>3195</v>
      </c>
      <c r="K260">
        <v>1</v>
      </c>
    </row>
    <row r="261" spans="2:11" customFormat="1">
      <c r="B261" s="8"/>
      <c r="C261" s="8"/>
      <c r="D261" s="4"/>
      <c r="E261" s="4"/>
      <c r="F261" s="4"/>
      <c r="G261" s="24"/>
      <c r="H261" s="19" t="s">
        <v>3200</v>
      </c>
      <c r="I261" s="20" t="s">
        <v>3196</v>
      </c>
      <c r="J261" s="20" t="s">
        <v>3196</v>
      </c>
      <c r="K261">
        <v>1</v>
      </c>
    </row>
    <row r="262" spans="2:11" customFormat="1">
      <c r="B262" s="8"/>
      <c r="C262" s="8"/>
      <c r="D262" s="4"/>
      <c r="E262" s="4"/>
      <c r="F262" s="4"/>
      <c r="G262" s="24"/>
      <c r="H262" s="19" t="s">
        <v>3200</v>
      </c>
      <c r="I262" s="20" t="s">
        <v>3197</v>
      </c>
      <c r="J262" s="20" t="s">
        <v>3197</v>
      </c>
      <c r="K262">
        <v>1</v>
      </c>
    </row>
    <row r="263" spans="2:11" customFormat="1">
      <c r="B263" s="8"/>
      <c r="C263" s="8"/>
      <c r="D263" s="4"/>
      <c r="E263" s="4"/>
      <c r="F263" s="4"/>
      <c r="G263" s="24"/>
      <c r="H263" s="19" t="s">
        <v>3200</v>
      </c>
      <c r="I263" s="8" t="s">
        <v>2869</v>
      </c>
      <c r="J263" s="8" t="s">
        <v>2848</v>
      </c>
      <c r="K263">
        <v>0</v>
      </c>
    </row>
    <row r="264" spans="2:11" customFormat="1">
      <c r="B264" s="8"/>
      <c r="C264" s="8"/>
      <c r="D264" s="4"/>
      <c r="E264" s="4"/>
      <c r="F264" s="4"/>
      <c r="G264" s="24"/>
      <c r="H264" s="19" t="s">
        <v>3200</v>
      </c>
      <c r="I264" s="8" t="s">
        <v>3258</v>
      </c>
      <c r="J264" s="8" t="s">
        <v>2848</v>
      </c>
      <c r="K264">
        <v>0</v>
      </c>
    </row>
    <row r="265" spans="2:11" customFormat="1">
      <c r="B265" s="8"/>
      <c r="C265" s="8"/>
      <c r="D265" s="4"/>
      <c r="E265" s="4"/>
      <c r="F265" s="4"/>
      <c r="G265" s="24"/>
      <c r="H265" s="19" t="s">
        <v>3200</v>
      </c>
      <c r="I265" s="8" t="s">
        <v>2977</v>
      </c>
      <c r="J265" s="8" t="s">
        <v>2852</v>
      </c>
      <c r="K265">
        <v>0</v>
      </c>
    </row>
    <row r="266" spans="2:11" customFormat="1">
      <c r="B266" s="8"/>
      <c r="C266" s="8"/>
      <c r="D266" s="18" t="s">
        <v>3044</v>
      </c>
      <c r="E266" s="8" t="s">
        <v>349</v>
      </c>
      <c r="F266" s="8" t="s">
        <v>2848</v>
      </c>
      <c r="G266">
        <v>0</v>
      </c>
    </row>
    <row r="267" spans="2:11" customFormat="1">
      <c r="B267" s="8"/>
      <c r="C267" s="8"/>
      <c r="D267" s="18" t="s">
        <v>3044</v>
      </c>
      <c r="E267" s="8" t="s">
        <v>3259</v>
      </c>
      <c r="F267" s="8" t="s">
        <v>2854</v>
      </c>
      <c r="G267">
        <v>0</v>
      </c>
    </row>
    <row r="268" spans="2:11" customFormat="1">
      <c r="B268" s="8"/>
      <c r="C268" s="8"/>
      <c r="D268" s="18" t="s">
        <v>3044</v>
      </c>
      <c r="E268" s="19" t="s">
        <v>3201</v>
      </c>
      <c r="F268" s="19" t="s">
        <v>3201</v>
      </c>
      <c r="G268">
        <v>1</v>
      </c>
    </row>
    <row r="269" spans="2:11" customFormat="1">
      <c r="B269" s="8"/>
      <c r="C269" s="8"/>
      <c r="D269" s="4"/>
      <c r="E269" s="4"/>
      <c r="F269" s="4"/>
      <c r="G269" s="24"/>
      <c r="H269" s="19" t="s">
        <v>3201</v>
      </c>
      <c r="I269" s="8" t="s">
        <v>3260</v>
      </c>
      <c r="J269" s="8" t="s">
        <v>2847</v>
      </c>
      <c r="K269">
        <v>0</v>
      </c>
    </row>
    <row r="270" spans="2:11" customFormat="1">
      <c r="B270" s="8"/>
      <c r="C270" s="8"/>
      <c r="D270" s="4"/>
      <c r="E270" s="4"/>
      <c r="F270" s="4"/>
      <c r="G270" s="24"/>
      <c r="H270" s="19" t="s">
        <v>3201</v>
      </c>
      <c r="I270" s="8" t="s">
        <v>3261</v>
      </c>
      <c r="J270" s="8" t="s">
        <v>2848</v>
      </c>
      <c r="K270">
        <v>0</v>
      </c>
    </row>
    <row r="271" spans="2:11" customFormat="1">
      <c r="B271" s="8"/>
      <c r="C271" s="8"/>
      <c r="D271" s="4"/>
      <c r="E271" s="4"/>
      <c r="F271" s="4"/>
      <c r="G271" s="24"/>
      <c r="H271" s="19" t="s">
        <v>3201</v>
      </c>
      <c r="I271" s="8" t="s">
        <v>2877</v>
      </c>
      <c r="J271" s="8" t="s">
        <v>2847</v>
      </c>
      <c r="K271">
        <v>0</v>
      </c>
    </row>
    <row r="272" spans="2:11" customFormat="1">
      <c r="B272" s="8"/>
      <c r="C272" s="8"/>
      <c r="D272" s="4"/>
      <c r="E272" s="4"/>
      <c r="F272" s="4"/>
      <c r="G272" s="24"/>
      <c r="H272" s="19" t="s">
        <v>3201</v>
      </c>
      <c r="I272" s="8" t="s">
        <v>2879</v>
      </c>
      <c r="J272" s="8" t="s">
        <v>2848</v>
      </c>
      <c r="K272">
        <v>0</v>
      </c>
    </row>
    <row r="273" spans="2:11" customFormat="1">
      <c r="B273" s="8"/>
      <c r="C273" s="8"/>
      <c r="D273" s="4"/>
      <c r="E273" s="4"/>
      <c r="F273" s="4"/>
      <c r="G273" s="24"/>
      <c r="H273" s="19" t="s">
        <v>3201</v>
      </c>
      <c r="I273" s="8" t="s">
        <v>3099</v>
      </c>
      <c r="J273" s="8" t="s">
        <v>2850</v>
      </c>
      <c r="K273">
        <v>0</v>
      </c>
    </row>
    <row r="274" spans="2:11" customFormat="1">
      <c r="B274" s="8"/>
      <c r="C274" s="8"/>
      <c r="D274" s="4"/>
      <c r="E274" s="4"/>
      <c r="F274" s="4"/>
      <c r="G274" s="24"/>
      <c r="H274" s="19" t="s">
        <v>3201</v>
      </c>
      <c r="I274" s="8" t="s">
        <v>3100</v>
      </c>
      <c r="J274" s="8" t="s">
        <v>2850</v>
      </c>
      <c r="K274">
        <v>0</v>
      </c>
    </row>
    <row r="275" spans="2:11" customFormat="1">
      <c r="B275" s="8"/>
      <c r="C275" s="8"/>
      <c r="D275" s="18" t="s">
        <v>3044</v>
      </c>
      <c r="E275" s="19" t="s">
        <v>3046</v>
      </c>
      <c r="F275" s="19" t="s">
        <v>3046</v>
      </c>
      <c r="G275">
        <v>1</v>
      </c>
    </row>
    <row r="276" spans="2:11" customFormat="1">
      <c r="B276" s="8"/>
      <c r="C276" s="8"/>
      <c r="D276" s="4"/>
      <c r="E276" s="4"/>
      <c r="F276" s="4"/>
      <c r="G276" s="24"/>
      <c r="H276" s="19" t="s">
        <v>3046</v>
      </c>
      <c r="I276" s="8" t="s">
        <v>2994</v>
      </c>
      <c r="J276" s="8" t="s">
        <v>2848</v>
      </c>
      <c r="K276">
        <v>0</v>
      </c>
    </row>
    <row r="277" spans="2:11" customFormat="1">
      <c r="B277" s="8"/>
      <c r="C277" s="8"/>
      <c r="D277" s="4"/>
      <c r="E277" s="4"/>
      <c r="F277" s="4"/>
      <c r="G277" s="24"/>
      <c r="H277" s="19" t="s">
        <v>3046</v>
      </c>
      <c r="I277" s="20" t="s">
        <v>3198</v>
      </c>
      <c r="J277" s="20" t="s">
        <v>3198</v>
      </c>
      <c r="K277">
        <v>1</v>
      </c>
    </row>
    <row r="278" spans="2:11" customFormat="1">
      <c r="B278" s="8"/>
      <c r="C278" s="8"/>
      <c r="D278" s="4"/>
      <c r="E278" s="4"/>
      <c r="F278" s="4"/>
      <c r="G278" s="24"/>
      <c r="H278" s="19" t="s">
        <v>3046</v>
      </c>
      <c r="I278" s="8" t="s">
        <v>2869</v>
      </c>
      <c r="J278" s="8" t="s">
        <v>2847</v>
      </c>
      <c r="K278">
        <v>0</v>
      </c>
    </row>
    <row r="279" spans="2:11" customFormat="1">
      <c r="B279" s="8"/>
      <c r="C279" s="8"/>
      <c r="D279" s="4"/>
      <c r="E279" s="4"/>
      <c r="F279" s="4"/>
      <c r="G279" s="24"/>
      <c r="H279" s="19" t="s">
        <v>3046</v>
      </c>
      <c r="I279" s="8" t="s">
        <v>349</v>
      </c>
      <c r="J279" s="8" t="s">
        <v>2848</v>
      </c>
      <c r="K279">
        <v>0</v>
      </c>
    </row>
    <row r="280" spans="2:11" customFormat="1">
      <c r="B280" s="8"/>
      <c r="C280" s="8"/>
      <c r="D280" s="4"/>
      <c r="E280" s="4"/>
      <c r="F280" s="4"/>
      <c r="G280" s="24"/>
      <c r="H280" s="19" t="s">
        <v>3046</v>
      </c>
      <c r="I280" s="20" t="s">
        <v>3200</v>
      </c>
      <c r="J280" s="20" t="s">
        <v>3200</v>
      </c>
      <c r="K280">
        <v>1</v>
      </c>
    </row>
    <row r="281" spans="2:11" customFormat="1">
      <c r="B281" s="8"/>
      <c r="C281" s="8"/>
      <c r="D281" s="18" t="s">
        <v>3044</v>
      </c>
      <c r="E281" s="19" t="s">
        <v>3130</v>
      </c>
      <c r="F281" s="19" t="s">
        <v>3130</v>
      </c>
      <c r="G281">
        <v>1</v>
      </c>
    </row>
    <row r="282" spans="2:11" customFormat="1">
      <c r="B282" s="8"/>
      <c r="C282" s="8"/>
      <c r="D282" s="4"/>
      <c r="E282" s="4"/>
      <c r="F282" s="4"/>
      <c r="G282" s="24"/>
      <c r="H282" s="19" t="s">
        <v>3130</v>
      </c>
      <c r="I282" s="8" t="s">
        <v>2862</v>
      </c>
      <c r="J282" s="8" t="s">
        <v>2848</v>
      </c>
      <c r="K282">
        <v>0</v>
      </c>
    </row>
    <row r="283" spans="2:11" customFormat="1">
      <c r="B283" s="8"/>
      <c r="C283" s="8"/>
      <c r="D283" s="4"/>
      <c r="E283" s="4"/>
      <c r="F283" s="4"/>
      <c r="G283" s="24"/>
      <c r="H283" s="19" t="s">
        <v>3130</v>
      </c>
      <c r="I283" s="8" t="s">
        <v>2871</v>
      </c>
      <c r="J283" s="8" t="s">
        <v>2848</v>
      </c>
      <c r="K283">
        <v>0</v>
      </c>
    </row>
    <row r="284" spans="2:11" customFormat="1">
      <c r="B284" s="8"/>
      <c r="C284" s="8"/>
      <c r="D284" s="4"/>
      <c r="E284" s="4"/>
      <c r="F284" s="4"/>
      <c r="G284" s="24"/>
      <c r="H284" s="19" t="s">
        <v>3130</v>
      </c>
      <c r="I284" s="8" t="s">
        <v>2865</v>
      </c>
      <c r="J284" s="8" t="s">
        <v>2848</v>
      </c>
      <c r="K284">
        <v>0</v>
      </c>
    </row>
    <row r="285" spans="2:11" customFormat="1">
      <c r="B285" s="8"/>
      <c r="C285" s="8"/>
      <c r="D285" s="4"/>
      <c r="E285" s="4"/>
      <c r="F285" s="4"/>
      <c r="G285" s="24"/>
      <c r="H285" s="19" t="s">
        <v>3130</v>
      </c>
      <c r="I285" s="8" t="s">
        <v>2869</v>
      </c>
      <c r="J285" s="8" t="s">
        <v>2847</v>
      </c>
      <c r="K285">
        <v>0</v>
      </c>
    </row>
    <row r="286" spans="2:11" customFormat="1">
      <c r="B286" s="8"/>
      <c r="C286" s="8"/>
      <c r="D286" s="4"/>
      <c r="E286" s="4"/>
      <c r="F286" s="4"/>
      <c r="G286" s="24"/>
      <c r="H286" s="19" t="s">
        <v>3130</v>
      </c>
      <c r="I286" s="8" t="s">
        <v>2873</v>
      </c>
      <c r="J286" s="8" t="s">
        <v>2848</v>
      </c>
      <c r="K286">
        <v>0</v>
      </c>
    </row>
    <row r="287" spans="2:11" customFormat="1">
      <c r="B287" s="8"/>
      <c r="C287" s="8"/>
      <c r="D287" s="4"/>
      <c r="E287" s="4"/>
      <c r="F287" s="4"/>
      <c r="G287" s="24"/>
      <c r="H287" s="19" t="s">
        <v>3130</v>
      </c>
      <c r="I287" s="8" t="s">
        <v>2875</v>
      </c>
      <c r="J287" s="8" t="s">
        <v>2847</v>
      </c>
      <c r="K287">
        <v>0</v>
      </c>
    </row>
    <row r="288" spans="2:11" customFormat="1">
      <c r="B288" s="8"/>
      <c r="C288" s="8"/>
      <c r="D288" s="4"/>
      <c r="E288" s="4"/>
      <c r="F288" s="4"/>
      <c r="G288" s="24"/>
      <c r="H288" s="19" t="s">
        <v>3130</v>
      </c>
      <c r="I288" s="8" t="s">
        <v>2877</v>
      </c>
      <c r="J288" s="8" t="s">
        <v>2847</v>
      </c>
      <c r="K288">
        <v>0</v>
      </c>
    </row>
    <row r="289" spans="2:15" customFormat="1">
      <c r="B289" s="8"/>
      <c r="C289" s="8"/>
      <c r="D289" s="4"/>
      <c r="E289" s="4"/>
      <c r="F289" s="4"/>
      <c r="G289" s="24"/>
      <c r="H289" s="19" t="s">
        <v>3130</v>
      </c>
      <c r="I289" s="8" t="s">
        <v>2879</v>
      </c>
      <c r="J289" s="8" t="s">
        <v>2848</v>
      </c>
      <c r="K289">
        <v>0</v>
      </c>
    </row>
    <row r="290" spans="2:15" customFormat="1">
      <c r="B290" s="8"/>
      <c r="C290" s="8"/>
      <c r="D290" s="4"/>
      <c r="E290" s="4"/>
      <c r="F290" s="4"/>
      <c r="G290" s="24"/>
      <c r="H290" s="19" t="s">
        <v>3130</v>
      </c>
      <c r="I290" s="20" t="s">
        <v>3128</v>
      </c>
      <c r="J290" s="20" t="s">
        <v>3128</v>
      </c>
      <c r="K290">
        <v>1</v>
      </c>
    </row>
    <row r="291" spans="2:15" customFormat="1">
      <c r="B291" s="8"/>
      <c r="C291" s="8"/>
      <c r="D291" s="4"/>
      <c r="E291" s="4"/>
      <c r="F291" s="4"/>
      <c r="G291" s="24"/>
      <c r="H291" s="24"/>
      <c r="I291" s="24"/>
      <c r="J291" s="24"/>
      <c r="K291" s="24"/>
      <c r="L291" s="20" t="s">
        <v>3128</v>
      </c>
      <c r="M291" s="8" t="s">
        <v>2881</v>
      </c>
      <c r="N291" s="8" t="s">
        <v>2848</v>
      </c>
      <c r="O291">
        <v>0</v>
      </c>
    </row>
    <row r="292" spans="2:15" customFormat="1">
      <c r="B292" s="8"/>
      <c r="C292" s="8"/>
      <c r="D292" s="4"/>
      <c r="E292" s="4"/>
      <c r="F292" s="4"/>
      <c r="G292" s="24"/>
      <c r="H292" s="24"/>
      <c r="I292" s="24"/>
      <c r="J292" s="24"/>
      <c r="K292" s="24"/>
      <c r="L292" s="20" t="s">
        <v>3128</v>
      </c>
      <c r="M292" s="8" t="s">
        <v>349</v>
      </c>
      <c r="N292" s="8" t="s">
        <v>2848</v>
      </c>
      <c r="O292">
        <v>0</v>
      </c>
    </row>
    <row r="293" spans="2:15" customFormat="1">
      <c r="B293" s="8"/>
      <c r="C293" s="8"/>
      <c r="D293" s="4"/>
      <c r="E293" s="4"/>
      <c r="F293" s="4"/>
      <c r="G293" s="24"/>
      <c r="H293" s="24"/>
      <c r="I293" s="24"/>
      <c r="J293" s="24"/>
      <c r="K293" s="24"/>
      <c r="L293" s="20" t="s">
        <v>3128</v>
      </c>
      <c r="M293" s="8" t="s">
        <v>2928</v>
      </c>
      <c r="N293" s="8" t="s">
        <v>2850</v>
      </c>
      <c r="O293">
        <v>0</v>
      </c>
    </row>
    <row r="294" spans="2:15" customFormat="1">
      <c r="B294" s="8"/>
      <c r="C294" s="8"/>
      <c r="D294" s="4"/>
      <c r="E294" s="4"/>
      <c r="F294" s="4"/>
      <c r="G294" s="24"/>
      <c r="H294" s="24"/>
      <c r="I294" s="24"/>
      <c r="J294" s="24"/>
      <c r="K294" s="24"/>
      <c r="L294" s="20" t="s">
        <v>3128</v>
      </c>
      <c r="M294" s="8" t="s">
        <v>2930</v>
      </c>
      <c r="N294" s="8" t="s">
        <v>2850</v>
      </c>
      <c r="O294">
        <v>0</v>
      </c>
    </row>
    <row r="295" spans="2:15" customFormat="1">
      <c r="B295" s="8"/>
      <c r="C295" s="8"/>
      <c r="D295" s="4"/>
      <c r="E295" s="4"/>
      <c r="F295" s="4"/>
      <c r="G295" s="24"/>
      <c r="H295" s="24"/>
      <c r="I295" s="24"/>
      <c r="J295" s="24"/>
      <c r="K295" s="24"/>
      <c r="L295" s="20" t="s">
        <v>3128</v>
      </c>
      <c r="M295" s="8" t="s">
        <v>2883</v>
      </c>
      <c r="N295" s="8" t="s">
        <v>2850</v>
      </c>
      <c r="O295">
        <v>0</v>
      </c>
    </row>
    <row r="296" spans="2:15" customFormat="1">
      <c r="B296" s="8"/>
      <c r="C296" s="8"/>
      <c r="D296" s="17" t="s">
        <v>3037</v>
      </c>
      <c r="E296" s="18" t="s">
        <v>3047</v>
      </c>
      <c r="F296" s="18" t="s">
        <v>3047</v>
      </c>
      <c r="G296">
        <v>1</v>
      </c>
    </row>
    <row r="297" spans="2:15" customFormat="1">
      <c r="B297" s="8"/>
      <c r="C297" s="8"/>
      <c r="D297" s="18" t="s">
        <v>3047</v>
      </c>
      <c r="E297" s="8" t="s">
        <v>2885</v>
      </c>
      <c r="F297" s="8" t="s">
        <v>2850</v>
      </c>
      <c r="G297">
        <v>0</v>
      </c>
    </row>
    <row r="298" spans="2:15" customFormat="1">
      <c r="B298" s="8"/>
      <c r="C298" s="8"/>
      <c r="D298" s="18" t="s">
        <v>3047</v>
      </c>
      <c r="E298" s="8" t="s">
        <v>2887</v>
      </c>
      <c r="F298" s="8" t="s">
        <v>2848</v>
      </c>
      <c r="G298">
        <v>0</v>
      </c>
    </row>
    <row r="299" spans="2:15" customFormat="1">
      <c r="B299" s="8"/>
      <c r="C299" s="8"/>
      <c r="D299" s="18" t="s">
        <v>3047</v>
      </c>
      <c r="E299" s="8" t="s">
        <v>2889</v>
      </c>
      <c r="F299" s="8" t="s">
        <v>2848</v>
      </c>
      <c r="G299">
        <v>0</v>
      </c>
    </row>
    <row r="300" spans="2:15" customFormat="1">
      <c r="B300" s="8"/>
      <c r="C300" s="8"/>
      <c r="D300" s="18" t="s">
        <v>3047</v>
      </c>
      <c r="E300" s="8" t="s">
        <v>2891</v>
      </c>
      <c r="F300" s="8" t="s">
        <v>2850</v>
      </c>
      <c r="G300">
        <v>0</v>
      </c>
    </row>
    <row r="301" spans="2:15" customFormat="1">
      <c r="B301" s="8"/>
      <c r="C301" s="8"/>
      <c r="D301" s="18" t="s">
        <v>3047</v>
      </c>
      <c r="E301" s="8" t="s">
        <v>2893</v>
      </c>
      <c r="F301" s="8" t="s">
        <v>2848</v>
      </c>
      <c r="G301">
        <v>0</v>
      </c>
    </row>
    <row r="302" spans="2:15" customFormat="1">
      <c r="B302" s="8"/>
      <c r="C302" s="8"/>
      <c r="D302" s="18" t="s">
        <v>3047</v>
      </c>
      <c r="E302" s="8" t="s">
        <v>2896</v>
      </c>
      <c r="F302" s="8" t="s">
        <v>2847</v>
      </c>
      <c r="G302">
        <v>0</v>
      </c>
    </row>
    <row r="303" spans="2:15" customFormat="1">
      <c r="B303" s="8"/>
      <c r="C303" s="8"/>
      <c r="D303" s="18" t="s">
        <v>3047</v>
      </c>
      <c r="E303" s="8" t="s">
        <v>2897</v>
      </c>
      <c r="F303" s="8" t="s">
        <v>2848</v>
      </c>
      <c r="G303">
        <v>0</v>
      </c>
    </row>
    <row r="304" spans="2:15" customFormat="1">
      <c r="B304" s="8"/>
      <c r="C304" s="8"/>
      <c r="D304" s="18" t="s">
        <v>3047</v>
      </c>
      <c r="E304" s="8" t="s">
        <v>2898</v>
      </c>
      <c r="F304" s="8" t="s">
        <v>2847</v>
      </c>
      <c r="G304">
        <v>0</v>
      </c>
    </row>
    <row r="305" spans="2:11" customFormat="1">
      <c r="B305" s="8"/>
      <c r="C305" s="8"/>
      <c r="D305" s="18" t="s">
        <v>3047</v>
      </c>
      <c r="E305" s="8" t="s">
        <v>2899</v>
      </c>
      <c r="F305" s="8" t="s">
        <v>2848</v>
      </c>
      <c r="G305">
        <v>0</v>
      </c>
    </row>
    <row r="306" spans="2:11" customFormat="1">
      <c r="B306" s="8"/>
      <c r="C306" s="8"/>
      <c r="D306" s="18" t="s">
        <v>3047</v>
      </c>
      <c r="E306" s="8" t="s">
        <v>2900</v>
      </c>
      <c r="F306" s="8" t="s">
        <v>2848</v>
      </c>
      <c r="G306">
        <v>0</v>
      </c>
    </row>
    <row r="307" spans="2:11" customFormat="1">
      <c r="B307" s="8"/>
      <c r="C307" s="8"/>
      <c r="D307" s="18" t="s">
        <v>3047</v>
      </c>
      <c r="E307" s="8" t="s">
        <v>2901</v>
      </c>
      <c r="F307" s="8" t="s">
        <v>2848</v>
      </c>
      <c r="G307">
        <v>0</v>
      </c>
    </row>
    <row r="308" spans="2:11" customFormat="1">
      <c r="B308" s="8"/>
      <c r="C308" s="8"/>
      <c r="D308" s="18" t="s">
        <v>3047</v>
      </c>
      <c r="E308" s="8" t="s">
        <v>2918</v>
      </c>
      <c r="F308" s="8" t="s">
        <v>2847</v>
      </c>
      <c r="G308">
        <v>0</v>
      </c>
    </row>
    <row r="309" spans="2:11" customFormat="1">
      <c r="B309" s="8"/>
      <c r="C309" s="8"/>
      <c r="D309" s="18" t="s">
        <v>3047</v>
      </c>
      <c r="E309" s="8" t="s">
        <v>2919</v>
      </c>
      <c r="F309" s="8" t="s">
        <v>2848</v>
      </c>
      <c r="G309">
        <v>0</v>
      </c>
    </row>
    <row r="310" spans="2:11" customFormat="1">
      <c r="B310" s="8"/>
      <c r="C310" s="8"/>
      <c r="D310" s="18" t="s">
        <v>3047</v>
      </c>
      <c r="E310" s="8" t="s">
        <v>2920</v>
      </c>
      <c r="F310" s="8" t="s">
        <v>2848</v>
      </c>
      <c r="G310">
        <v>0</v>
      </c>
    </row>
    <row r="311" spans="2:11" customFormat="1">
      <c r="B311" s="8"/>
      <c r="C311" s="8"/>
      <c r="D311" s="18" t="s">
        <v>3047</v>
      </c>
      <c r="E311" s="8" t="s">
        <v>2921</v>
      </c>
      <c r="F311" s="8" t="s">
        <v>2848</v>
      </c>
      <c r="G311">
        <v>0</v>
      </c>
    </row>
    <row r="312" spans="2:11" customFormat="1">
      <c r="B312" s="8"/>
      <c r="C312" s="8"/>
      <c r="D312" s="18" t="s">
        <v>3047</v>
      </c>
      <c r="E312" s="8" t="s">
        <v>2922</v>
      </c>
      <c r="F312" s="8" t="s">
        <v>2848</v>
      </c>
      <c r="G312">
        <v>0</v>
      </c>
    </row>
    <row r="313" spans="2:11" customFormat="1">
      <c r="B313" s="8"/>
      <c r="C313" s="8"/>
      <c r="D313" s="18" t="s">
        <v>3047</v>
      </c>
      <c r="E313" s="8" t="s">
        <v>2923</v>
      </c>
      <c r="F313" s="8" t="s">
        <v>2855</v>
      </c>
      <c r="G313">
        <v>0</v>
      </c>
    </row>
    <row r="314" spans="2:11" customFormat="1">
      <c r="B314" s="8"/>
      <c r="C314" s="8"/>
      <c r="D314" s="18" t="s">
        <v>3047</v>
      </c>
      <c r="E314" s="8" t="s">
        <v>2924</v>
      </c>
      <c r="F314" s="8" t="s">
        <v>2856</v>
      </c>
      <c r="G314">
        <v>0</v>
      </c>
    </row>
    <row r="315" spans="2:11" customFormat="1">
      <c r="B315" s="8"/>
      <c r="C315" s="8"/>
      <c r="D315" s="18" t="s">
        <v>3047</v>
      </c>
      <c r="E315" s="8" t="s">
        <v>2925</v>
      </c>
      <c r="F315" s="8" t="s">
        <v>2856</v>
      </c>
      <c r="G315">
        <v>0</v>
      </c>
    </row>
    <row r="316" spans="2:11" customFormat="1">
      <c r="B316" s="8"/>
      <c r="C316" s="8"/>
      <c r="D316" s="18" t="s">
        <v>3047</v>
      </c>
      <c r="E316" s="8" t="s">
        <v>2926</v>
      </c>
      <c r="F316" s="8" t="s">
        <v>2847</v>
      </c>
      <c r="G316">
        <v>0</v>
      </c>
    </row>
    <row r="317" spans="2:11" customFormat="1">
      <c r="B317" s="8"/>
      <c r="C317" s="8"/>
      <c r="D317" s="18" t="s">
        <v>3047</v>
      </c>
      <c r="E317" s="8" t="s">
        <v>2927</v>
      </c>
      <c r="F317" s="8" t="s">
        <v>2848</v>
      </c>
      <c r="G317">
        <v>0</v>
      </c>
    </row>
    <row r="318" spans="2:11" customFormat="1">
      <c r="B318" s="8"/>
      <c r="C318" s="8"/>
      <c r="D318" s="18" t="s">
        <v>3047</v>
      </c>
      <c r="E318" s="19" t="s">
        <v>3288</v>
      </c>
      <c r="F318" s="19" t="s">
        <v>3288</v>
      </c>
      <c r="G318">
        <v>1</v>
      </c>
    </row>
    <row r="319" spans="2:11" customFormat="1">
      <c r="B319" s="8"/>
      <c r="C319" s="8"/>
      <c r="D319" s="4"/>
      <c r="E319" s="4"/>
      <c r="F319" s="4"/>
      <c r="G319" s="24"/>
      <c r="H319" s="19" t="s">
        <v>3288</v>
      </c>
      <c r="I319" s="8" t="s">
        <v>3290</v>
      </c>
      <c r="J319" s="8" t="s">
        <v>2850</v>
      </c>
      <c r="K319">
        <v>0</v>
      </c>
    </row>
    <row r="320" spans="2:11" customFormat="1">
      <c r="B320" s="8"/>
      <c r="C320" s="8"/>
      <c r="D320" s="4"/>
      <c r="E320" s="4"/>
      <c r="F320" s="4"/>
      <c r="G320" s="24"/>
      <c r="H320" s="19" t="s">
        <v>3288</v>
      </c>
      <c r="I320" s="8" t="s">
        <v>3292</v>
      </c>
      <c r="J320" s="8" t="s">
        <v>2850</v>
      </c>
      <c r="K320">
        <v>0</v>
      </c>
    </row>
    <row r="321" spans="2:11" customFormat="1">
      <c r="B321" s="8"/>
      <c r="C321" s="8"/>
      <c r="D321" s="4"/>
      <c r="E321" s="4"/>
      <c r="F321" s="4"/>
      <c r="G321" s="24"/>
      <c r="H321" s="19" t="s">
        <v>3288</v>
      </c>
      <c r="I321" s="8" t="s">
        <v>3294</v>
      </c>
      <c r="J321" s="8" t="s">
        <v>2848</v>
      </c>
      <c r="K321">
        <v>0</v>
      </c>
    </row>
    <row r="322" spans="2:11" customFormat="1">
      <c r="B322" s="8"/>
      <c r="C322" s="8"/>
      <c r="D322" s="4"/>
      <c r="E322" s="4"/>
      <c r="F322" s="4"/>
      <c r="G322" s="24"/>
      <c r="H322" s="19" t="s">
        <v>3288</v>
      </c>
      <c r="I322" s="8" t="s">
        <v>3296</v>
      </c>
      <c r="J322" s="8" t="s">
        <v>2848</v>
      </c>
      <c r="K322">
        <v>0</v>
      </c>
    </row>
    <row r="323" spans="2:11" customFormat="1">
      <c r="B323" s="8"/>
      <c r="C323" s="8"/>
      <c r="D323" s="4"/>
      <c r="E323" s="4"/>
      <c r="F323" s="4"/>
      <c r="G323" s="24"/>
      <c r="H323" s="19" t="s">
        <v>3288</v>
      </c>
      <c r="I323" s="8" t="s">
        <v>3235</v>
      </c>
      <c r="J323" s="8" t="s">
        <v>2847</v>
      </c>
      <c r="K323">
        <v>0</v>
      </c>
    </row>
    <row r="324" spans="2:11" customFormat="1">
      <c r="B324" s="8"/>
      <c r="C324" s="8"/>
      <c r="D324" s="18" t="s">
        <v>3047</v>
      </c>
      <c r="E324" s="8" t="s">
        <v>2910</v>
      </c>
      <c r="F324" s="8" t="s">
        <v>2848</v>
      </c>
      <c r="G324">
        <v>0</v>
      </c>
    </row>
    <row r="325" spans="2:11" customFormat="1">
      <c r="B325" s="8"/>
      <c r="C325" s="8"/>
      <c r="D325" s="18" t="s">
        <v>3047</v>
      </c>
      <c r="E325" s="8" t="s">
        <v>2912</v>
      </c>
      <c r="F325" s="8" t="s">
        <v>2848</v>
      </c>
      <c r="G325">
        <v>0</v>
      </c>
    </row>
    <row r="326" spans="2:11" customFormat="1">
      <c r="B326" s="8"/>
      <c r="C326" s="8"/>
      <c r="D326" s="18" t="s">
        <v>3047</v>
      </c>
      <c r="E326" s="8" t="s">
        <v>2913</v>
      </c>
      <c r="F326" s="8" t="s">
        <v>2851</v>
      </c>
      <c r="G326">
        <v>0</v>
      </c>
    </row>
    <row r="327" spans="2:11" customFormat="1">
      <c r="B327" s="8"/>
      <c r="C327" s="8"/>
      <c r="D327" s="18" t="s">
        <v>3047</v>
      </c>
      <c r="E327" s="8" t="s">
        <v>2914</v>
      </c>
      <c r="F327" s="8" t="s">
        <v>2848</v>
      </c>
      <c r="G327">
        <v>0</v>
      </c>
    </row>
    <row r="328" spans="2:11" customFormat="1">
      <c r="B328" s="8"/>
      <c r="C328" s="8"/>
      <c r="D328" s="18" t="s">
        <v>3047</v>
      </c>
      <c r="E328" s="8" t="s">
        <v>2915</v>
      </c>
      <c r="F328" s="8" t="s">
        <v>2855</v>
      </c>
      <c r="G328">
        <v>0</v>
      </c>
    </row>
    <row r="329" spans="2:11" customFormat="1">
      <c r="B329" s="8"/>
      <c r="C329" s="8"/>
      <c r="D329" s="18" t="s">
        <v>3047</v>
      </c>
      <c r="E329" s="8" t="s">
        <v>2916</v>
      </c>
      <c r="F329" s="8" t="s">
        <v>2850</v>
      </c>
      <c r="G329">
        <v>0</v>
      </c>
    </row>
    <row r="330" spans="2:11" customFormat="1">
      <c r="B330" s="8"/>
      <c r="C330" s="8"/>
      <c r="D330" s="18" t="s">
        <v>3047</v>
      </c>
      <c r="E330" s="8" t="s">
        <v>2917</v>
      </c>
      <c r="F330" s="8" t="s">
        <v>2850</v>
      </c>
      <c r="G330">
        <v>0</v>
      </c>
    </row>
    <row r="331" spans="2:11" customFormat="1">
      <c r="B331" s="8"/>
      <c r="C331" s="8"/>
      <c r="D331" s="18" t="s">
        <v>3047</v>
      </c>
      <c r="E331" s="8" t="s">
        <v>2932</v>
      </c>
      <c r="F331" s="8" t="s">
        <v>2850</v>
      </c>
      <c r="G331">
        <v>0</v>
      </c>
    </row>
    <row r="332" spans="2:11" customFormat="1">
      <c r="B332" s="8"/>
      <c r="C332" s="8"/>
      <c r="D332" s="18" t="s">
        <v>3047</v>
      </c>
      <c r="E332" s="8" t="s">
        <v>752</v>
      </c>
      <c r="F332" s="8" t="s">
        <v>2852</v>
      </c>
      <c r="G332">
        <v>0</v>
      </c>
    </row>
    <row r="333" spans="2:11" customFormat="1">
      <c r="B333" s="8"/>
      <c r="C333" s="8"/>
      <c r="D333" s="18" t="s">
        <v>3047</v>
      </c>
      <c r="E333" s="8" t="s">
        <v>2911</v>
      </c>
      <c r="F333" s="8" t="s">
        <v>2850</v>
      </c>
      <c r="G333">
        <v>0</v>
      </c>
    </row>
    <row r="334" spans="2:11" customFormat="1">
      <c r="B334" s="8"/>
      <c r="C334" s="8"/>
      <c r="D334" s="18" t="s">
        <v>3047</v>
      </c>
      <c r="E334" s="8" t="s">
        <v>2902</v>
      </c>
      <c r="F334" s="8" t="s">
        <v>2851</v>
      </c>
      <c r="G334">
        <v>0</v>
      </c>
    </row>
    <row r="335" spans="2:11" customFormat="1">
      <c r="B335" s="8"/>
      <c r="C335" s="8"/>
      <c r="D335" s="18" t="s">
        <v>3047</v>
      </c>
      <c r="E335" s="19" t="s">
        <v>3049</v>
      </c>
      <c r="F335" s="19" t="s">
        <v>3049</v>
      </c>
      <c r="G335">
        <v>1</v>
      </c>
    </row>
    <row r="336" spans="2:11" customFormat="1">
      <c r="B336" s="8"/>
      <c r="C336" s="8"/>
      <c r="D336" s="19" t="s">
        <v>3049</v>
      </c>
      <c r="E336" s="8" t="s">
        <v>2903</v>
      </c>
      <c r="F336" s="8" t="s">
        <v>2848</v>
      </c>
      <c r="G336">
        <v>0</v>
      </c>
    </row>
    <row r="337" spans="2:11" customFormat="1">
      <c r="B337" s="8"/>
      <c r="C337" s="8"/>
      <c r="D337" s="19" t="s">
        <v>3049</v>
      </c>
      <c r="E337" s="8" t="s">
        <v>2904</v>
      </c>
      <c r="F337" s="8" t="s">
        <v>2851</v>
      </c>
      <c r="G337">
        <v>0</v>
      </c>
    </row>
    <row r="338" spans="2:11" customFormat="1">
      <c r="B338" s="8"/>
      <c r="C338" s="8"/>
      <c r="D338" s="19" t="s">
        <v>3049</v>
      </c>
      <c r="E338" s="22" t="s">
        <v>3001</v>
      </c>
      <c r="F338" s="22" t="s">
        <v>3001</v>
      </c>
      <c r="G338">
        <v>1</v>
      </c>
    </row>
    <row r="339" spans="2:11" customFormat="1">
      <c r="B339" s="8"/>
      <c r="C339" s="8"/>
      <c r="D339" s="4"/>
      <c r="E339" s="4"/>
      <c r="F339" s="4"/>
      <c r="G339" s="24"/>
      <c r="H339" s="23" t="s">
        <v>3001</v>
      </c>
      <c r="I339" s="8" t="s">
        <v>2934</v>
      </c>
      <c r="J339" s="8" t="s">
        <v>2848</v>
      </c>
      <c r="K339">
        <v>0</v>
      </c>
    </row>
    <row r="340" spans="2:11" customFormat="1">
      <c r="B340" s="8"/>
      <c r="C340" s="8"/>
      <c r="D340" s="4"/>
      <c r="E340" s="4"/>
      <c r="F340" s="4"/>
      <c r="G340" s="24"/>
      <c r="H340" s="23" t="s">
        <v>3001</v>
      </c>
      <c r="I340" s="8" t="s">
        <v>2935</v>
      </c>
      <c r="J340" s="8" t="s">
        <v>2848</v>
      </c>
      <c r="K340">
        <v>0</v>
      </c>
    </row>
    <row r="341" spans="2:11" customFormat="1">
      <c r="B341" s="8"/>
      <c r="C341" s="8"/>
      <c r="D341" s="4"/>
      <c r="E341" s="4"/>
      <c r="F341" s="4"/>
      <c r="G341" s="24"/>
      <c r="H341" s="23" t="s">
        <v>3001</v>
      </c>
      <c r="I341" s="8" t="s">
        <v>2945</v>
      </c>
      <c r="J341" s="8" t="s">
        <v>2847</v>
      </c>
      <c r="K341">
        <v>0</v>
      </c>
    </row>
    <row r="342" spans="2:11" customFormat="1">
      <c r="B342" s="8"/>
      <c r="C342" s="8"/>
      <c r="D342" s="4"/>
      <c r="E342" s="4"/>
      <c r="F342" s="4"/>
      <c r="G342" s="24"/>
      <c r="H342" s="23" t="s">
        <v>3001</v>
      </c>
      <c r="I342" s="8" t="s">
        <v>2946</v>
      </c>
      <c r="J342" s="8" t="s">
        <v>2848</v>
      </c>
      <c r="K342">
        <v>0</v>
      </c>
    </row>
    <row r="343" spans="2:11" customFormat="1">
      <c r="B343" s="8"/>
      <c r="C343" s="8"/>
      <c r="D343" s="4"/>
      <c r="E343" s="4"/>
      <c r="F343" s="4"/>
      <c r="G343" s="24"/>
      <c r="H343" s="23" t="s">
        <v>3001</v>
      </c>
      <c r="I343" s="8" t="s">
        <v>2940</v>
      </c>
      <c r="J343" s="8" t="s">
        <v>2848</v>
      </c>
      <c r="K343">
        <v>0</v>
      </c>
    </row>
    <row r="344" spans="2:11" customFormat="1">
      <c r="B344" s="8"/>
      <c r="C344" s="8"/>
      <c r="D344" s="4"/>
      <c r="E344" s="4"/>
      <c r="F344" s="4"/>
      <c r="G344" s="24"/>
      <c r="H344" s="23" t="s">
        <v>3001</v>
      </c>
      <c r="I344" s="8" t="s">
        <v>2936</v>
      </c>
      <c r="J344" s="8" t="s">
        <v>2847</v>
      </c>
      <c r="K344">
        <v>0</v>
      </c>
    </row>
    <row r="345" spans="2:11" customFormat="1">
      <c r="B345" s="8"/>
      <c r="C345" s="8"/>
      <c r="D345" s="4"/>
      <c r="E345" s="4"/>
      <c r="F345" s="4"/>
      <c r="G345" s="24"/>
      <c r="H345" s="23" t="s">
        <v>3001</v>
      </c>
      <c r="I345" s="8" t="s">
        <v>2937</v>
      </c>
      <c r="J345" s="8" t="s">
        <v>2848</v>
      </c>
      <c r="K345">
        <v>0</v>
      </c>
    </row>
    <row r="346" spans="2:11" customFormat="1">
      <c r="B346" s="8"/>
      <c r="C346" s="8"/>
      <c r="D346" s="4"/>
      <c r="E346" s="4"/>
      <c r="F346" s="4"/>
      <c r="G346" s="24"/>
      <c r="H346" s="23" t="s">
        <v>3001</v>
      </c>
      <c r="I346" s="8" t="s">
        <v>2938</v>
      </c>
      <c r="J346" s="8" t="s">
        <v>2847</v>
      </c>
      <c r="K346">
        <v>0</v>
      </c>
    </row>
    <row r="347" spans="2:11" customFormat="1">
      <c r="B347" s="8"/>
      <c r="C347" s="8"/>
      <c r="D347" s="4"/>
      <c r="E347" s="4"/>
      <c r="F347" s="4"/>
      <c r="G347" s="24"/>
      <c r="H347" s="23" t="s">
        <v>3001</v>
      </c>
      <c r="I347" s="8" t="s">
        <v>2939</v>
      </c>
      <c r="J347" s="8" t="s">
        <v>2848</v>
      </c>
      <c r="K347">
        <v>0</v>
      </c>
    </row>
    <row r="348" spans="2:11" customFormat="1">
      <c r="B348" s="8"/>
      <c r="C348" s="8"/>
      <c r="D348" s="4"/>
      <c r="E348" s="4"/>
      <c r="F348" s="4"/>
      <c r="G348" s="24"/>
      <c r="H348" s="23" t="s">
        <v>3001</v>
      </c>
      <c r="I348" s="8" t="s">
        <v>2941</v>
      </c>
      <c r="J348" s="8" t="s">
        <v>2847</v>
      </c>
      <c r="K348">
        <v>0</v>
      </c>
    </row>
    <row r="349" spans="2:11" customFormat="1">
      <c r="B349" s="8"/>
      <c r="C349" s="8"/>
      <c r="D349" s="4"/>
      <c r="E349" s="4"/>
      <c r="F349" s="4"/>
      <c r="G349" s="24"/>
      <c r="H349" s="23" t="s">
        <v>3001</v>
      </c>
      <c r="I349" s="8" t="s">
        <v>2942</v>
      </c>
      <c r="J349" s="8" t="s">
        <v>2848</v>
      </c>
      <c r="K349">
        <v>0</v>
      </c>
    </row>
    <row r="350" spans="2:11" customFormat="1">
      <c r="B350" s="8"/>
      <c r="C350" s="8"/>
      <c r="D350" s="4"/>
      <c r="E350" s="4"/>
      <c r="F350" s="4"/>
      <c r="G350" s="24"/>
      <c r="H350" s="23" t="s">
        <v>3001</v>
      </c>
      <c r="I350" s="8" t="s">
        <v>2943</v>
      </c>
      <c r="J350" s="8" t="s">
        <v>2847</v>
      </c>
      <c r="K350">
        <v>0</v>
      </c>
    </row>
    <row r="351" spans="2:11" customFormat="1">
      <c r="B351" s="8"/>
      <c r="C351" s="8"/>
      <c r="D351" s="4"/>
      <c r="E351" s="4"/>
      <c r="F351" s="4"/>
      <c r="G351" s="24"/>
      <c r="H351" s="23" t="s">
        <v>3001</v>
      </c>
      <c r="I351" s="8" t="s">
        <v>2944</v>
      </c>
      <c r="J351" s="8" t="s">
        <v>2848</v>
      </c>
      <c r="K351">
        <v>0</v>
      </c>
    </row>
    <row r="352" spans="2:11" customFormat="1">
      <c r="B352" s="8"/>
      <c r="C352" s="8"/>
      <c r="D352" s="4"/>
      <c r="E352" s="4"/>
      <c r="F352" s="4"/>
      <c r="G352" s="24"/>
      <c r="H352" s="23" t="s">
        <v>3001</v>
      </c>
      <c r="I352" s="20" t="s">
        <v>2999</v>
      </c>
      <c r="J352" s="20" t="s">
        <v>2999</v>
      </c>
      <c r="K352">
        <v>1</v>
      </c>
    </row>
    <row r="353" spans="2:15" customFormat="1">
      <c r="B353" s="8"/>
      <c r="C353" s="8"/>
      <c r="D353" s="4"/>
      <c r="E353" s="4"/>
      <c r="F353" s="4"/>
      <c r="G353" s="24"/>
      <c r="H353" s="24"/>
      <c r="I353" s="24"/>
      <c r="J353" s="24"/>
      <c r="K353" s="24"/>
      <c r="L353" s="20" t="s">
        <v>2999</v>
      </c>
      <c r="M353" s="8" t="s">
        <v>2949</v>
      </c>
      <c r="N353" s="8" t="s">
        <v>2848</v>
      </c>
      <c r="O353">
        <v>0</v>
      </c>
    </row>
    <row r="354" spans="2:15" customFormat="1">
      <c r="B354" s="8"/>
      <c r="C354" s="8"/>
      <c r="D354" s="4"/>
      <c r="E354" s="4"/>
      <c r="F354" s="4"/>
      <c r="G354" s="24"/>
      <c r="H354" s="24"/>
      <c r="I354" s="24"/>
      <c r="J354" s="24"/>
      <c r="K354" s="24"/>
      <c r="L354" s="20" t="s">
        <v>2999</v>
      </c>
      <c r="M354" s="8" t="s">
        <v>2947</v>
      </c>
      <c r="N354" s="8" t="s">
        <v>2848</v>
      </c>
      <c r="O354">
        <v>0</v>
      </c>
    </row>
    <row r="355" spans="2:15" customFormat="1">
      <c r="B355" s="8"/>
      <c r="C355" s="8"/>
      <c r="D355" s="4"/>
      <c r="E355" s="4"/>
      <c r="F355" s="4"/>
      <c r="G355" s="24"/>
      <c r="H355" s="24"/>
      <c r="I355" s="24"/>
      <c r="J355" s="24"/>
      <c r="K355" s="24"/>
      <c r="L355" s="20" t="s">
        <v>2999</v>
      </c>
      <c r="M355" s="8" t="s">
        <v>2948</v>
      </c>
      <c r="N355" s="8" t="s">
        <v>2847</v>
      </c>
      <c r="O355">
        <v>0</v>
      </c>
    </row>
    <row r="356" spans="2:15" customFormat="1">
      <c r="B356" s="8"/>
      <c r="C356" s="8"/>
      <c r="D356" s="4"/>
      <c r="E356" s="4"/>
      <c r="F356" s="4"/>
      <c r="G356" s="24"/>
      <c r="H356" s="24"/>
      <c r="I356" s="24"/>
      <c r="J356" s="24"/>
      <c r="K356" s="24"/>
      <c r="L356" s="20" t="s">
        <v>2999</v>
      </c>
      <c r="M356" s="21" t="s">
        <v>3121</v>
      </c>
      <c r="N356" s="21" t="s">
        <v>3121</v>
      </c>
      <c r="O356">
        <v>1</v>
      </c>
    </row>
    <row r="357" spans="2:15" customFormat="1">
      <c r="B357" s="8"/>
      <c r="C357" s="8"/>
      <c r="D357" s="4"/>
      <c r="E357" s="4"/>
      <c r="F357" s="4"/>
      <c r="G357" s="24"/>
      <c r="H357" s="24"/>
      <c r="I357" s="24"/>
      <c r="J357" s="24"/>
      <c r="K357" s="24"/>
      <c r="L357" s="21" t="s">
        <v>3121</v>
      </c>
      <c r="M357" s="8" t="s">
        <v>2862</v>
      </c>
      <c r="N357" s="8" t="s">
        <v>2848</v>
      </c>
      <c r="O357">
        <v>0</v>
      </c>
    </row>
    <row r="358" spans="2:15" customFormat="1">
      <c r="B358" s="8"/>
      <c r="C358" s="8"/>
      <c r="D358" s="4"/>
      <c r="E358" s="4"/>
      <c r="F358" s="4"/>
      <c r="G358" s="24"/>
      <c r="H358" s="24"/>
      <c r="I358" s="24"/>
      <c r="J358" s="24"/>
      <c r="K358" s="24"/>
      <c r="L358" s="21" t="s">
        <v>3121</v>
      </c>
      <c r="M358" s="8" t="s">
        <v>2869</v>
      </c>
      <c r="N358" s="8" t="s">
        <v>2848</v>
      </c>
      <c r="O358">
        <v>0</v>
      </c>
    </row>
    <row r="359" spans="2:15" customFormat="1">
      <c r="B359" s="8"/>
      <c r="C359" s="8"/>
      <c r="D359" s="4"/>
      <c r="E359" s="4"/>
      <c r="F359" s="4"/>
      <c r="G359" s="24"/>
      <c r="H359" s="24"/>
      <c r="I359" s="24"/>
      <c r="J359" s="24"/>
      <c r="K359" s="24"/>
      <c r="L359" s="21" t="s">
        <v>3121</v>
      </c>
      <c r="M359" s="8" t="s">
        <v>921</v>
      </c>
      <c r="N359" s="8" t="s">
        <v>2848</v>
      </c>
      <c r="O359">
        <v>0</v>
      </c>
    </row>
    <row r="360" spans="2:15" customFormat="1">
      <c r="B360" s="8"/>
      <c r="C360" s="8"/>
      <c r="D360" s="4"/>
      <c r="E360" s="4"/>
      <c r="F360" s="4"/>
      <c r="G360" s="24"/>
      <c r="H360" s="24"/>
      <c r="I360" s="24"/>
      <c r="J360" s="24"/>
      <c r="K360" s="24"/>
      <c r="L360" s="21" t="s">
        <v>3121</v>
      </c>
      <c r="M360" s="8" t="s">
        <v>3125</v>
      </c>
      <c r="N360" s="8" t="s">
        <v>2857</v>
      </c>
      <c r="O360">
        <v>0</v>
      </c>
    </row>
    <row r="361" spans="2:15" customFormat="1">
      <c r="B361" s="8"/>
      <c r="C361" s="8"/>
      <c r="D361" s="4"/>
      <c r="E361" s="4"/>
      <c r="F361" s="4"/>
      <c r="G361" s="24"/>
      <c r="H361" s="24"/>
      <c r="I361" s="24"/>
      <c r="J361" s="24"/>
      <c r="K361" s="24"/>
      <c r="L361" s="21" t="s">
        <v>3121</v>
      </c>
      <c r="M361" s="8" t="s">
        <v>2977</v>
      </c>
      <c r="N361" s="8" t="s">
        <v>2852</v>
      </c>
      <c r="O361">
        <v>0</v>
      </c>
    </row>
    <row r="362" spans="2:15" customFormat="1">
      <c r="B362" s="8"/>
      <c r="C362" s="8"/>
      <c r="D362" s="19" t="s">
        <v>3049</v>
      </c>
      <c r="E362" s="22" t="s">
        <v>355</v>
      </c>
      <c r="F362" t="s">
        <v>3178</v>
      </c>
      <c r="G362">
        <v>1</v>
      </c>
      <c r="H362" s="24"/>
      <c r="I362" s="24"/>
      <c r="J362" s="24"/>
      <c r="K362" s="24"/>
    </row>
    <row r="363" spans="2:15" customFormat="1">
      <c r="B363" s="8"/>
      <c r="C363" s="8"/>
      <c r="D363" s="4"/>
      <c r="E363" s="4"/>
      <c r="F363" s="4"/>
      <c r="G363" s="24"/>
      <c r="H363" s="21" t="s">
        <v>3178</v>
      </c>
      <c r="I363" s="8" t="s">
        <v>355</v>
      </c>
      <c r="J363" s="8" t="s">
        <v>2856</v>
      </c>
      <c r="K363">
        <v>0</v>
      </c>
    </row>
    <row r="364" spans="2:15" customFormat="1">
      <c r="B364" s="8"/>
      <c r="C364" s="8"/>
      <c r="D364" s="4"/>
      <c r="E364" s="4"/>
      <c r="F364" s="4"/>
      <c r="G364" s="24"/>
      <c r="H364" s="21" t="s">
        <v>3178</v>
      </c>
      <c r="I364" s="8" t="s">
        <v>558</v>
      </c>
      <c r="J364" s="8" t="s">
        <v>2849</v>
      </c>
      <c r="K364">
        <v>0</v>
      </c>
      <c r="L364" s="24"/>
      <c r="M364" s="24"/>
      <c r="N364" s="24"/>
      <c r="O364" s="24"/>
    </row>
    <row r="365" spans="2:15" customFormat="1">
      <c r="B365" s="8"/>
      <c r="C365" s="8"/>
      <c r="D365" s="19" t="s">
        <v>3049</v>
      </c>
      <c r="E365" s="22" t="s">
        <v>3206</v>
      </c>
      <c r="F365" t="s">
        <v>3178</v>
      </c>
      <c r="G365">
        <v>1</v>
      </c>
      <c r="H365" s="24"/>
      <c r="I365" s="24"/>
      <c r="J365" s="24"/>
      <c r="K365" s="24"/>
    </row>
    <row r="366" spans="2:15" customFormat="1">
      <c r="B366" s="8"/>
      <c r="C366" s="8"/>
      <c r="D366" s="19" t="s">
        <v>3049</v>
      </c>
      <c r="E366" s="22" t="s">
        <v>3208</v>
      </c>
      <c r="F366" s="24" t="s">
        <v>3285</v>
      </c>
      <c r="G366">
        <v>1</v>
      </c>
      <c r="H366" s="24"/>
      <c r="I366" s="24"/>
      <c r="J366" s="24"/>
      <c r="K366" s="24"/>
    </row>
    <row r="367" spans="2:15" customFormat="1">
      <c r="B367" s="8"/>
      <c r="C367" s="8"/>
      <c r="D367" s="26"/>
      <c r="E367" s="27"/>
      <c r="F367" s="27"/>
      <c r="H367" s="21" t="s">
        <v>3058</v>
      </c>
      <c r="I367" s="8" t="s">
        <v>3158</v>
      </c>
      <c r="J367" s="8" t="s">
        <v>2850</v>
      </c>
      <c r="K367">
        <v>0</v>
      </c>
      <c r="L367" s="24"/>
    </row>
    <row r="368" spans="2:15" customFormat="1">
      <c r="B368" s="8"/>
      <c r="C368" s="8"/>
      <c r="D368" s="26"/>
      <c r="E368" s="27"/>
      <c r="F368" s="27"/>
      <c r="H368" s="21" t="s">
        <v>3058</v>
      </c>
      <c r="I368" s="8" t="s">
        <v>3165</v>
      </c>
      <c r="J368" s="8" t="s">
        <v>2857</v>
      </c>
      <c r="K368">
        <v>0</v>
      </c>
      <c r="L368" s="24"/>
      <c r="M368" s="24"/>
      <c r="N368" s="24"/>
      <c r="O368" s="24"/>
    </row>
    <row r="369" spans="2:15" customFormat="1">
      <c r="B369" s="8"/>
      <c r="C369" s="8"/>
      <c r="D369" s="26"/>
      <c r="E369" s="27"/>
      <c r="F369" s="27"/>
      <c r="H369" s="21" t="s">
        <v>3058</v>
      </c>
      <c r="I369" s="8" t="s">
        <v>3171</v>
      </c>
      <c r="J369" s="8" t="s">
        <v>2848</v>
      </c>
      <c r="K369">
        <v>0</v>
      </c>
      <c r="L369" s="24"/>
      <c r="M369" s="24"/>
      <c r="N369" s="24"/>
      <c r="O369" s="24"/>
    </row>
    <row r="370" spans="2:15" customFormat="1">
      <c r="B370" s="8"/>
      <c r="C370" s="8"/>
      <c r="D370" s="4"/>
      <c r="E370" s="4"/>
      <c r="F370" s="4"/>
      <c r="G370" s="24"/>
      <c r="H370" s="21" t="s">
        <v>3058</v>
      </c>
      <c r="I370" s="8" t="s">
        <v>2869</v>
      </c>
      <c r="J370" s="8" t="s">
        <v>2848</v>
      </c>
      <c r="K370">
        <v>0</v>
      </c>
      <c r="L370" s="24"/>
      <c r="M370" s="24"/>
      <c r="N370" s="24"/>
      <c r="O370" s="24"/>
    </row>
    <row r="371" spans="2:15" customFormat="1">
      <c r="B371" s="8"/>
      <c r="C371" s="8"/>
      <c r="D371" s="4"/>
      <c r="E371" s="4"/>
      <c r="F371" s="4"/>
      <c r="G371" s="24"/>
      <c r="H371" s="21" t="s">
        <v>3058</v>
      </c>
      <c r="I371" s="8" t="s">
        <v>3092</v>
      </c>
      <c r="J371" s="8" t="s">
        <v>2848</v>
      </c>
      <c r="K371">
        <v>0</v>
      </c>
      <c r="L371" s="24"/>
      <c r="M371" s="24"/>
      <c r="N371" s="24"/>
      <c r="O371" s="24"/>
    </row>
    <row r="372" spans="2:15" customFormat="1">
      <c r="B372" s="8"/>
      <c r="C372" s="8"/>
      <c r="D372" s="19" t="s">
        <v>3049</v>
      </c>
      <c r="E372" s="22" t="s">
        <v>3214</v>
      </c>
      <c r="F372" s="15" t="s">
        <v>3177</v>
      </c>
      <c r="G372">
        <v>1</v>
      </c>
      <c r="H372" s="24"/>
      <c r="I372" s="24"/>
      <c r="J372" s="24"/>
      <c r="K372" s="24"/>
      <c r="L372" s="24"/>
      <c r="M372" s="24"/>
      <c r="N372" s="24"/>
      <c r="O372" s="24"/>
    </row>
    <row r="373" spans="2:15" customFormat="1">
      <c r="B373" s="8"/>
      <c r="C373" s="8"/>
      <c r="D373" s="19" t="s">
        <v>3049</v>
      </c>
      <c r="E373" s="22" t="s">
        <v>3068</v>
      </c>
      <c r="F373" s="24" t="s">
        <v>3285</v>
      </c>
      <c r="G373">
        <v>1</v>
      </c>
      <c r="H373" s="24"/>
      <c r="I373" s="24"/>
      <c r="J373" s="24"/>
      <c r="K373" s="24"/>
      <c r="L373" s="24"/>
      <c r="M373" s="24"/>
      <c r="N373" s="24"/>
      <c r="O373" s="24"/>
    </row>
    <row r="374" spans="2:15" customFormat="1">
      <c r="B374" s="8"/>
      <c r="C374" s="8"/>
      <c r="D374" s="19" t="s">
        <v>3049</v>
      </c>
      <c r="E374" s="22" t="s">
        <v>3218</v>
      </c>
      <c r="F374" s="24" t="s">
        <v>3285</v>
      </c>
      <c r="G374">
        <v>1</v>
      </c>
      <c r="H374" s="24"/>
      <c r="I374" s="24"/>
      <c r="J374" s="24"/>
      <c r="K374" s="24"/>
      <c r="L374" s="24"/>
      <c r="M374" s="24"/>
      <c r="N374" s="24"/>
      <c r="O374" s="24"/>
    </row>
    <row r="375" spans="2:15" customFormat="1">
      <c r="B375" s="8"/>
      <c r="C375" s="8"/>
      <c r="D375" s="19" t="s">
        <v>3049</v>
      </c>
      <c r="E375" s="8" t="s">
        <v>3227</v>
      </c>
      <c r="F375" s="8" t="s">
        <v>2847</v>
      </c>
      <c r="G375">
        <v>0</v>
      </c>
    </row>
    <row r="376" spans="2:15" customFormat="1">
      <c r="B376" s="8"/>
      <c r="C376" s="8"/>
      <c r="D376" s="19" t="s">
        <v>3049</v>
      </c>
      <c r="E376" s="8" t="s">
        <v>3229</v>
      </c>
      <c r="F376" s="8" t="s">
        <v>2847</v>
      </c>
      <c r="G376">
        <v>0</v>
      </c>
    </row>
    <row r="377" spans="2:15" customFormat="1">
      <c r="B377" s="8"/>
      <c r="C377" s="8"/>
      <c r="D377" s="19" t="s">
        <v>3049</v>
      </c>
      <c r="E377" s="8" t="s">
        <v>3231</v>
      </c>
      <c r="F377" s="8" t="s">
        <v>2850</v>
      </c>
      <c r="G377">
        <v>0</v>
      </c>
    </row>
    <row r="378" spans="2:15" customFormat="1">
      <c r="B378" s="8"/>
      <c r="C378" s="8"/>
      <c r="D378" s="19" t="s">
        <v>3049</v>
      </c>
      <c r="E378" s="8" t="s">
        <v>3233</v>
      </c>
      <c r="F378" s="8" t="s">
        <v>2852</v>
      </c>
      <c r="G378">
        <v>0</v>
      </c>
    </row>
    <row r="379" spans="2:15" customFormat="1">
      <c r="B379" s="8"/>
      <c r="C379" s="8"/>
      <c r="D379" s="19" t="s">
        <v>3049</v>
      </c>
      <c r="E379" s="8" t="s">
        <v>3235</v>
      </c>
      <c r="F379" s="8" t="s">
        <v>2848</v>
      </c>
      <c r="G379">
        <v>0</v>
      </c>
    </row>
    <row r="380" spans="2:15" customFormat="1">
      <c r="B380" s="8"/>
      <c r="C380" s="8"/>
      <c r="D380" s="19" t="s">
        <v>3049</v>
      </c>
      <c r="E380" s="20" t="s">
        <v>3115</v>
      </c>
      <c r="F380" s="20" t="s">
        <v>3115</v>
      </c>
      <c r="G380">
        <v>1</v>
      </c>
    </row>
    <row r="381" spans="2:15" customFormat="1">
      <c r="B381" s="8"/>
      <c r="C381" s="8"/>
      <c r="D381" s="4"/>
      <c r="E381" s="4"/>
      <c r="F381" s="4"/>
      <c r="G381" s="24"/>
      <c r="H381" s="20" t="s">
        <v>3115</v>
      </c>
      <c r="I381" s="8" t="s">
        <v>3062</v>
      </c>
      <c r="J381" s="8" t="s">
        <v>2850</v>
      </c>
      <c r="K381">
        <v>0</v>
      </c>
    </row>
    <row r="382" spans="2:15" customFormat="1">
      <c r="B382" s="8"/>
      <c r="C382" s="8"/>
      <c r="D382" s="4"/>
      <c r="E382" s="4"/>
      <c r="F382" s="4"/>
      <c r="G382" s="24"/>
      <c r="H382" s="20" t="s">
        <v>3115</v>
      </c>
      <c r="I382" s="21" t="s">
        <v>3237</v>
      </c>
      <c r="J382" s="15" t="s">
        <v>3177</v>
      </c>
      <c r="K382">
        <v>1</v>
      </c>
    </row>
    <row r="383" spans="2:15" customFormat="1">
      <c r="B383" s="8"/>
      <c r="C383" s="8"/>
      <c r="D383" s="4"/>
      <c r="E383" s="4"/>
      <c r="F383" s="4"/>
      <c r="G383" s="24"/>
      <c r="H383" s="20" t="s">
        <v>3115</v>
      </c>
      <c r="I383" s="21" t="s">
        <v>3239</v>
      </c>
      <c r="J383" s="15" t="s">
        <v>3177</v>
      </c>
      <c r="K383">
        <v>1</v>
      </c>
    </row>
    <row r="384" spans="2:15" customFormat="1">
      <c r="B384" s="8"/>
      <c r="C384" s="8"/>
      <c r="D384" s="4"/>
      <c r="E384" s="4"/>
      <c r="F384" s="4"/>
      <c r="G384" s="24"/>
      <c r="H384" s="20" t="s">
        <v>3115</v>
      </c>
      <c r="I384" s="21" t="s">
        <v>3160</v>
      </c>
      <c r="J384" s="15" t="s">
        <v>3177</v>
      </c>
      <c r="K384">
        <v>1</v>
      </c>
    </row>
    <row r="385" spans="2:15" customFormat="1">
      <c r="B385" s="8"/>
      <c r="C385" s="8"/>
      <c r="D385" s="4"/>
      <c r="E385" s="4"/>
      <c r="F385" s="4"/>
      <c r="G385" s="24"/>
      <c r="H385" s="20" t="s">
        <v>3115</v>
      </c>
      <c r="I385" s="21" t="s">
        <v>3068</v>
      </c>
      <c r="J385" s="15" t="s">
        <v>3058</v>
      </c>
      <c r="K385">
        <v>1</v>
      </c>
    </row>
    <row r="386" spans="2:15" customFormat="1">
      <c r="B386" s="8"/>
      <c r="C386" s="8"/>
      <c r="D386" s="4"/>
      <c r="E386" s="4"/>
      <c r="F386" s="4"/>
      <c r="G386" s="24"/>
      <c r="H386" s="20" t="s">
        <v>3115</v>
      </c>
      <c r="I386" s="21" t="s">
        <v>3242</v>
      </c>
      <c r="J386" s="15" t="s">
        <v>3058</v>
      </c>
      <c r="K386">
        <v>1</v>
      </c>
    </row>
    <row r="387" spans="2:15" customFormat="1">
      <c r="B387" s="8"/>
      <c r="C387" s="8"/>
      <c r="D387" s="4"/>
      <c r="E387" s="4"/>
      <c r="F387" s="4"/>
      <c r="G387" s="24"/>
      <c r="H387" s="20" t="s">
        <v>3115</v>
      </c>
      <c r="I387" s="8" t="s">
        <v>3092</v>
      </c>
      <c r="J387" s="8" t="s">
        <v>2848</v>
      </c>
      <c r="K387">
        <v>0</v>
      </c>
    </row>
    <row r="388" spans="2:15" customFormat="1">
      <c r="B388" s="8"/>
      <c r="C388" s="8"/>
      <c r="D388" s="19" t="s">
        <v>3049</v>
      </c>
      <c r="E388" s="20" t="s">
        <v>3003</v>
      </c>
      <c r="F388" s="20" t="s">
        <v>3003</v>
      </c>
      <c r="G388">
        <v>1</v>
      </c>
    </row>
    <row r="389" spans="2:15" customFormat="1">
      <c r="B389" s="8"/>
      <c r="C389" s="8"/>
      <c r="D389" s="4"/>
      <c r="E389" s="4"/>
      <c r="F389" s="4"/>
      <c r="G389" s="24"/>
      <c r="H389" s="20" t="s">
        <v>3003</v>
      </c>
      <c r="I389" s="8" t="s">
        <v>2862</v>
      </c>
      <c r="J389" s="8" t="s">
        <v>2848</v>
      </c>
      <c r="K389">
        <v>0</v>
      </c>
    </row>
    <row r="390" spans="2:15" customFormat="1">
      <c r="B390" s="8"/>
      <c r="C390" s="8"/>
      <c r="D390" s="4"/>
      <c r="E390" s="4"/>
      <c r="F390" s="4"/>
      <c r="G390" s="24"/>
      <c r="H390" s="20" t="s">
        <v>3003</v>
      </c>
      <c r="I390" s="21" t="s">
        <v>2986</v>
      </c>
      <c r="J390" s="21" t="s">
        <v>2986</v>
      </c>
      <c r="K390">
        <v>1</v>
      </c>
    </row>
    <row r="391" spans="2:15" customFormat="1">
      <c r="B391" s="8"/>
      <c r="C391" s="8"/>
      <c r="D391" s="4"/>
      <c r="E391" s="4"/>
      <c r="F391" s="4"/>
      <c r="G391" s="24"/>
      <c r="H391" s="24"/>
      <c r="I391" s="24"/>
      <c r="J391" s="24"/>
      <c r="K391" s="24"/>
      <c r="L391" s="21" t="s">
        <v>2986</v>
      </c>
      <c r="M391" s="8" t="s">
        <v>2862</v>
      </c>
      <c r="N391" s="8" t="s">
        <v>2848</v>
      </c>
      <c r="O391">
        <v>0</v>
      </c>
    </row>
    <row r="392" spans="2:15" customFormat="1">
      <c r="B392" s="8"/>
      <c r="C392" s="8"/>
      <c r="D392" s="4"/>
      <c r="E392" s="4"/>
      <c r="F392" s="4"/>
      <c r="G392" s="24"/>
      <c r="H392" s="24"/>
      <c r="I392" s="24"/>
      <c r="J392" s="24"/>
      <c r="K392" s="24"/>
      <c r="L392" s="21" t="s">
        <v>2986</v>
      </c>
      <c r="M392" s="8" t="s">
        <v>2994</v>
      </c>
      <c r="N392" s="8" t="s">
        <v>2848</v>
      </c>
      <c r="O392">
        <v>0</v>
      </c>
    </row>
    <row r="393" spans="2:15" customFormat="1">
      <c r="B393" s="8"/>
      <c r="C393" s="8"/>
      <c r="D393" s="4"/>
      <c r="E393" s="4"/>
      <c r="F393" s="4"/>
      <c r="G393" s="24"/>
      <c r="H393" s="24"/>
      <c r="I393" s="24"/>
      <c r="J393" s="24"/>
      <c r="K393" s="24"/>
      <c r="L393" s="21" t="s">
        <v>2986</v>
      </c>
      <c r="M393" s="8" t="s">
        <v>2996</v>
      </c>
      <c r="N393" s="8" t="s">
        <v>2850</v>
      </c>
      <c r="O393">
        <v>0</v>
      </c>
    </row>
    <row r="394" spans="2:15" customFormat="1">
      <c r="B394" s="8"/>
      <c r="C394" s="8"/>
      <c r="D394" s="4"/>
      <c r="E394" s="4"/>
      <c r="F394" s="4"/>
      <c r="G394" s="24"/>
      <c r="H394" s="20" t="s">
        <v>3003</v>
      </c>
      <c r="I394" s="8" t="s">
        <v>2980</v>
      </c>
      <c r="J394" s="8" t="s">
        <v>2847</v>
      </c>
      <c r="K394">
        <v>0</v>
      </c>
    </row>
    <row r="395" spans="2:15" customFormat="1">
      <c r="B395" s="8"/>
      <c r="C395" s="8"/>
      <c r="D395" s="4"/>
      <c r="E395" s="4"/>
      <c r="F395" s="4"/>
      <c r="G395" s="24"/>
      <c r="H395" s="20" t="s">
        <v>3003</v>
      </c>
      <c r="I395" s="8" t="s">
        <v>2982</v>
      </c>
      <c r="J395" s="8" t="s">
        <v>2848</v>
      </c>
      <c r="K395">
        <v>0</v>
      </c>
    </row>
    <row r="396" spans="2:15" customFormat="1">
      <c r="B396" s="8"/>
      <c r="C396" s="8"/>
      <c r="D396" s="4"/>
      <c r="E396" s="4"/>
      <c r="F396" s="4"/>
      <c r="G396" s="24"/>
      <c r="H396" s="20" t="s">
        <v>3003</v>
      </c>
      <c r="I396" s="8" t="s">
        <v>2869</v>
      </c>
      <c r="J396" s="8" t="s">
        <v>2847</v>
      </c>
      <c r="K396">
        <v>0</v>
      </c>
    </row>
    <row r="397" spans="2:15" customFormat="1">
      <c r="B397" s="8"/>
      <c r="C397" s="8"/>
      <c r="D397" s="4"/>
      <c r="E397" s="4"/>
      <c r="F397" s="4"/>
      <c r="G397" s="24"/>
      <c r="H397" s="20" t="s">
        <v>3003</v>
      </c>
      <c r="I397" s="8" t="s">
        <v>2991</v>
      </c>
      <c r="J397" s="8" t="s">
        <v>2848</v>
      </c>
      <c r="K397">
        <v>0</v>
      </c>
    </row>
    <row r="398" spans="2:15" customFormat="1">
      <c r="B398" s="8"/>
      <c r="C398" s="8"/>
      <c r="D398" s="4"/>
      <c r="E398" s="4"/>
      <c r="F398" s="4"/>
      <c r="G398" s="24"/>
      <c r="H398" s="20" t="s">
        <v>3003</v>
      </c>
      <c r="I398" s="21" t="s">
        <v>3197</v>
      </c>
      <c r="J398" s="21" t="s">
        <v>3197</v>
      </c>
      <c r="K398">
        <v>1</v>
      </c>
    </row>
    <row r="399" spans="2:15" customFormat="1">
      <c r="B399" s="8"/>
      <c r="C399" s="8"/>
      <c r="D399" s="4"/>
      <c r="E399" s="4"/>
      <c r="F399" s="4"/>
      <c r="G399" s="24"/>
      <c r="H399" s="20" t="s">
        <v>3003</v>
      </c>
      <c r="I399" s="21" t="s">
        <v>3195</v>
      </c>
      <c r="J399" s="21" t="s">
        <v>3195</v>
      </c>
      <c r="K399">
        <v>1</v>
      </c>
    </row>
    <row r="400" spans="2:15" customFormat="1">
      <c r="B400" s="8"/>
      <c r="C400" s="8"/>
      <c r="D400" s="4"/>
      <c r="E400" s="4"/>
      <c r="F400" s="4"/>
      <c r="G400" s="24"/>
      <c r="H400" s="20" t="s">
        <v>3003</v>
      </c>
      <c r="I400" s="21" t="s">
        <v>3196</v>
      </c>
      <c r="J400" s="21" t="s">
        <v>3196</v>
      </c>
      <c r="K400">
        <v>1</v>
      </c>
    </row>
    <row r="401" spans="2:11" customFormat="1">
      <c r="B401" s="8"/>
      <c r="C401" s="8"/>
      <c r="D401" s="4"/>
      <c r="E401" s="4"/>
      <c r="F401" s="4"/>
      <c r="G401" s="24"/>
      <c r="H401" s="20" t="s">
        <v>3003</v>
      </c>
      <c r="I401" s="8" t="s">
        <v>2877</v>
      </c>
      <c r="J401" s="8" t="s">
        <v>2848</v>
      </c>
      <c r="K401">
        <v>0</v>
      </c>
    </row>
    <row r="402" spans="2:11" customFormat="1">
      <c r="B402" s="8"/>
      <c r="C402" s="8"/>
      <c r="D402" s="4"/>
      <c r="E402" s="4"/>
      <c r="F402" s="4"/>
      <c r="G402" s="24"/>
      <c r="H402" s="20" t="s">
        <v>3003</v>
      </c>
      <c r="I402" s="21" t="s">
        <v>3198</v>
      </c>
      <c r="J402" s="21" t="s">
        <v>3198</v>
      </c>
      <c r="K402">
        <v>1</v>
      </c>
    </row>
    <row r="403" spans="2:11" customFormat="1">
      <c r="B403" s="8"/>
      <c r="C403" s="8"/>
      <c r="D403" s="4"/>
      <c r="E403" s="4"/>
      <c r="F403" s="4"/>
      <c r="G403" s="24"/>
      <c r="H403" s="20" t="s">
        <v>3003</v>
      </c>
      <c r="I403" s="21" t="s">
        <v>3200</v>
      </c>
      <c r="J403" s="21" t="s">
        <v>3200</v>
      </c>
      <c r="K403">
        <v>1</v>
      </c>
    </row>
    <row r="404" spans="2:11" customFormat="1">
      <c r="B404" s="8"/>
      <c r="C404" s="8"/>
      <c r="D404" s="4"/>
      <c r="E404" s="4"/>
      <c r="F404" s="4"/>
      <c r="G404" s="24"/>
      <c r="H404" s="20" t="s">
        <v>3003</v>
      </c>
      <c r="I404" s="8" t="s">
        <v>2977</v>
      </c>
      <c r="J404" s="8" t="s">
        <v>2852</v>
      </c>
      <c r="K404">
        <v>0</v>
      </c>
    </row>
    <row r="405" spans="2:11" customFormat="1">
      <c r="B405" s="8"/>
      <c r="C405" s="8"/>
      <c r="D405" s="19" t="s">
        <v>3049</v>
      </c>
      <c r="E405" s="8" t="s">
        <v>2959</v>
      </c>
      <c r="F405" s="8" t="s">
        <v>2847</v>
      </c>
      <c r="G405">
        <v>0</v>
      </c>
    </row>
    <row r="406" spans="2:11" customFormat="1">
      <c r="B406" s="8"/>
      <c r="C406" s="8"/>
      <c r="D406" s="19" t="s">
        <v>3049</v>
      </c>
      <c r="E406" s="20" t="s">
        <v>3265</v>
      </c>
      <c r="F406" s="20" t="s">
        <v>3265</v>
      </c>
      <c r="G406">
        <v>1</v>
      </c>
    </row>
    <row r="407" spans="2:11" customFormat="1">
      <c r="B407" s="8"/>
      <c r="C407" s="8"/>
      <c r="D407" s="4"/>
      <c r="E407" s="4"/>
      <c r="F407" s="4"/>
      <c r="G407" s="24"/>
      <c r="H407" s="20" t="s">
        <v>3265</v>
      </c>
      <c r="I407" s="8" t="s">
        <v>2869</v>
      </c>
      <c r="J407" s="8" t="s">
        <v>2847</v>
      </c>
      <c r="K407">
        <v>0</v>
      </c>
    </row>
    <row r="408" spans="2:11" customFormat="1">
      <c r="B408" s="8"/>
      <c r="C408" s="8"/>
      <c r="D408" s="4"/>
      <c r="E408" s="4"/>
      <c r="F408" s="4"/>
      <c r="G408" s="24"/>
      <c r="H408" s="20" t="s">
        <v>3265</v>
      </c>
      <c r="I408" s="8" t="s">
        <v>2873</v>
      </c>
      <c r="J408" s="8" t="s">
        <v>2848</v>
      </c>
      <c r="K408">
        <v>0</v>
      </c>
    </row>
    <row r="409" spans="2:11" customFormat="1">
      <c r="B409" s="8"/>
      <c r="C409" s="8"/>
      <c r="D409" s="4"/>
      <c r="E409" s="4"/>
      <c r="F409" s="4"/>
      <c r="G409" s="24"/>
      <c r="H409" s="20" t="s">
        <v>3265</v>
      </c>
      <c r="I409" s="8" t="s">
        <v>3080</v>
      </c>
      <c r="J409" s="8" t="s">
        <v>2848</v>
      </c>
      <c r="K409">
        <v>0</v>
      </c>
    </row>
    <row r="410" spans="2:11" customFormat="1">
      <c r="B410" s="8"/>
      <c r="C410" s="8"/>
      <c r="D410" s="4"/>
      <c r="E410" s="4"/>
      <c r="F410" s="4"/>
      <c r="G410" s="24"/>
      <c r="H410" s="20" t="s">
        <v>3265</v>
      </c>
      <c r="I410" s="8" t="s">
        <v>3267</v>
      </c>
      <c r="J410" s="8" t="s">
        <v>2848</v>
      </c>
      <c r="K410">
        <v>0</v>
      </c>
    </row>
    <row r="411" spans="2:11" customFormat="1">
      <c r="B411" s="8"/>
      <c r="C411" s="8"/>
      <c r="D411" s="4"/>
      <c r="E411" s="4"/>
      <c r="F411" s="4"/>
      <c r="G411" s="24"/>
      <c r="H411" s="20" t="s">
        <v>3265</v>
      </c>
      <c r="I411" s="8" t="s">
        <v>3268</v>
      </c>
      <c r="J411" s="8" t="s">
        <v>2848</v>
      </c>
      <c r="K411">
        <v>0</v>
      </c>
    </row>
    <row r="412" spans="2:11" customFormat="1">
      <c r="B412" s="8"/>
      <c r="C412" s="8"/>
      <c r="D412" s="4"/>
      <c r="E412" s="4"/>
      <c r="F412" s="4"/>
      <c r="G412" s="24"/>
      <c r="H412" s="20" t="s">
        <v>3265</v>
      </c>
      <c r="I412" s="8" t="s">
        <v>3158</v>
      </c>
      <c r="J412" s="8" t="s">
        <v>2850</v>
      </c>
      <c r="K412">
        <v>0</v>
      </c>
    </row>
    <row r="413" spans="2:11" customFormat="1">
      <c r="B413" s="8"/>
      <c r="C413" s="8"/>
      <c r="D413" s="4"/>
      <c r="E413" s="4"/>
      <c r="F413" s="4"/>
      <c r="G413" s="24"/>
      <c r="H413" s="20" t="s">
        <v>3265</v>
      </c>
      <c r="I413" s="8" t="s">
        <v>3269</v>
      </c>
      <c r="J413" s="8" t="s">
        <v>2850</v>
      </c>
      <c r="K413">
        <v>0</v>
      </c>
    </row>
    <row r="414" spans="2:11" customFormat="1">
      <c r="B414" s="8"/>
      <c r="C414" s="8"/>
      <c r="D414" s="4"/>
      <c r="E414" s="4"/>
      <c r="F414" s="4"/>
      <c r="G414" s="24"/>
      <c r="H414" s="20" t="s">
        <v>3265</v>
      </c>
      <c r="I414" s="8" t="s">
        <v>3270</v>
      </c>
      <c r="J414" s="8" t="s">
        <v>2848</v>
      </c>
      <c r="K414">
        <v>0</v>
      </c>
    </row>
    <row r="415" spans="2:11" customFormat="1">
      <c r="B415" s="8"/>
      <c r="C415" s="8"/>
      <c r="D415" s="4"/>
      <c r="E415" s="4"/>
      <c r="F415" s="4"/>
      <c r="G415" s="24"/>
      <c r="H415" s="20" t="s">
        <v>3265</v>
      </c>
      <c r="I415" s="8" t="s">
        <v>3271</v>
      </c>
      <c r="J415" s="8" t="s">
        <v>2848</v>
      </c>
      <c r="K415">
        <v>0</v>
      </c>
    </row>
    <row r="416" spans="2:11" customFormat="1">
      <c r="B416" s="8"/>
      <c r="C416" s="8"/>
      <c r="D416" s="19" t="s">
        <v>3049</v>
      </c>
      <c r="E416" s="8" t="s">
        <v>2960</v>
      </c>
      <c r="F416" s="8" t="s">
        <v>2848</v>
      </c>
      <c r="G416">
        <v>0</v>
      </c>
    </row>
    <row r="417" spans="2:11" customFormat="1">
      <c r="B417" s="8"/>
      <c r="C417" s="8"/>
      <c r="D417" s="19" t="s">
        <v>3049</v>
      </c>
      <c r="E417" s="8" t="s">
        <v>2961</v>
      </c>
      <c r="F417" s="8" t="s">
        <v>2847</v>
      </c>
      <c r="G417">
        <v>0</v>
      </c>
    </row>
    <row r="418" spans="2:11" customFormat="1">
      <c r="B418" s="8"/>
      <c r="C418" s="8"/>
      <c r="D418" s="19" t="s">
        <v>3049</v>
      </c>
      <c r="E418" s="8" t="s">
        <v>2962</v>
      </c>
      <c r="F418" s="8" t="s">
        <v>2848</v>
      </c>
      <c r="G418">
        <v>0</v>
      </c>
    </row>
    <row r="419" spans="2:11" customFormat="1">
      <c r="B419" s="8"/>
      <c r="C419" s="8"/>
      <c r="D419" s="19" t="s">
        <v>3049</v>
      </c>
      <c r="E419" s="8" t="s">
        <v>2963</v>
      </c>
      <c r="F419" s="8" t="s">
        <v>2848</v>
      </c>
      <c r="G419">
        <v>0</v>
      </c>
    </row>
    <row r="420" spans="2:11" customFormat="1">
      <c r="B420" s="8"/>
      <c r="C420" s="8"/>
      <c r="D420" s="19" t="s">
        <v>3049</v>
      </c>
      <c r="E420" s="8" t="s">
        <v>2965</v>
      </c>
      <c r="F420" s="8" t="s">
        <v>2850</v>
      </c>
      <c r="G420">
        <v>0</v>
      </c>
    </row>
    <row r="421" spans="2:11" customFormat="1">
      <c r="B421" s="8"/>
      <c r="C421" s="8"/>
      <c r="D421" s="19" t="s">
        <v>3049</v>
      </c>
      <c r="E421" s="8" t="s">
        <v>2967</v>
      </c>
      <c r="F421" s="8" t="s">
        <v>2850</v>
      </c>
      <c r="G421">
        <v>0</v>
      </c>
    </row>
    <row r="422" spans="2:11" customFormat="1">
      <c r="B422" s="8"/>
      <c r="C422" s="8"/>
      <c r="D422" s="19" t="s">
        <v>3049</v>
      </c>
      <c r="E422" s="8" t="s">
        <v>2969</v>
      </c>
      <c r="F422" s="8" t="s">
        <v>2848</v>
      </c>
      <c r="G422">
        <v>0</v>
      </c>
    </row>
    <row r="423" spans="2:11" customFormat="1">
      <c r="B423" s="8"/>
      <c r="C423" s="8"/>
      <c r="D423" s="19" t="s">
        <v>3049</v>
      </c>
      <c r="E423" s="8" t="s">
        <v>2971</v>
      </c>
      <c r="F423" s="8" t="s">
        <v>2850</v>
      </c>
      <c r="G423">
        <v>0</v>
      </c>
    </row>
    <row r="424" spans="2:11" customFormat="1">
      <c r="B424" s="8"/>
      <c r="C424" s="8"/>
      <c r="D424" s="19" t="s">
        <v>3049</v>
      </c>
      <c r="E424" s="8" t="s">
        <v>2973</v>
      </c>
      <c r="F424" s="8" t="s">
        <v>2850</v>
      </c>
      <c r="G424">
        <v>0</v>
      </c>
    </row>
    <row r="425" spans="2:11" customFormat="1">
      <c r="B425" s="8"/>
      <c r="C425" s="8"/>
      <c r="D425" s="19" t="s">
        <v>3049</v>
      </c>
      <c r="E425" s="8" t="s">
        <v>2975</v>
      </c>
      <c r="F425" s="8" t="s">
        <v>2848</v>
      </c>
      <c r="G425">
        <v>0</v>
      </c>
    </row>
    <row r="426" spans="2:11" customFormat="1">
      <c r="B426" s="8"/>
      <c r="C426" s="8"/>
      <c r="D426" s="19" t="s">
        <v>3049</v>
      </c>
      <c r="E426" s="20" t="s">
        <v>3187</v>
      </c>
      <c r="F426" s="20" t="s">
        <v>3187</v>
      </c>
      <c r="G426">
        <v>1</v>
      </c>
    </row>
    <row r="427" spans="2:11" customFormat="1">
      <c r="B427" s="8"/>
      <c r="C427" s="8"/>
      <c r="D427" s="4"/>
      <c r="E427" s="4"/>
      <c r="F427" s="4"/>
      <c r="G427" s="24"/>
      <c r="H427" s="20" t="s">
        <v>3187</v>
      </c>
      <c r="I427" s="8" t="s">
        <v>2862</v>
      </c>
      <c r="J427" s="8" t="s">
        <v>2847</v>
      </c>
      <c r="K427">
        <v>0</v>
      </c>
    </row>
    <row r="428" spans="2:11" customFormat="1">
      <c r="B428" s="8"/>
      <c r="C428" s="8"/>
      <c r="D428" s="4"/>
      <c r="E428" s="4"/>
      <c r="F428" s="4"/>
      <c r="G428" s="24"/>
      <c r="H428" s="20" t="s">
        <v>3187</v>
      </c>
      <c r="I428" s="8" t="s">
        <v>2871</v>
      </c>
      <c r="J428" s="8" t="s">
        <v>2848</v>
      </c>
      <c r="K428">
        <v>0</v>
      </c>
    </row>
    <row r="429" spans="2:11" customFormat="1">
      <c r="B429" s="8"/>
      <c r="C429" s="8"/>
      <c r="D429" s="4"/>
      <c r="E429" s="4"/>
      <c r="F429" s="4"/>
      <c r="G429" s="24"/>
      <c r="H429" s="20" t="s">
        <v>3187</v>
      </c>
      <c r="I429" s="8" t="s">
        <v>2991</v>
      </c>
      <c r="J429" s="8" t="s">
        <v>2848</v>
      </c>
      <c r="K429">
        <v>0</v>
      </c>
    </row>
    <row r="430" spans="2:11" customFormat="1">
      <c r="B430" s="8"/>
      <c r="C430" s="8"/>
      <c r="D430" s="4"/>
      <c r="E430" s="4"/>
      <c r="F430" s="4"/>
      <c r="G430" s="24"/>
      <c r="H430" s="20" t="s">
        <v>3187</v>
      </c>
      <c r="I430" s="8" t="s">
        <v>3106</v>
      </c>
      <c r="J430" s="8" t="s">
        <v>2848</v>
      </c>
      <c r="K430">
        <v>0</v>
      </c>
    </row>
    <row r="431" spans="2:11" customFormat="1">
      <c r="B431" s="8"/>
      <c r="C431" s="8"/>
      <c r="D431" s="4"/>
      <c r="E431" s="4"/>
      <c r="F431" s="4"/>
      <c r="G431" s="24"/>
      <c r="H431" s="20" t="s">
        <v>3187</v>
      </c>
      <c r="I431" s="8" t="s">
        <v>3107</v>
      </c>
      <c r="J431" s="8" t="s">
        <v>2848</v>
      </c>
      <c r="K431">
        <v>0</v>
      </c>
    </row>
    <row r="432" spans="2:11" customFormat="1">
      <c r="B432" s="8"/>
      <c r="C432" s="8"/>
      <c r="D432" s="4"/>
      <c r="E432" s="4"/>
      <c r="F432" s="4"/>
      <c r="G432" s="24"/>
      <c r="H432" s="20" t="s">
        <v>3187</v>
      </c>
      <c r="I432" s="8" t="s">
        <v>3108</v>
      </c>
      <c r="J432" s="8" t="s">
        <v>2848</v>
      </c>
      <c r="K432">
        <v>0</v>
      </c>
    </row>
    <row r="433" spans="2:15" customFormat="1">
      <c r="B433" s="8"/>
      <c r="C433" s="8"/>
      <c r="D433" s="4"/>
      <c r="E433" s="4"/>
      <c r="F433" s="4"/>
      <c r="G433" s="24"/>
      <c r="H433" s="20" t="s">
        <v>3187</v>
      </c>
      <c r="I433" s="8" t="s">
        <v>3109</v>
      </c>
      <c r="J433" s="8" t="s">
        <v>2848</v>
      </c>
      <c r="K433">
        <v>0</v>
      </c>
    </row>
    <row r="434" spans="2:15" customFormat="1">
      <c r="B434" s="8"/>
      <c r="C434" s="8"/>
      <c r="D434" s="4"/>
      <c r="E434" s="4"/>
      <c r="F434" s="4"/>
      <c r="G434" s="24"/>
      <c r="H434" s="20" t="s">
        <v>3187</v>
      </c>
      <c r="I434" s="8" t="s">
        <v>349</v>
      </c>
      <c r="J434" s="8" t="s">
        <v>2848</v>
      </c>
      <c r="K434">
        <v>0</v>
      </c>
    </row>
    <row r="435" spans="2:15" customFormat="1">
      <c r="B435" s="8"/>
      <c r="C435" s="8"/>
      <c r="D435" s="4"/>
      <c r="E435" s="4"/>
      <c r="F435" s="4"/>
      <c r="G435" s="24"/>
      <c r="H435" s="20" t="s">
        <v>3187</v>
      </c>
      <c r="I435" s="8" t="s">
        <v>201</v>
      </c>
      <c r="J435" s="8" t="s">
        <v>2851</v>
      </c>
      <c r="K435">
        <v>0</v>
      </c>
    </row>
    <row r="436" spans="2:15" customFormat="1">
      <c r="B436" s="8"/>
      <c r="C436" s="8"/>
      <c r="D436" s="4"/>
      <c r="E436" s="4"/>
      <c r="F436" s="4"/>
      <c r="G436" s="24"/>
      <c r="H436" s="20" t="s">
        <v>3187</v>
      </c>
      <c r="I436" s="8" t="s">
        <v>207</v>
      </c>
      <c r="J436" s="8" t="s">
        <v>2847</v>
      </c>
      <c r="K436">
        <v>0</v>
      </c>
    </row>
    <row r="437" spans="2:15" customFormat="1">
      <c r="B437" s="8"/>
      <c r="C437" s="8"/>
      <c r="D437" s="4"/>
      <c r="E437" s="4"/>
      <c r="F437" s="4"/>
      <c r="G437" s="24"/>
      <c r="H437" s="20" t="s">
        <v>3187</v>
      </c>
      <c r="I437" s="8" t="s">
        <v>3110</v>
      </c>
      <c r="J437" s="8" t="s">
        <v>2848</v>
      </c>
      <c r="K437">
        <v>0</v>
      </c>
    </row>
    <row r="438" spans="2:15" customFormat="1">
      <c r="B438" s="8"/>
      <c r="C438" s="8"/>
      <c r="D438" s="4"/>
      <c r="E438" s="4"/>
      <c r="F438" s="4"/>
      <c r="G438" s="24"/>
      <c r="H438" s="20" t="s">
        <v>3187</v>
      </c>
      <c r="I438" s="8" t="s">
        <v>3111</v>
      </c>
      <c r="J438" s="8" t="s">
        <v>2856</v>
      </c>
      <c r="K438">
        <v>0</v>
      </c>
    </row>
    <row r="439" spans="2:15" customFormat="1">
      <c r="B439" s="8"/>
      <c r="C439" s="8"/>
      <c r="D439" s="4"/>
      <c r="E439" s="4"/>
      <c r="F439" s="4"/>
      <c r="G439" s="24"/>
      <c r="H439" s="20" t="s">
        <v>3187</v>
      </c>
      <c r="I439" s="8" t="s">
        <v>3112</v>
      </c>
      <c r="J439" s="8" t="s">
        <v>2850</v>
      </c>
      <c r="K439">
        <v>0</v>
      </c>
    </row>
    <row r="440" spans="2:15" customFormat="1">
      <c r="B440" s="8"/>
      <c r="C440" s="8"/>
      <c r="D440" s="4"/>
      <c r="E440" s="4"/>
      <c r="F440" s="4"/>
      <c r="G440" s="24"/>
      <c r="H440" s="20" t="s">
        <v>3187</v>
      </c>
      <c r="I440" s="8" t="s">
        <v>3113</v>
      </c>
      <c r="J440" s="8" t="s">
        <v>2850</v>
      </c>
      <c r="K440">
        <v>0</v>
      </c>
    </row>
    <row r="441" spans="2:15" customFormat="1">
      <c r="B441" s="8"/>
      <c r="C441" s="8"/>
      <c r="D441" s="4"/>
      <c r="E441" s="4"/>
      <c r="F441" s="4"/>
      <c r="G441" s="24"/>
      <c r="H441" s="20" t="s">
        <v>3187</v>
      </c>
      <c r="I441" s="8" t="s">
        <v>2977</v>
      </c>
      <c r="J441" s="8" t="s">
        <v>2852</v>
      </c>
      <c r="K441">
        <v>0</v>
      </c>
    </row>
    <row r="442" spans="2:15" customFormat="1">
      <c r="B442" s="8"/>
      <c r="C442" s="8"/>
      <c r="D442" s="4"/>
      <c r="E442" s="4"/>
      <c r="F442" s="4"/>
      <c r="G442" s="24"/>
      <c r="H442" s="20" t="s">
        <v>3187</v>
      </c>
      <c r="I442" s="8" t="s">
        <v>3276</v>
      </c>
      <c r="J442" s="8" t="s">
        <v>2847</v>
      </c>
      <c r="K442">
        <v>0</v>
      </c>
      <c r="L442" s="24"/>
      <c r="M442" s="24"/>
      <c r="N442" s="24"/>
      <c r="O442" s="24"/>
    </row>
    <row r="443" spans="2:15" customFormat="1">
      <c r="B443" s="8"/>
      <c r="C443" s="8"/>
      <c r="D443" s="4"/>
      <c r="E443" s="4"/>
      <c r="F443" s="4"/>
      <c r="G443" s="24"/>
      <c r="H443" s="20" t="s">
        <v>3187</v>
      </c>
      <c r="I443" s="8" t="s">
        <v>3281</v>
      </c>
      <c r="J443" s="8" t="s">
        <v>2848</v>
      </c>
      <c r="K443">
        <v>0</v>
      </c>
      <c r="L443" s="24"/>
      <c r="M443" s="24"/>
      <c r="N443" s="24"/>
      <c r="O443" s="24"/>
    </row>
    <row r="444" spans="2:15" customFormat="1">
      <c r="B444" s="8"/>
      <c r="C444" s="8"/>
      <c r="D444" s="4"/>
      <c r="E444" s="4"/>
      <c r="F444" s="4"/>
      <c r="G444" s="24"/>
      <c r="H444" s="20" t="s">
        <v>3187</v>
      </c>
      <c r="I444" s="8" t="s">
        <v>3278</v>
      </c>
      <c r="J444" s="8" t="s">
        <v>2847</v>
      </c>
      <c r="K444">
        <v>0</v>
      </c>
      <c r="L444" s="24"/>
      <c r="M444" s="24"/>
      <c r="N444" s="24"/>
      <c r="O444" s="24"/>
    </row>
    <row r="445" spans="2:15" customFormat="1">
      <c r="B445" s="8"/>
      <c r="C445" s="8"/>
      <c r="D445" s="4"/>
      <c r="E445" s="4"/>
      <c r="F445" s="4"/>
      <c r="G445" s="24"/>
      <c r="H445" s="20" t="s">
        <v>3187</v>
      </c>
      <c r="I445" s="8" t="s">
        <v>3280</v>
      </c>
      <c r="J445" s="8" t="s">
        <v>2848</v>
      </c>
      <c r="K445">
        <v>0</v>
      </c>
      <c r="L445" s="24"/>
      <c r="M445" s="24"/>
      <c r="N445" s="24"/>
      <c r="O445" s="24"/>
    </row>
    <row r="446" spans="2:15" customFormat="1">
      <c r="B446" s="8"/>
      <c r="C446" s="8"/>
      <c r="D446" s="4"/>
      <c r="E446" s="4"/>
      <c r="F446" s="4"/>
      <c r="G446" s="24"/>
      <c r="H446" s="20" t="s">
        <v>3187</v>
      </c>
      <c r="I446" s="8" t="s">
        <v>3282</v>
      </c>
      <c r="J446" s="8" t="s">
        <v>2848</v>
      </c>
      <c r="K446">
        <v>0</v>
      </c>
      <c r="L446" s="24"/>
      <c r="M446" s="24"/>
      <c r="N446" s="24"/>
      <c r="O446" s="24"/>
    </row>
    <row r="447" spans="2:15" customFormat="1">
      <c r="B447" s="8"/>
      <c r="C447" s="8"/>
      <c r="D447" s="4"/>
      <c r="E447" s="4"/>
      <c r="F447" s="4"/>
      <c r="G447" s="24"/>
      <c r="H447" s="20" t="s">
        <v>3187</v>
      </c>
      <c r="I447" s="21" t="s">
        <v>3189</v>
      </c>
      <c r="J447" s="21" t="s">
        <v>3189</v>
      </c>
      <c r="K447">
        <v>1</v>
      </c>
      <c r="L447" s="24"/>
      <c r="M447" s="24"/>
      <c r="N447" s="24"/>
      <c r="O447" s="24"/>
    </row>
    <row r="448" spans="2:15" customFormat="1">
      <c r="B448" s="8"/>
      <c r="C448" s="8"/>
      <c r="D448" s="4"/>
      <c r="E448" s="4"/>
      <c r="F448" s="4"/>
      <c r="G448" s="24"/>
      <c r="H448" s="24"/>
      <c r="I448" s="24"/>
      <c r="J448" s="24"/>
      <c r="K448" s="24"/>
      <c r="L448" s="21" t="s">
        <v>3189</v>
      </c>
      <c r="M448" s="8" t="s">
        <v>2862</v>
      </c>
      <c r="N448" s="8" t="s">
        <v>2847</v>
      </c>
      <c r="O448">
        <v>0</v>
      </c>
    </row>
    <row r="449" spans="2:15" customFormat="1">
      <c r="B449" s="8"/>
      <c r="C449" s="8"/>
      <c r="D449" s="4"/>
      <c r="E449" s="4"/>
      <c r="F449" s="4"/>
      <c r="G449" s="24"/>
      <c r="H449" s="24"/>
      <c r="I449" s="24"/>
      <c r="J449" s="24"/>
      <c r="K449" s="24"/>
      <c r="L449" s="21" t="s">
        <v>3189</v>
      </c>
      <c r="M449" s="8" t="s">
        <v>349</v>
      </c>
      <c r="N449" s="8" t="s">
        <v>2848</v>
      </c>
      <c r="O449">
        <v>0</v>
      </c>
    </row>
    <row r="450" spans="2:15" customFormat="1">
      <c r="B450" s="8"/>
      <c r="C450" s="8"/>
      <c r="D450" s="4"/>
      <c r="E450" s="4"/>
      <c r="F450" s="4"/>
      <c r="G450" s="24"/>
      <c r="H450" s="24"/>
      <c r="I450" s="24"/>
      <c r="J450" s="24"/>
      <c r="K450" s="24"/>
      <c r="L450" s="21" t="s">
        <v>3189</v>
      </c>
      <c r="M450" s="8" t="s">
        <v>3080</v>
      </c>
      <c r="N450" s="8" t="s">
        <v>2848</v>
      </c>
      <c r="O450">
        <v>0</v>
      </c>
    </row>
    <row r="451" spans="2:15" customFormat="1">
      <c r="B451" s="8"/>
      <c r="C451" s="8"/>
      <c r="D451" s="4"/>
      <c r="E451" s="4"/>
      <c r="F451" s="4"/>
      <c r="G451" s="24"/>
      <c r="H451" s="24"/>
      <c r="I451" s="24"/>
      <c r="J451" s="24"/>
      <c r="K451" s="24"/>
      <c r="L451" s="21" t="s">
        <v>3189</v>
      </c>
      <c r="M451" s="8" t="s">
        <v>56</v>
      </c>
      <c r="N451" s="8" t="s">
        <v>2848</v>
      </c>
      <c r="O451">
        <v>0</v>
      </c>
    </row>
    <row r="452" spans="2:15" customFormat="1">
      <c r="B452" s="8"/>
      <c r="C452" s="8"/>
      <c r="D452" s="4"/>
      <c r="E452" s="4"/>
      <c r="F452" s="4"/>
      <c r="G452" s="24"/>
      <c r="H452" s="24"/>
      <c r="I452" s="24"/>
      <c r="J452" s="24"/>
      <c r="K452" s="24"/>
      <c r="L452" s="21" t="s">
        <v>3189</v>
      </c>
      <c r="M452" s="8" t="s">
        <v>201</v>
      </c>
      <c r="N452" s="8" t="s">
        <v>2851</v>
      </c>
      <c r="O452">
        <v>0</v>
      </c>
    </row>
    <row r="453" spans="2:15" customFormat="1">
      <c r="B453" s="8"/>
      <c r="C453" s="8"/>
      <c r="D453" s="4"/>
      <c r="E453" s="4"/>
      <c r="F453" s="4"/>
      <c r="G453" s="24"/>
      <c r="H453" s="24"/>
      <c r="I453" s="24"/>
      <c r="J453" s="24"/>
      <c r="K453" s="24"/>
      <c r="L453" s="21" t="s">
        <v>3189</v>
      </c>
      <c r="M453" s="8" t="s">
        <v>3081</v>
      </c>
      <c r="N453" s="8" t="s">
        <v>2851</v>
      </c>
      <c r="O453">
        <v>0</v>
      </c>
    </row>
    <row r="454" spans="2:15" customFormat="1">
      <c r="B454" s="8"/>
      <c r="C454" s="8"/>
      <c r="D454" s="4"/>
      <c r="E454" s="4"/>
      <c r="F454" s="4"/>
      <c r="G454" s="24"/>
      <c r="H454" s="24"/>
      <c r="I454" s="24"/>
      <c r="J454" s="24"/>
      <c r="K454" s="24"/>
      <c r="L454" s="21" t="s">
        <v>3189</v>
      </c>
      <c r="M454" s="8" t="s">
        <v>3082</v>
      </c>
      <c r="N454" s="8" t="s">
        <v>2851</v>
      </c>
      <c r="O454">
        <v>0</v>
      </c>
    </row>
    <row r="455" spans="2:15" customFormat="1">
      <c r="B455" s="8"/>
      <c r="C455" s="8"/>
      <c r="D455" s="4"/>
      <c r="E455" s="4"/>
      <c r="F455" s="4"/>
      <c r="G455" s="24"/>
      <c r="H455" s="24"/>
      <c r="I455" s="24"/>
      <c r="J455" s="24"/>
      <c r="K455" s="24"/>
      <c r="L455" s="21" t="s">
        <v>3189</v>
      </c>
      <c r="M455" s="8" t="s">
        <v>3083</v>
      </c>
      <c r="N455" s="8" t="s">
        <v>2850</v>
      </c>
      <c r="O455">
        <v>0</v>
      </c>
    </row>
    <row r="456" spans="2:15" customFormat="1">
      <c r="B456" s="8"/>
      <c r="C456" s="8"/>
      <c r="D456" s="4"/>
      <c r="E456" s="4"/>
      <c r="F456" s="4"/>
      <c r="G456" s="24"/>
      <c r="H456" s="24"/>
      <c r="I456" s="24"/>
      <c r="J456" s="24"/>
      <c r="K456" s="24"/>
      <c r="L456" s="21" t="s">
        <v>3189</v>
      </c>
      <c r="M456" s="8" t="s">
        <v>3084</v>
      </c>
      <c r="N456" s="8" t="s">
        <v>2850</v>
      </c>
      <c r="O456">
        <v>0</v>
      </c>
    </row>
    <row r="457" spans="2:15" customFormat="1">
      <c r="B457" s="8"/>
      <c r="C457" s="8"/>
      <c r="D457" s="4"/>
      <c r="E457" s="4"/>
      <c r="F457" s="4"/>
      <c r="G457" s="24"/>
      <c r="H457" s="24"/>
      <c r="I457" s="24"/>
      <c r="J457" s="24"/>
      <c r="K457" s="24"/>
      <c r="L457" s="21" t="s">
        <v>3189</v>
      </c>
      <c r="M457" s="8" t="s">
        <v>3085</v>
      </c>
      <c r="N457" s="8" t="s">
        <v>2848</v>
      </c>
      <c r="O457">
        <v>0</v>
      </c>
    </row>
    <row r="458" spans="2:15" customFormat="1">
      <c r="B458" s="8"/>
      <c r="C458" s="8"/>
      <c r="D458" s="4"/>
      <c r="E458" s="4"/>
      <c r="F458" s="4"/>
      <c r="G458" s="24"/>
      <c r="H458" s="24"/>
      <c r="I458" s="24"/>
      <c r="J458" s="24"/>
      <c r="K458" s="24"/>
      <c r="L458" s="21" t="s">
        <v>3189</v>
      </c>
      <c r="M458" s="8" t="s">
        <v>2922</v>
      </c>
      <c r="N458" s="8" t="s">
        <v>2848</v>
      </c>
      <c r="O458">
        <v>0</v>
      </c>
    </row>
    <row r="459" spans="2:15" customFormat="1">
      <c r="B459" s="8"/>
      <c r="C459" s="8"/>
      <c r="D459" s="4"/>
      <c r="E459" s="4"/>
      <c r="F459" s="4"/>
      <c r="G459" s="24"/>
      <c r="H459" s="24"/>
      <c r="I459" s="24"/>
      <c r="J459" s="24"/>
      <c r="K459" s="24"/>
      <c r="L459" s="21" t="s">
        <v>3189</v>
      </c>
      <c r="M459" s="8" t="s">
        <v>3191</v>
      </c>
      <c r="N459" s="8" t="s">
        <v>3191</v>
      </c>
      <c r="O459">
        <v>1</v>
      </c>
    </row>
    <row r="460" spans="2:15" customFormat="1">
      <c r="B460" s="8"/>
      <c r="C460" s="8"/>
      <c r="D460" s="4"/>
      <c r="E460" s="4"/>
      <c r="F460" s="4"/>
      <c r="G460" s="24"/>
      <c r="H460" s="24"/>
      <c r="I460" s="24"/>
      <c r="J460" s="24"/>
      <c r="K460" s="24"/>
      <c r="L460" s="8" t="s">
        <v>3191</v>
      </c>
      <c r="M460" s="8" t="s">
        <v>3099</v>
      </c>
      <c r="N460" s="8" t="s">
        <v>2850</v>
      </c>
      <c r="O460">
        <v>0</v>
      </c>
    </row>
    <row r="461" spans="2:15" customFormat="1">
      <c r="B461" s="8"/>
      <c r="C461" s="8"/>
      <c r="D461" s="4"/>
      <c r="E461" s="4"/>
      <c r="F461" s="4"/>
      <c r="G461" s="24"/>
      <c r="H461" s="24"/>
      <c r="I461" s="24"/>
      <c r="J461" s="24"/>
      <c r="K461" s="24"/>
      <c r="L461" s="8" t="s">
        <v>3191</v>
      </c>
      <c r="M461" s="8" t="s">
        <v>3100</v>
      </c>
      <c r="N461" s="8" t="s">
        <v>2850</v>
      </c>
      <c r="O461">
        <v>0</v>
      </c>
    </row>
    <row r="462" spans="2:15" customFormat="1">
      <c r="B462" s="8"/>
      <c r="C462" s="8"/>
      <c r="D462" s="4"/>
      <c r="E462" s="4"/>
      <c r="F462" s="4"/>
      <c r="G462" s="24"/>
      <c r="H462" s="24"/>
      <c r="I462" s="24"/>
      <c r="J462" s="24"/>
      <c r="K462" s="24"/>
      <c r="L462" s="8" t="s">
        <v>3191</v>
      </c>
      <c r="M462" s="8" t="s">
        <v>3174</v>
      </c>
      <c r="N462" s="8" t="s">
        <v>2851</v>
      </c>
      <c r="O462">
        <v>0</v>
      </c>
    </row>
    <row r="463" spans="2:15" customFormat="1">
      <c r="B463" s="8"/>
      <c r="C463" s="8"/>
      <c r="D463" s="4"/>
      <c r="E463" s="4"/>
      <c r="F463" s="4"/>
      <c r="G463" s="24"/>
      <c r="H463" s="24"/>
      <c r="I463" s="24"/>
      <c r="J463" s="24"/>
      <c r="K463" s="24"/>
      <c r="L463" s="8" t="s">
        <v>3191</v>
      </c>
      <c r="M463" s="8" t="s">
        <v>3025</v>
      </c>
      <c r="N463" s="8" t="s">
        <v>2848</v>
      </c>
      <c r="O463">
        <v>0</v>
      </c>
    </row>
    <row r="464" spans="2:15" customFormat="1">
      <c r="B464" s="8"/>
      <c r="C464" s="8"/>
      <c r="D464" s="4"/>
      <c r="E464" s="4"/>
      <c r="F464" s="4"/>
      <c r="G464" s="24"/>
      <c r="H464" s="24"/>
      <c r="I464" s="24"/>
      <c r="J464" s="24"/>
      <c r="K464" s="24"/>
      <c r="L464" s="8" t="s">
        <v>3191</v>
      </c>
      <c r="M464" s="8" t="s">
        <v>3175</v>
      </c>
      <c r="N464" s="8" t="s">
        <v>2848</v>
      </c>
      <c r="O464">
        <v>0</v>
      </c>
    </row>
    <row r="465" spans="2:15" customFormat="1">
      <c r="B465" s="8"/>
      <c r="C465" s="8"/>
      <c r="D465" s="4"/>
      <c r="E465" s="4"/>
      <c r="F465" s="4"/>
      <c r="G465" s="24"/>
      <c r="H465" s="24"/>
      <c r="I465" s="24"/>
      <c r="J465" s="24"/>
      <c r="K465" s="24"/>
      <c r="L465" s="8" t="s">
        <v>3191</v>
      </c>
      <c r="M465" s="8" t="s">
        <v>3176</v>
      </c>
      <c r="N465" s="8" t="s">
        <v>2848</v>
      </c>
      <c r="O465">
        <v>0</v>
      </c>
    </row>
    <row r="466" spans="2:15" customFormat="1">
      <c r="B466" s="8"/>
      <c r="C466" s="8"/>
      <c r="D466" s="4"/>
      <c r="E466" s="4"/>
      <c r="F466" s="4"/>
      <c r="G466" s="24"/>
      <c r="H466" s="24"/>
      <c r="I466" s="24"/>
      <c r="J466" s="24"/>
      <c r="K466" s="24"/>
      <c r="L466" s="28" t="s">
        <v>3189</v>
      </c>
      <c r="M466" s="8" t="s">
        <v>3092</v>
      </c>
      <c r="N466" s="8" t="s">
        <v>2848</v>
      </c>
      <c r="O466">
        <v>0</v>
      </c>
    </row>
    <row r="467" spans="2:15" customFormat="1">
      <c r="B467" s="8"/>
      <c r="C467" s="8"/>
      <c r="D467" s="19" t="s">
        <v>3049</v>
      </c>
      <c r="E467" s="20" t="s">
        <v>3101</v>
      </c>
      <c r="F467" s="20" t="s">
        <v>3101</v>
      </c>
      <c r="G467">
        <v>1</v>
      </c>
      <c r="L467" s="24"/>
      <c r="M467" s="24"/>
      <c r="N467" s="24"/>
      <c r="O467" s="24"/>
    </row>
    <row r="468" spans="2:15" customFormat="1">
      <c r="B468" s="8"/>
      <c r="C468" s="8"/>
      <c r="D468" s="4"/>
      <c r="E468" s="4"/>
      <c r="F468" s="4"/>
      <c r="G468" s="24"/>
      <c r="H468" s="20" t="s">
        <v>3101</v>
      </c>
      <c r="I468" s="8" t="s">
        <v>2862</v>
      </c>
      <c r="J468" s="8" t="s">
        <v>2848</v>
      </c>
      <c r="K468">
        <v>0</v>
      </c>
      <c r="L468" s="24"/>
      <c r="M468" s="24"/>
      <c r="N468" s="24"/>
      <c r="O468" s="24"/>
    </row>
    <row r="469" spans="2:15" customFormat="1">
      <c r="B469" s="8"/>
      <c r="C469" s="8"/>
      <c r="D469" s="4"/>
      <c r="E469" s="4"/>
      <c r="F469" s="4"/>
      <c r="G469" s="24"/>
      <c r="H469" s="20" t="s">
        <v>3101</v>
      </c>
      <c r="I469" s="8" t="s">
        <v>349</v>
      </c>
      <c r="J469" s="8" t="s">
        <v>2848</v>
      </c>
      <c r="K469">
        <v>0</v>
      </c>
      <c r="L469" s="24"/>
      <c r="M469" s="24"/>
      <c r="N469" s="24"/>
      <c r="O469" s="24"/>
    </row>
    <row r="470" spans="2:15" customFormat="1">
      <c r="B470" s="8"/>
      <c r="C470" s="8"/>
      <c r="D470" s="4"/>
      <c r="E470" s="4"/>
      <c r="F470" s="4"/>
      <c r="G470" s="24"/>
      <c r="H470" s="20" t="s">
        <v>3101</v>
      </c>
      <c r="I470" s="8" t="s">
        <v>3103</v>
      </c>
      <c r="J470" s="8" t="s">
        <v>2848</v>
      </c>
      <c r="K470">
        <v>0</v>
      </c>
      <c r="L470" s="24"/>
      <c r="M470" s="24"/>
      <c r="N470" s="24"/>
      <c r="O470" s="24"/>
    </row>
    <row r="471" spans="2:15" customFormat="1">
      <c r="B471" s="8"/>
      <c r="C471" s="8"/>
      <c r="D471" s="4"/>
      <c r="E471" s="4"/>
      <c r="F471" s="4"/>
      <c r="G471" s="24"/>
      <c r="H471" s="20" t="s">
        <v>3101</v>
      </c>
      <c r="I471" s="8" t="s">
        <v>3104</v>
      </c>
      <c r="J471" s="8" t="s">
        <v>2848</v>
      </c>
      <c r="K471">
        <v>0</v>
      </c>
      <c r="L471" s="24"/>
      <c r="M471" s="24"/>
      <c r="N471" s="24"/>
      <c r="O471" s="24"/>
    </row>
    <row r="472" spans="2:15" customFormat="1">
      <c r="B472" s="8"/>
      <c r="C472" s="8"/>
      <c r="D472" s="4"/>
      <c r="E472" s="4"/>
      <c r="F472" s="4"/>
      <c r="G472" s="24"/>
      <c r="H472" s="20" t="s">
        <v>3101</v>
      </c>
      <c r="I472" s="8" t="s">
        <v>2977</v>
      </c>
      <c r="J472" s="8" t="s">
        <v>2852</v>
      </c>
      <c r="K472">
        <v>0</v>
      </c>
      <c r="L472" s="24"/>
      <c r="M472" s="24"/>
      <c r="N472" s="24"/>
      <c r="O472" s="24"/>
    </row>
    <row r="473" spans="2:15" customFormat="1">
      <c r="B473" s="8"/>
      <c r="C473" s="8"/>
      <c r="D473" s="19" t="s">
        <v>3049</v>
      </c>
      <c r="E473" s="20" t="s">
        <v>3094</v>
      </c>
      <c r="F473" s="20" t="s">
        <v>3094</v>
      </c>
      <c r="G473">
        <v>1</v>
      </c>
      <c r="L473" s="24"/>
      <c r="M473" s="24"/>
      <c r="N473" s="24"/>
      <c r="O473" s="24"/>
    </row>
    <row r="474" spans="2:15" customFormat="1">
      <c r="B474" s="8"/>
      <c r="C474" s="8"/>
      <c r="D474" s="4"/>
      <c r="E474" s="4"/>
      <c r="F474" s="4"/>
      <c r="G474" s="24"/>
      <c r="H474" s="20" t="s">
        <v>3094</v>
      </c>
      <c r="I474" s="8" t="s">
        <v>3096</v>
      </c>
      <c r="J474" s="8" t="s">
        <v>2847</v>
      </c>
      <c r="K474">
        <v>0</v>
      </c>
      <c r="L474" s="24"/>
      <c r="M474" s="24"/>
      <c r="N474" s="24"/>
      <c r="O474" s="24"/>
    </row>
    <row r="475" spans="2:15" customFormat="1">
      <c r="B475" s="8"/>
      <c r="C475" s="8"/>
      <c r="D475" s="4"/>
      <c r="E475" s="4"/>
      <c r="F475" s="4"/>
      <c r="G475" s="24"/>
      <c r="H475" s="20" t="s">
        <v>3094</v>
      </c>
      <c r="I475" s="8" t="s">
        <v>3097</v>
      </c>
      <c r="J475" s="8" t="s">
        <v>2848</v>
      </c>
      <c r="K475">
        <v>0</v>
      </c>
      <c r="L475" s="24"/>
      <c r="M475" s="24"/>
      <c r="N475" s="24"/>
      <c r="O475" s="24"/>
    </row>
    <row r="476" spans="2:15" customFormat="1">
      <c r="B476" s="8"/>
      <c r="C476" s="8"/>
      <c r="D476" s="4"/>
      <c r="E476" s="4"/>
      <c r="F476" s="4"/>
      <c r="G476" s="24"/>
      <c r="H476" s="20" t="s">
        <v>3094</v>
      </c>
      <c r="I476" s="8" t="s">
        <v>3098</v>
      </c>
      <c r="J476" s="8" t="s">
        <v>2851</v>
      </c>
      <c r="K476">
        <v>0</v>
      </c>
      <c r="L476" s="24"/>
      <c r="M476" s="24"/>
      <c r="N476" s="24"/>
      <c r="O476" s="24"/>
    </row>
    <row r="477" spans="2:15" customFormat="1">
      <c r="B477" s="8"/>
      <c r="C477" s="8"/>
      <c r="D477" s="4"/>
      <c r="E477" s="4"/>
      <c r="F477" s="4"/>
      <c r="G477" s="24"/>
      <c r="H477" s="20" t="s">
        <v>3094</v>
      </c>
      <c r="I477" s="8" t="s">
        <v>3092</v>
      </c>
      <c r="J477" s="8" t="s">
        <v>2848</v>
      </c>
      <c r="K477">
        <v>0</v>
      </c>
      <c r="L477" s="24"/>
      <c r="M477" s="24"/>
      <c r="N477" s="24"/>
      <c r="O477" s="24"/>
    </row>
    <row r="478" spans="2:15" customFormat="1">
      <c r="B478" s="8"/>
      <c r="C478" s="8"/>
      <c r="D478" s="4"/>
      <c r="E478" s="4"/>
      <c r="F478" s="4"/>
      <c r="G478" s="24"/>
      <c r="H478" s="20" t="s">
        <v>3094</v>
      </c>
      <c r="I478" s="8" t="s">
        <v>3099</v>
      </c>
      <c r="J478" s="8" t="s">
        <v>2850</v>
      </c>
      <c r="K478">
        <v>0</v>
      </c>
      <c r="L478" s="24"/>
      <c r="M478" s="24"/>
      <c r="N478" s="24"/>
      <c r="O478" s="24"/>
    </row>
    <row r="479" spans="2:15" customFormat="1">
      <c r="B479" s="8"/>
      <c r="C479" s="8"/>
      <c r="D479" s="4"/>
      <c r="E479" s="4"/>
      <c r="F479" s="4"/>
      <c r="G479" s="24"/>
      <c r="H479" s="20" t="s">
        <v>3094</v>
      </c>
      <c r="I479" s="8" t="s">
        <v>3100</v>
      </c>
      <c r="J479" s="8" t="s">
        <v>2850</v>
      </c>
      <c r="K479">
        <v>0</v>
      </c>
      <c r="L479" s="24"/>
      <c r="M479" s="24"/>
      <c r="N479" s="24"/>
      <c r="O479" s="24"/>
    </row>
    <row r="480" spans="2:15" customFormat="1">
      <c r="B480" s="8"/>
      <c r="C480" s="8"/>
      <c r="D480" s="4"/>
      <c r="E480" s="4"/>
      <c r="F480" s="4"/>
      <c r="G480" s="24"/>
      <c r="H480" s="20" t="s">
        <v>3094</v>
      </c>
      <c r="I480" s="8" t="s">
        <v>355</v>
      </c>
      <c r="J480" s="8" t="s">
        <v>2856</v>
      </c>
      <c r="K480">
        <v>0</v>
      </c>
      <c r="L480" s="24"/>
      <c r="M480" s="24"/>
      <c r="N480" s="24"/>
      <c r="O480" s="24"/>
    </row>
    <row r="481" spans="2:11" customFormat="1">
      <c r="B481" s="8"/>
      <c r="C481" s="8"/>
      <c r="D481" s="19" t="s">
        <v>3049</v>
      </c>
      <c r="E481" s="20" t="s">
        <v>3193</v>
      </c>
      <c r="F481" s="20" t="s">
        <v>3193</v>
      </c>
      <c r="G481">
        <v>1</v>
      </c>
    </row>
    <row r="482" spans="2:11" customFormat="1">
      <c r="B482" s="8"/>
      <c r="C482" s="8"/>
      <c r="D482" s="4"/>
      <c r="E482" s="4"/>
      <c r="F482" s="4"/>
      <c r="G482" s="24"/>
      <c r="H482" s="20" t="s">
        <v>3193</v>
      </c>
      <c r="I482" s="8" t="s">
        <v>3055</v>
      </c>
      <c r="J482" s="8" t="s">
        <v>2848</v>
      </c>
      <c r="K482">
        <v>0</v>
      </c>
    </row>
    <row r="483" spans="2:11" customFormat="1">
      <c r="B483" s="8"/>
      <c r="C483" s="8"/>
      <c r="D483" s="4"/>
      <c r="E483" s="4"/>
      <c r="F483" s="4"/>
      <c r="G483" s="24"/>
      <c r="H483" s="20" t="s">
        <v>3193</v>
      </c>
      <c r="I483" s="8" t="s">
        <v>3056</v>
      </c>
      <c r="J483" s="8" t="s">
        <v>2848</v>
      </c>
      <c r="K483">
        <v>0</v>
      </c>
    </row>
    <row r="484" spans="2:11" customFormat="1">
      <c r="B484" s="8"/>
      <c r="C484" s="8"/>
      <c r="D484" s="4"/>
      <c r="E484" s="4"/>
      <c r="F484" s="4"/>
      <c r="G484" s="24"/>
      <c r="H484" s="20" t="s">
        <v>3193</v>
      </c>
      <c r="I484" s="8" t="s">
        <v>349</v>
      </c>
      <c r="J484" s="8" t="s">
        <v>2848</v>
      </c>
      <c r="K484">
        <v>0</v>
      </c>
    </row>
    <row r="485" spans="2:11" customFormat="1">
      <c r="B485" s="8"/>
      <c r="C485" s="8"/>
      <c r="D485" s="4"/>
      <c r="E485" s="4"/>
      <c r="F485" s="4"/>
      <c r="G485" s="24"/>
      <c r="H485" s="20" t="s">
        <v>3193</v>
      </c>
      <c r="I485" s="8" t="s">
        <v>355</v>
      </c>
      <c r="J485" s="8" t="s">
        <v>2856</v>
      </c>
      <c r="K485">
        <v>0</v>
      </c>
    </row>
    <row r="486" spans="2:11" customFormat="1">
      <c r="B486" s="8"/>
      <c r="C486" s="8"/>
      <c r="D486" s="4"/>
      <c r="E486" s="4"/>
      <c r="F486" s="4"/>
      <c r="G486" s="24"/>
      <c r="H486" s="20" t="s">
        <v>3193</v>
      </c>
      <c r="I486" s="8" t="s">
        <v>3057</v>
      </c>
      <c r="J486" s="8" t="s">
        <v>2856</v>
      </c>
      <c r="K486">
        <v>0</v>
      </c>
    </row>
    <row r="487" spans="2:11" customFormat="1">
      <c r="B487" s="8"/>
      <c r="C487" s="8"/>
      <c r="D487" s="4"/>
      <c r="E487" s="4"/>
      <c r="F487" s="4"/>
      <c r="G487" s="24"/>
      <c r="H487" s="20" t="s">
        <v>3193</v>
      </c>
      <c r="I487" s="8" t="s">
        <v>3059</v>
      </c>
      <c r="J487" s="8" t="s">
        <v>2857</v>
      </c>
      <c r="K487">
        <v>0</v>
      </c>
    </row>
    <row r="488" spans="2:11" customFormat="1">
      <c r="B488" s="8"/>
      <c r="C488" s="8"/>
      <c r="D488" s="4"/>
      <c r="E488" s="4"/>
      <c r="F488" s="4"/>
      <c r="G488" s="24"/>
      <c r="H488" s="20" t="s">
        <v>3193</v>
      </c>
      <c r="I488" s="8" t="s">
        <v>2862</v>
      </c>
      <c r="J488" s="8" t="s">
        <v>2848</v>
      </c>
      <c r="K488">
        <v>0</v>
      </c>
    </row>
    <row r="489" spans="2:11" customFormat="1">
      <c r="B489" s="8"/>
      <c r="C489" s="8"/>
      <c r="D489" s="4"/>
      <c r="E489" s="4"/>
      <c r="F489" s="4"/>
      <c r="G489" s="24"/>
      <c r="H489" s="20" t="s">
        <v>3193</v>
      </c>
      <c r="I489" s="8" t="s">
        <v>3060</v>
      </c>
      <c r="J489" s="8" t="s">
        <v>2848</v>
      </c>
      <c r="K489">
        <v>0</v>
      </c>
    </row>
    <row r="490" spans="2:11" customFormat="1">
      <c r="B490" s="8"/>
      <c r="C490" s="8"/>
      <c r="D490" s="4"/>
      <c r="E490" s="4"/>
      <c r="F490" s="4"/>
      <c r="G490" s="24"/>
      <c r="H490" s="20" t="s">
        <v>3193</v>
      </c>
      <c r="I490" s="21" t="s">
        <v>3058</v>
      </c>
      <c r="J490" s="21" t="s">
        <v>3058</v>
      </c>
      <c r="K490">
        <v>1</v>
      </c>
    </row>
    <row r="491" spans="2:11" customFormat="1">
      <c r="B491" s="8"/>
      <c r="C491" s="8"/>
      <c r="D491" s="4"/>
      <c r="E491" s="4"/>
      <c r="F491" s="4"/>
      <c r="G491" s="24"/>
      <c r="H491" s="20" t="s">
        <v>3193</v>
      </c>
      <c r="I491" s="21" t="s">
        <v>3160</v>
      </c>
      <c r="J491" s="8" t="s">
        <v>3287</v>
      </c>
      <c r="K491">
        <v>1</v>
      </c>
    </row>
    <row r="492" spans="2:11" customFormat="1">
      <c r="B492" s="8"/>
      <c r="C492" s="8"/>
      <c r="D492" s="4"/>
      <c r="E492" s="4"/>
      <c r="F492" s="4"/>
      <c r="G492" s="24"/>
      <c r="H492" s="20" t="s">
        <v>3193</v>
      </c>
      <c r="I492" s="21" t="s">
        <v>3068</v>
      </c>
      <c r="J492" s="8" t="s">
        <v>3284</v>
      </c>
      <c r="K492">
        <v>1</v>
      </c>
    </row>
    <row r="493" spans="2:11" customFormat="1">
      <c r="B493" s="8"/>
      <c r="C493" s="8"/>
      <c r="D493" s="4"/>
      <c r="E493" s="4"/>
      <c r="F493" s="4"/>
      <c r="G493" s="24"/>
      <c r="H493" s="20" t="s">
        <v>3193</v>
      </c>
      <c r="I493" s="21" t="s">
        <v>3071</v>
      </c>
      <c r="J493" s="8" t="s">
        <v>3284</v>
      </c>
      <c r="K493">
        <v>1</v>
      </c>
    </row>
    <row r="494" spans="2:11" customFormat="1">
      <c r="B494" s="8"/>
      <c r="C494" s="8"/>
      <c r="D494" s="4"/>
      <c r="E494" s="4"/>
      <c r="F494" s="4"/>
      <c r="G494" s="24"/>
      <c r="H494" s="20" t="s">
        <v>3193</v>
      </c>
      <c r="I494" s="21" t="s">
        <v>3286</v>
      </c>
      <c r="J494" s="8" t="s">
        <v>3287</v>
      </c>
      <c r="K494">
        <v>1</v>
      </c>
    </row>
    <row r="495" spans="2:11" customFormat="1">
      <c r="B495" s="8"/>
      <c r="C495" s="8"/>
      <c r="D495" s="19" t="s">
        <v>3049</v>
      </c>
      <c r="E495" s="8" t="s">
        <v>3074</v>
      </c>
      <c r="F495" s="8" t="s">
        <v>2852</v>
      </c>
      <c r="G495">
        <v>0</v>
      </c>
    </row>
    <row r="496" spans="2:11" customFormat="1">
      <c r="B496" s="8"/>
      <c r="C496" s="8"/>
      <c r="D496" s="20" t="s">
        <v>3265</v>
      </c>
      <c r="E496" s="8" t="s">
        <v>3272</v>
      </c>
      <c r="F496" s="8" t="s">
        <v>2856</v>
      </c>
      <c r="G496">
        <v>0</v>
      </c>
    </row>
    <row r="497" spans="2:11" customFormat="1">
      <c r="B497" s="8"/>
      <c r="C497" s="8"/>
      <c r="D497" s="19" t="s">
        <v>3049</v>
      </c>
      <c r="E497" s="8" t="s">
        <v>3078</v>
      </c>
      <c r="F497" s="8" t="s">
        <v>2848</v>
      </c>
      <c r="G497">
        <v>0</v>
      </c>
    </row>
    <row r="498" spans="2:11" customFormat="1">
      <c r="B498" s="8"/>
      <c r="C498" s="8"/>
      <c r="D498" s="19" t="s">
        <v>3049</v>
      </c>
      <c r="E498" s="20" t="s">
        <v>3052</v>
      </c>
      <c r="F498" s="20" t="s">
        <v>3052</v>
      </c>
      <c r="G498">
        <v>1</v>
      </c>
    </row>
    <row r="499" spans="2:11" customFormat="1">
      <c r="B499" s="8"/>
      <c r="C499" s="8"/>
      <c r="D499" s="4"/>
      <c r="E499" s="4"/>
      <c r="F499" s="4"/>
      <c r="G499" s="24"/>
      <c r="H499" s="20" t="s">
        <v>3052</v>
      </c>
      <c r="I499" s="8" t="s">
        <v>2869</v>
      </c>
      <c r="J499" s="8" t="s">
        <v>2847</v>
      </c>
      <c r="K499">
        <v>0</v>
      </c>
    </row>
    <row r="500" spans="2:11" customFormat="1">
      <c r="B500" s="8"/>
      <c r="C500" s="8"/>
      <c r="D500" s="4"/>
      <c r="E500" s="4"/>
      <c r="F500" s="4"/>
      <c r="G500" s="24"/>
      <c r="H500" s="20" t="s">
        <v>3052</v>
      </c>
      <c r="I500" s="8" t="s">
        <v>3080</v>
      </c>
      <c r="J500" s="8" t="s">
        <v>2848</v>
      </c>
      <c r="K500">
        <v>0</v>
      </c>
    </row>
    <row r="501" spans="2:11" customFormat="1">
      <c r="B501" s="8"/>
      <c r="C501" s="8"/>
      <c r="D501" s="4"/>
      <c r="E501" s="4"/>
      <c r="F501" s="4"/>
      <c r="G501" s="24"/>
      <c r="H501" s="20" t="s">
        <v>3052</v>
      </c>
      <c r="I501" s="8" t="s">
        <v>3158</v>
      </c>
      <c r="J501" s="8" t="s">
        <v>2854</v>
      </c>
      <c r="K501">
        <v>0</v>
      </c>
    </row>
    <row r="502" spans="2:11" customFormat="1">
      <c r="B502" s="8"/>
      <c r="C502" s="8"/>
      <c r="D502" s="4"/>
      <c r="E502" s="4"/>
      <c r="F502" s="4"/>
      <c r="G502" s="24"/>
      <c r="H502" s="20" t="s">
        <v>3052</v>
      </c>
      <c r="I502" s="8" t="s">
        <v>2984</v>
      </c>
      <c r="J502" s="8" t="s">
        <v>2847</v>
      </c>
      <c r="K502">
        <v>0</v>
      </c>
    </row>
    <row r="503" spans="2:11" customFormat="1">
      <c r="B503" s="8"/>
      <c r="C503" s="8"/>
      <c r="D503" s="4"/>
      <c r="E503" s="4"/>
      <c r="F503" s="4"/>
      <c r="G503" s="24"/>
      <c r="H503" s="20" t="s">
        <v>3052</v>
      </c>
      <c r="I503" s="8" t="s">
        <v>2985</v>
      </c>
      <c r="J503" s="8" t="s">
        <v>2848</v>
      </c>
      <c r="K503">
        <v>0</v>
      </c>
    </row>
    <row r="504" spans="2:11" customFormat="1">
      <c r="B504" s="8"/>
      <c r="C504" s="8"/>
      <c r="D504" s="4"/>
      <c r="E504" s="4"/>
      <c r="F504" s="4"/>
      <c r="G504" s="24"/>
      <c r="H504" s="20" t="s">
        <v>3052</v>
      </c>
      <c r="I504" s="8" t="s">
        <v>3159</v>
      </c>
      <c r="J504" s="8" t="s">
        <v>2848</v>
      </c>
      <c r="K504">
        <v>0</v>
      </c>
    </row>
    <row r="505" spans="2:11" customFormat="1">
      <c r="B505" s="8"/>
      <c r="C505" s="8"/>
      <c r="D505" s="25"/>
      <c r="E505" s="8"/>
      <c r="F505" s="8"/>
      <c r="H505" s="24"/>
      <c r="I505" s="24"/>
      <c r="J505" s="24"/>
      <c r="K505" s="24"/>
    </row>
    <row r="506" spans="2:11" customFormat="1">
      <c r="B506" s="8"/>
      <c r="C506" s="8"/>
      <c r="D506" s="25"/>
      <c r="E506" s="8"/>
      <c r="F506" s="8"/>
      <c r="H506" s="24"/>
      <c r="I506" s="24"/>
      <c r="J506" s="24"/>
      <c r="K506" s="24"/>
    </row>
    <row r="507" spans="2:11" customFormat="1">
      <c r="B507" s="8"/>
      <c r="C507" s="8"/>
      <c r="D507" s="25"/>
      <c r="E507" s="8"/>
      <c r="F507" s="8"/>
    </row>
    <row r="508" spans="2:11" customFormat="1">
      <c r="B508" s="8"/>
      <c r="C508" s="8"/>
      <c r="D508" s="25"/>
      <c r="E508" s="8"/>
      <c r="F508" s="8"/>
    </row>
    <row r="509" spans="2:11" customFormat="1">
      <c r="B509" s="8"/>
      <c r="C509" s="8"/>
      <c r="D509" s="25"/>
      <c r="E509" s="8"/>
      <c r="F509" s="8"/>
    </row>
    <row r="510" spans="2:11" customFormat="1">
      <c r="B510" s="8"/>
      <c r="C510" s="8"/>
      <c r="D510" s="25"/>
      <c r="E510" s="8"/>
      <c r="F510" s="8"/>
    </row>
    <row r="511" spans="2:11" customFormat="1">
      <c r="B511" s="8"/>
      <c r="C511" s="8"/>
      <c r="D511" s="25"/>
      <c r="E511" s="8"/>
      <c r="F511" s="8"/>
    </row>
    <row r="512" spans="2:11" customFormat="1">
      <c r="B512" s="8"/>
      <c r="C512" s="8"/>
      <c r="D512" s="25"/>
      <c r="E512" s="8"/>
      <c r="F512" s="8"/>
    </row>
    <row r="513" spans="2:7" customFormat="1">
      <c r="B513" s="8"/>
      <c r="C513" s="8"/>
      <c r="D513" s="25"/>
      <c r="E513" s="8"/>
      <c r="F513" s="8"/>
    </row>
    <row r="514" spans="2:7" customFormat="1">
      <c r="B514" s="8"/>
      <c r="C514" s="8"/>
      <c r="D514" s="25"/>
      <c r="E514" s="25"/>
      <c r="F514" s="25"/>
      <c r="G514" s="24"/>
    </row>
    <row r="515" spans="2:7" customFormat="1">
      <c r="B515" s="8"/>
      <c r="C515" s="8"/>
      <c r="D515" s="25"/>
      <c r="E515" s="25"/>
      <c r="F515" s="25"/>
      <c r="G515" s="24"/>
    </row>
    <row r="516" spans="2:7" customFormat="1">
      <c r="B516" s="8"/>
      <c r="C516" s="8"/>
      <c r="D516" s="25"/>
      <c r="E516" s="25"/>
      <c r="F516" s="25"/>
      <c r="G516" s="24"/>
    </row>
    <row r="517" spans="2:7" customFormat="1">
      <c r="B517" s="8"/>
      <c r="C517" s="8"/>
      <c r="D517" s="25"/>
      <c r="E517" s="25"/>
      <c r="F517" s="25"/>
      <c r="G517" s="24"/>
    </row>
    <row r="518" spans="2:7" customFormat="1">
      <c r="B518" s="8"/>
      <c r="C518" s="8"/>
      <c r="D518" s="25"/>
      <c r="E518" s="25"/>
      <c r="F518" s="25"/>
      <c r="G518" s="24"/>
    </row>
    <row r="519" spans="2:7" customFormat="1">
      <c r="B519" s="8"/>
      <c r="C519" s="8"/>
      <c r="D519" s="25"/>
      <c r="E519" s="25"/>
      <c r="F519" s="25"/>
      <c r="G519" s="24"/>
    </row>
    <row r="520" spans="2:7" customFormat="1">
      <c r="B520" s="8"/>
      <c r="C520" s="8"/>
      <c r="D520" s="25"/>
      <c r="E520" s="25"/>
      <c r="F520" s="25"/>
      <c r="G520" s="24"/>
    </row>
    <row r="521" spans="2:7" customFormat="1">
      <c r="B521" s="8"/>
      <c r="C521" s="8"/>
      <c r="D521" s="25"/>
      <c r="E521" s="25"/>
      <c r="F521" s="25"/>
      <c r="G521" s="24"/>
    </row>
    <row r="522" spans="2:7" customFormat="1">
      <c r="B522" s="8"/>
      <c r="C522" s="8"/>
      <c r="D522" s="25"/>
      <c r="E522" s="25"/>
      <c r="F522" s="25"/>
      <c r="G522" s="24"/>
    </row>
    <row r="523" spans="2:7" customFormat="1">
      <c r="B523" s="8"/>
      <c r="C523" s="8"/>
      <c r="D523" s="25"/>
      <c r="E523" s="25"/>
      <c r="F523" s="25"/>
      <c r="G523" s="24"/>
    </row>
    <row r="524" spans="2:7" customFormat="1">
      <c r="B524" s="8"/>
      <c r="C524" s="8"/>
      <c r="D524" s="25"/>
      <c r="E524" s="25"/>
      <c r="F524" s="25"/>
      <c r="G524" s="24"/>
    </row>
    <row r="525" spans="2:7" customFormat="1">
      <c r="B525" s="8"/>
      <c r="C525" s="8"/>
      <c r="D525" s="25"/>
      <c r="E525" s="25"/>
      <c r="F525" s="25"/>
      <c r="G525" s="24"/>
    </row>
    <row r="526" spans="2:7" customFormat="1">
      <c r="B526" s="8"/>
      <c r="C526" s="8"/>
      <c r="D526" s="25"/>
      <c r="E526" s="25"/>
      <c r="F526" s="25"/>
      <c r="G526" s="24"/>
    </row>
    <row r="527" spans="2:7" customFormat="1">
      <c r="B527" s="8"/>
      <c r="C527" s="8"/>
      <c r="D527" s="25"/>
      <c r="E527" s="25"/>
      <c r="F527" s="25"/>
      <c r="G527" s="24"/>
    </row>
    <row r="528" spans="2:7" customFormat="1">
      <c r="B528" s="8"/>
      <c r="C528" s="8"/>
      <c r="D528" s="25"/>
      <c r="E528" s="25"/>
      <c r="F528" s="25"/>
      <c r="G528" s="24"/>
    </row>
    <row r="529" spans="2:7" customFormat="1">
      <c r="B529" s="8"/>
      <c r="C529" s="8"/>
      <c r="D529" s="25"/>
      <c r="E529" s="25"/>
      <c r="F529" s="25"/>
      <c r="G529" s="24"/>
    </row>
    <row r="530" spans="2:7" customFormat="1">
      <c r="B530" s="8"/>
      <c r="C530" s="8"/>
      <c r="D530" s="25"/>
      <c r="E530" s="25"/>
      <c r="F530" s="25"/>
      <c r="G530" s="24"/>
    </row>
    <row r="531" spans="2:7" customFormat="1">
      <c r="B531" s="8"/>
      <c r="C531" s="8"/>
      <c r="D531" s="25"/>
      <c r="E531" s="25"/>
      <c r="F531" s="25"/>
      <c r="G531" s="24"/>
    </row>
    <row r="532" spans="2:7" customFormat="1">
      <c r="B532" s="8"/>
      <c r="C532" s="8"/>
      <c r="D532" s="25"/>
      <c r="E532" s="25"/>
      <c r="F532" s="25"/>
      <c r="G532" s="24"/>
    </row>
    <row r="533" spans="2:7" customFormat="1">
      <c r="B533" s="8"/>
      <c r="C533" s="8"/>
      <c r="D533" s="25"/>
      <c r="E533" s="25"/>
      <c r="F533" s="25"/>
      <c r="G533" s="24"/>
    </row>
    <row r="534" spans="2:7" customFormat="1">
      <c r="B534" s="8"/>
      <c r="C534" s="8"/>
      <c r="D534" s="25"/>
      <c r="E534" s="25"/>
      <c r="F534" s="25"/>
      <c r="G534" s="24"/>
    </row>
    <row r="535" spans="2:7" customFormat="1">
      <c r="B535" s="8"/>
      <c r="C535" s="8"/>
      <c r="D535" s="25"/>
      <c r="E535" s="25"/>
      <c r="F535" s="25"/>
      <c r="G535" s="24"/>
    </row>
    <row r="536" spans="2:7" customFormat="1">
      <c r="B536" s="8"/>
      <c r="C536" s="8"/>
      <c r="D536" s="25"/>
      <c r="E536" s="25"/>
      <c r="F536" s="25"/>
      <c r="G536" s="24"/>
    </row>
    <row r="537" spans="2:7" customFormat="1">
      <c r="B537" s="8"/>
      <c r="C537" s="8"/>
      <c r="D537" s="25"/>
      <c r="E537" s="25"/>
      <c r="F537" s="25"/>
      <c r="G537" s="24"/>
    </row>
    <row r="538" spans="2:7" customFormat="1">
      <c r="B538" s="8"/>
      <c r="C538" s="8"/>
      <c r="D538" s="25"/>
      <c r="E538" s="25"/>
      <c r="F538" s="25"/>
      <c r="G538" s="24"/>
    </row>
    <row r="539" spans="2:7" customFormat="1">
      <c r="B539" s="8"/>
      <c r="C539" s="8"/>
      <c r="D539" s="25"/>
      <c r="E539" s="25"/>
      <c r="F539" s="25"/>
      <c r="G539" s="24"/>
    </row>
    <row r="540" spans="2:7" customFormat="1">
      <c r="B540" s="8"/>
      <c r="C540" s="8"/>
      <c r="D540" s="25"/>
      <c r="E540" s="25"/>
      <c r="F540" s="25"/>
      <c r="G540" s="24"/>
    </row>
    <row r="541" spans="2:7" customFormat="1">
      <c r="B541" s="8"/>
      <c r="C541" s="8"/>
      <c r="D541" s="25"/>
      <c r="E541" s="25"/>
      <c r="F541" s="25"/>
      <c r="G541" s="24"/>
    </row>
    <row r="542" spans="2:7" customFormat="1">
      <c r="B542" s="8"/>
      <c r="C542" s="8"/>
      <c r="D542" s="25"/>
      <c r="E542" s="25"/>
      <c r="F542" s="25"/>
      <c r="G542" s="24"/>
    </row>
    <row r="543" spans="2:7" customFormat="1">
      <c r="B543" s="8"/>
      <c r="C543" s="8"/>
      <c r="D543" s="25"/>
      <c r="E543" s="25"/>
      <c r="F543" s="25"/>
      <c r="G543" s="24"/>
    </row>
    <row r="544" spans="2:7" customFormat="1">
      <c r="B544" s="8"/>
      <c r="C544" s="8"/>
      <c r="D544" s="25"/>
      <c r="E544" s="25"/>
      <c r="F544" s="25"/>
      <c r="G544" s="24"/>
    </row>
    <row r="545" spans="2:7" customFormat="1">
      <c r="B545" s="8"/>
      <c r="C545" s="8"/>
      <c r="D545" s="25"/>
      <c r="E545" s="25"/>
      <c r="F545" s="25"/>
      <c r="G545" s="24"/>
    </row>
    <row r="546" spans="2:7" customFormat="1">
      <c r="B546" s="8"/>
      <c r="C546" s="8"/>
      <c r="D546" s="25"/>
      <c r="E546" s="25"/>
      <c r="F546" s="25"/>
      <c r="G546" s="24"/>
    </row>
    <row r="547" spans="2:7" customFormat="1">
      <c r="B547" s="8"/>
      <c r="C547" s="8"/>
      <c r="D547" s="25"/>
      <c r="E547" s="25"/>
      <c r="F547" s="25"/>
      <c r="G547" s="24"/>
    </row>
    <row r="548" spans="2:7" customFormat="1">
      <c r="B548" s="8"/>
      <c r="C548" s="8"/>
      <c r="D548" s="25"/>
      <c r="E548" s="25"/>
      <c r="F548" s="25"/>
      <c r="G548" s="24"/>
    </row>
    <row r="549" spans="2:7" customFormat="1">
      <c r="B549" s="8"/>
      <c r="C549" s="8"/>
      <c r="D549" s="25"/>
      <c r="E549" s="25"/>
      <c r="F549" s="25"/>
      <c r="G549" s="24"/>
    </row>
    <row r="550" spans="2:7" customFormat="1">
      <c r="B550" s="8"/>
      <c r="C550" s="8"/>
      <c r="D550" s="25"/>
      <c r="E550" s="25"/>
      <c r="F550" s="25"/>
      <c r="G550" s="24"/>
    </row>
    <row r="551" spans="2:7" customFormat="1">
      <c r="B551" s="8"/>
      <c r="C551" s="8"/>
      <c r="D551" s="25"/>
      <c r="E551" s="25"/>
      <c r="F551" s="25"/>
      <c r="G551" s="24"/>
    </row>
    <row r="552" spans="2:7" customFormat="1">
      <c r="B552" s="8"/>
      <c r="C552" s="8"/>
      <c r="D552" s="25"/>
      <c r="E552" s="25"/>
      <c r="F552" s="25"/>
      <c r="G552" s="24"/>
    </row>
    <row r="553" spans="2:7" customFormat="1">
      <c r="B553" s="8"/>
      <c r="C553" s="8"/>
      <c r="D553" s="25"/>
      <c r="E553" s="25"/>
      <c r="F553" s="25"/>
      <c r="G553" s="24"/>
    </row>
    <row r="554" spans="2:7" customFormat="1">
      <c r="B554" s="8"/>
      <c r="C554" s="8"/>
      <c r="D554" s="25"/>
      <c r="E554" s="25"/>
      <c r="F554" s="25"/>
      <c r="G554" s="24"/>
    </row>
    <row r="555" spans="2:7" customFormat="1">
      <c r="B555" s="8"/>
      <c r="C555" s="8"/>
      <c r="D555" s="25"/>
      <c r="E555" s="25"/>
      <c r="F555" s="25"/>
      <c r="G555" s="24"/>
    </row>
    <row r="556" spans="2:7" customFormat="1">
      <c r="B556" s="8"/>
      <c r="C556" s="8"/>
      <c r="D556" s="26"/>
      <c r="E556" s="25"/>
      <c r="F556" s="25"/>
      <c r="G556" s="24"/>
    </row>
    <row r="557" spans="2:7" customFormat="1">
      <c r="B557" s="8"/>
      <c r="C557" s="8"/>
      <c r="D557" s="25"/>
      <c r="E557" s="25"/>
      <c r="F557" s="25"/>
      <c r="G557" s="24"/>
    </row>
    <row r="558" spans="2:7" customFormat="1">
      <c r="B558" s="8"/>
      <c r="C558" s="8"/>
      <c r="D558" s="25"/>
      <c r="E558" s="25"/>
      <c r="F558" s="25"/>
      <c r="G558" s="24"/>
    </row>
    <row r="559" spans="2:7" customFormat="1">
      <c r="B559" s="8"/>
      <c r="C559" s="8"/>
      <c r="D559" s="25"/>
      <c r="E559" s="25"/>
      <c r="F559" s="25"/>
      <c r="G559" s="24"/>
    </row>
    <row r="560" spans="2:7" customFormat="1">
      <c r="B560" s="8"/>
      <c r="C560" s="8"/>
      <c r="D560" s="25"/>
      <c r="E560" s="25"/>
      <c r="F560" s="25"/>
      <c r="G560" s="24"/>
    </row>
    <row r="561" spans="2:7" customFormat="1">
      <c r="B561" s="8"/>
      <c r="C561" s="8"/>
      <c r="D561" s="25"/>
      <c r="E561" s="25"/>
      <c r="F561" s="25"/>
      <c r="G561" s="24"/>
    </row>
    <row r="562" spans="2:7" customFormat="1">
      <c r="B562" s="8"/>
      <c r="C562" s="8"/>
      <c r="D562" s="25"/>
      <c r="E562" s="25"/>
      <c r="F562" s="25"/>
      <c r="G562" s="24"/>
    </row>
    <row r="563" spans="2:7" customFormat="1">
      <c r="B563" s="8"/>
      <c r="C563" s="8"/>
      <c r="D563" s="25"/>
      <c r="E563" s="25"/>
      <c r="F563" s="25"/>
      <c r="G563" s="24"/>
    </row>
    <row r="564" spans="2:7" customFormat="1">
      <c r="B564" s="8"/>
      <c r="C564" s="8"/>
      <c r="D564" s="25"/>
      <c r="E564" s="25"/>
      <c r="F564" s="25"/>
      <c r="G564" s="24"/>
    </row>
    <row r="565" spans="2:7" customFormat="1">
      <c r="B565" s="8"/>
      <c r="C565" s="8"/>
      <c r="D565" s="25"/>
      <c r="E565" s="25"/>
      <c r="F565" s="25"/>
      <c r="G565" s="24"/>
    </row>
    <row r="566" spans="2:7" customFormat="1">
      <c r="B566" s="8"/>
      <c r="C566" s="8"/>
      <c r="D566" s="25"/>
      <c r="E566" s="25"/>
      <c r="F566" s="25"/>
      <c r="G566" s="24"/>
    </row>
    <row r="567" spans="2:7" customFormat="1">
      <c r="B567" s="8"/>
      <c r="C567" s="8"/>
      <c r="D567" s="25"/>
      <c r="E567" s="25"/>
      <c r="F567" s="25"/>
      <c r="G567" s="24"/>
    </row>
    <row r="568" spans="2:7" customFormat="1">
      <c r="B568" s="8"/>
      <c r="C568" s="8"/>
      <c r="D568" s="25"/>
      <c r="E568" s="25"/>
      <c r="F568" s="25"/>
      <c r="G568" s="24"/>
    </row>
    <row r="569" spans="2:7" customFormat="1">
      <c r="B569" s="8"/>
      <c r="C569" s="8"/>
      <c r="D569" s="25"/>
      <c r="E569" s="25"/>
      <c r="F569" s="25"/>
      <c r="G569" s="24"/>
    </row>
    <row r="570" spans="2:7" customFormat="1">
      <c r="B570" s="8"/>
      <c r="C570" s="8"/>
      <c r="D570" s="25"/>
      <c r="E570" s="25"/>
      <c r="F570" s="25"/>
      <c r="G570" s="24"/>
    </row>
    <row r="571" spans="2:7" customFormat="1">
      <c r="B571" s="8"/>
      <c r="C571" s="8"/>
      <c r="D571" s="25"/>
      <c r="E571" s="25"/>
      <c r="F571" s="25"/>
      <c r="G571" s="24"/>
    </row>
    <row r="572" spans="2:7" customFormat="1">
      <c r="B572" s="8"/>
      <c r="C572" s="8"/>
      <c r="D572" s="25"/>
      <c r="E572" s="25"/>
      <c r="F572" s="25"/>
      <c r="G572" s="24"/>
    </row>
    <row r="573" spans="2:7" customFormat="1">
      <c r="B573" s="8"/>
      <c r="C573" s="8"/>
      <c r="D573" s="25"/>
      <c r="E573" s="25"/>
      <c r="F573" s="25"/>
      <c r="G573" s="24"/>
    </row>
    <row r="574" spans="2:7" customFormat="1">
      <c r="B574" s="8"/>
      <c r="C574" s="8"/>
      <c r="D574" s="25"/>
      <c r="E574" s="25"/>
      <c r="F574" s="25"/>
      <c r="G574" s="24"/>
    </row>
    <row r="575" spans="2:7" customFormat="1">
      <c r="B575" s="8"/>
      <c r="C575" s="8"/>
      <c r="D575" s="25"/>
      <c r="E575" s="25"/>
      <c r="F575" s="25"/>
      <c r="G575" s="24"/>
    </row>
    <row r="576" spans="2:7" customFormat="1">
      <c r="B576" s="8"/>
      <c r="C576" s="8"/>
      <c r="D576" s="25"/>
      <c r="E576" s="25"/>
      <c r="F576" s="25"/>
      <c r="G576" s="24"/>
    </row>
  </sheetData>
  <sortState xmlns:xlrd2="http://schemas.microsoft.com/office/spreadsheetml/2017/richdata2" ref="A203:G532">
    <sortCondition ref="A203:A532"/>
  </sortState>
  <phoneticPr fontId="1"/>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P374"/>
  <sheetViews>
    <sheetView workbookViewId="0">
      <selection activeCell="I3" sqref="I3:J3"/>
    </sheetView>
  </sheetViews>
  <sheetFormatPr baseColWidth="10" defaultColWidth="12.83203125" defaultRowHeight="15"/>
  <cols>
    <col min="1" max="1" width="8" style="24" customWidth="1"/>
    <col min="2" max="4" width="8" style="4" customWidth="1"/>
    <col min="5" max="7" width="25.83203125" style="4" customWidth="1"/>
    <col min="8" max="8" width="2.5" style="24" bestFit="1" customWidth="1"/>
    <col min="9" max="9" width="39.83203125" style="24" customWidth="1"/>
    <col min="10" max="11" width="25.83203125" style="24" customWidth="1"/>
    <col min="12" max="12" width="2.5" style="24" bestFit="1" customWidth="1"/>
    <col min="13" max="15" width="25.83203125" style="24" customWidth="1"/>
    <col min="16" max="16" width="2.5" style="24" bestFit="1" customWidth="1"/>
    <col min="17" max="16384" width="12.83203125" style="24"/>
  </cols>
  <sheetData>
    <row r="1" spans="1:10" customFormat="1">
      <c r="A1" s="24"/>
      <c r="B1" s="25"/>
      <c r="C1" s="25"/>
      <c r="D1" s="25"/>
      <c r="E1" s="25" t="s">
        <v>3262</v>
      </c>
      <c r="F1" s="27" t="s">
        <v>3181</v>
      </c>
      <c r="G1" s="27" t="s">
        <v>3182</v>
      </c>
      <c r="H1" s="25" t="s">
        <v>3264</v>
      </c>
    </row>
    <row r="2" spans="1:10" customFormat="1">
      <c r="B2" s="8"/>
      <c r="C2" s="25"/>
      <c r="D2" s="8"/>
      <c r="E2" s="16" t="s">
        <v>3039</v>
      </c>
      <c r="F2" s="17" t="s">
        <v>3037</v>
      </c>
      <c r="G2" s="17" t="s">
        <v>3037</v>
      </c>
      <c r="H2">
        <v>1</v>
      </c>
      <c r="J2">
        <f>ROW()</f>
        <v>2</v>
      </c>
    </row>
    <row r="3" spans="1:10" customFormat="1">
      <c r="A3" s="26"/>
      <c r="B3" s="26"/>
      <c r="C3" s="25"/>
      <c r="D3" s="8"/>
      <c r="E3" s="17" t="s">
        <v>3037</v>
      </c>
      <c r="F3" s="18" t="s">
        <v>3035</v>
      </c>
      <c r="G3" s="18" t="s">
        <v>3035</v>
      </c>
      <c r="H3">
        <v>1</v>
      </c>
      <c r="I3" t="str">
        <f>A3&amp;"_"&amp;B3&amp;"_"&amp;"_"&amp;C3&amp;"_"&amp;D3&amp;"_"&amp;E3</f>
        <v>_____AccountingEntries</v>
      </c>
      <c r="J3" t="str">
        <f>"{""seq"":"&amp;ROW()-2&amp;", ""id"":"""&amp;I3&amp;"""composit"":"""&amp;F3&amp;""", ""datatype"":"""&amp;G3&amp;""", ""collapsed"":false},"</f>
        <v>{"seq":1, "id":"_____AccountingEntries"composit":"DocumentInfo", "datatype":"DocumentInfo", "collapsed":false},</v>
      </c>
    </row>
    <row r="4" spans="1:10" customFormat="1">
      <c r="A4" s="17" t="s">
        <v>3037</v>
      </c>
      <c r="B4" s="26"/>
      <c r="C4" s="25"/>
      <c r="D4" s="8"/>
      <c r="E4" s="18" t="s">
        <v>3035</v>
      </c>
      <c r="F4" s="8" t="s">
        <v>3005</v>
      </c>
      <c r="G4" s="8" t="s">
        <v>2847</v>
      </c>
      <c r="H4">
        <v>0</v>
      </c>
      <c r="I4" t="str">
        <f t="shared" ref="I4:I67" si="0">A4&amp;"_"&amp;B4&amp;"_"&amp;"_"&amp;C4&amp;"_"&amp;D4&amp;"_"&amp;E4</f>
        <v>AccountingEntries_____DocumentInfo</v>
      </c>
      <c r="J4" t="str">
        <f>"{""seq"":"&amp;ROW()-2&amp;", ""id"":"""&amp;I4&amp;"""composit"":"""&amp;F4&amp;""", ""datatype"":"""&amp;G4&amp;""", ""collapsed"":null},"</f>
        <v>{"seq":2, "id":"AccountingEntries_____DocumentInfo"composit":"EntriesType", "datatype":"token", "collapsed":null},</v>
      </c>
    </row>
    <row r="5" spans="1:10" customFormat="1">
      <c r="A5" s="17" t="s">
        <v>3037</v>
      </c>
      <c r="B5" s="26"/>
      <c r="C5" s="25"/>
      <c r="D5" s="8"/>
      <c r="E5" s="18" t="s">
        <v>3035</v>
      </c>
      <c r="F5" s="8" t="s">
        <v>3007</v>
      </c>
      <c r="G5" s="8" t="s">
        <v>2848</v>
      </c>
      <c r="H5">
        <v>0</v>
      </c>
      <c r="I5" t="str">
        <f t="shared" si="0"/>
        <v>AccountingEntries_____DocumentInfo</v>
      </c>
      <c r="J5" t="str">
        <f t="shared" ref="J5:J19" si="1">"{""seq"":"&amp;ROW()-2&amp;", ""id"":"""&amp;I5&amp;"""composit"":"""&amp;F5&amp;""", ""datatype"":"""&amp;G5&amp;""", ""collapsed"":null},"</f>
        <v>{"seq":3, "id":"AccountingEntries_____DocumentInfo"composit":"UniqueID", "datatype":"string", "collapsed":null},</v>
      </c>
    </row>
    <row r="6" spans="1:10" customFormat="1">
      <c r="A6" s="17" t="s">
        <v>3037</v>
      </c>
      <c r="B6" s="26"/>
      <c r="C6" s="25"/>
      <c r="D6" s="8"/>
      <c r="E6" s="18" t="s">
        <v>3035</v>
      </c>
      <c r="F6" s="8" t="s">
        <v>3009</v>
      </c>
      <c r="G6" s="8" t="s">
        <v>2848</v>
      </c>
      <c r="H6">
        <v>0</v>
      </c>
      <c r="I6" t="str">
        <f t="shared" si="0"/>
        <v>AccountingEntries_____DocumentInfo</v>
      </c>
      <c r="J6" t="str">
        <f t="shared" si="1"/>
        <v>{"seq":4, "id":"AccountingEntries_____DocumentInfo"composit":"RevisesUniqueID", "datatype":"string", "collapsed":null},</v>
      </c>
    </row>
    <row r="7" spans="1:10" customFormat="1">
      <c r="A7" s="17" t="s">
        <v>3037</v>
      </c>
      <c r="B7" s="26"/>
      <c r="C7" s="25"/>
      <c r="D7" s="8"/>
      <c r="E7" s="18" t="s">
        <v>3035</v>
      </c>
      <c r="F7" s="8" t="s">
        <v>3011</v>
      </c>
      <c r="G7" s="8" t="s">
        <v>2847</v>
      </c>
      <c r="H7">
        <v>0</v>
      </c>
      <c r="I7" t="str">
        <f t="shared" si="0"/>
        <v>AccountingEntries_____DocumentInfo</v>
      </c>
      <c r="J7" t="str">
        <f t="shared" si="1"/>
        <v>{"seq":5, "id":"AccountingEntries_____DocumentInfo"composit":"RevisesUniqueIDAction", "datatype":"token", "collapsed":null},</v>
      </c>
    </row>
    <row r="8" spans="1:10" customFormat="1">
      <c r="A8" s="17" t="s">
        <v>3037</v>
      </c>
      <c r="B8" s="26"/>
      <c r="C8" s="25"/>
      <c r="D8" s="8"/>
      <c r="E8" s="18" t="s">
        <v>3035</v>
      </c>
      <c r="F8" s="8" t="s">
        <v>889</v>
      </c>
      <c r="G8" s="8" t="s">
        <v>2849</v>
      </c>
      <c r="H8">
        <v>0</v>
      </c>
      <c r="I8" t="str">
        <f t="shared" si="0"/>
        <v>AccountingEntries_____DocumentInfo</v>
      </c>
      <c r="J8" t="str">
        <f t="shared" si="1"/>
        <v>{"seq":6, "id":"AccountingEntries_____DocumentInfo"composit":"Language", "datatype":"QName", "collapsed":null},</v>
      </c>
    </row>
    <row r="9" spans="1:10" customFormat="1">
      <c r="A9" s="17" t="s">
        <v>3037</v>
      </c>
      <c r="B9" s="26"/>
      <c r="C9" s="25"/>
      <c r="D9" s="8"/>
      <c r="E9" s="18" t="s">
        <v>3035</v>
      </c>
      <c r="F9" s="8" t="s">
        <v>3014</v>
      </c>
      <c r="G9" s="8" t="s">
        <v>2850</v>
      </c>
      <c r="H9">
        <v>0</v>
      </c>
      <c r="I9" t="str">
        <f t="shared" si="0"/>
        <v>AccountingEntries_____DocumentInfo</v>
      </c>
      <c r="J9" t="str">
        <f t="shared" si="1"/>
        <v>{"seq":7, "id":"AccountingEntries_____DocumentInfo"composit":"CreationDate", "datatype":"dateTime", "collapsed":null},</v>
      </c>
    </row>
    <row r="10" spans="1:10" customFormat="1">
      <c r="A10" s="17" t="s">
        <v>3037</v>
      </c>
      <c r="B10" s="26"/>
      <c r="C10" s="25"/>
      <c r="D10" s="8"/>
      <c r="E10" s="18" t="s">
        <v>3035</v>
      </c>
      <c r="F10" s="8" t="s">
        <v>143</v>
      </c>
      <c r="G10" s="8" t="s">
        <v>2848</v>
      </c>
      <c r="H10">
        <v>0</v>
      </c>
      <c r="I10" t="str">
        <f t="shared" si="0"/>
        <v>AccountingEntries_____DocumentInfo</v>
      </c>
      <c r="J10" t="str">
        <f t="shared" si="1"/>
        <v>{"seq":8, "id":"AccountingEntries_____DocumentInfo"composit":"Creator", "datatype":"string", "collapsed":null},</v>
      </c>
    </row>
    <row r="11" spans="1:10" customFormat="1">
      <c r="A11" s="17" t="s">
        <v>3037</v>
      </c>
      <c r="B11" s="26"/>
      <c r="C11" s="25"/>
      <c r="D11" s="8"/>
      <c r="E11" s="18" t="s">
        <v>3035</v>
      </c>
      <c r="F11" s="8" t="s">
        <v>3017</v>
      </c>
      <c r="G11" s="8" t="s">
        <v>2848</v>
      </c>
      <c r="H11">
        <v>0</v>
      </c>
      <c r="I11" t="str">
        <f t="shared" si="0"/>
        <v>AccountingEntries_____DocumentInfo</v>
      </c>
      <c r="J11" t="str">
        <f t="shared" si="1"/>
        <v>{"seq":9, "id":"AccountingEntries_____DocumentInfo"composit":"EntriesComment", "datatype":"string", "collapsed":null},</v>
      </c>
    </row>
    <row r="12" spans="1:10" customFormat="1">
      <c r="A12" s="17" t="s">
        <v>3037</v>
      </c>
      <c r="B12" s="26"/>
      <c r="C12" s="25"/>
      <c r="D12" s="8"/>
      <c r="E12" s="18" t="s">
        <v>3035</v>
      </c>
      <c r="F12" s="8" t="s">
        <v>3019</v>
      </c>
      <c r="G12" s="8" t="s">
        <v>2850</v>
      </c>
      <c r="H12">
        <v>0</v>
      </c>
      <c r="I12" t="str">
        <f t="shared" si="0"/>
        <v>AccountingEntries_____DocumentInfo</v>
      </c>
      <c r="J12" t="str">
        <f t="shared" si="1"/>
        <v>{"seq":10, "id":"AccountingEntries_____DocumentInfo"composit":"PeriodCoveredStart", "datatype":"dateTime", "collapsed":null},</v>
      </c>
    </row>
    <row r="13" spans="1:10" customFormat="1">
      <c r="A13" s="17" t="s">
        <v>3037</v>
      </c>
      <c r="B13" s="26"/>
      <c r="C13" s="25"/>
      <c r="D13" s="8"/>
      <c r="E13" s="18" t="s">
        <v>3035</v>
      </c>
      <c r="F13" s="8" t="s">
        <v>3021</v>
      </c>
      <c r="G13" s="8" t="s">
        <v>2850</v>
      </c>
      <c r="H13">
        <v>0</v>
      </c>
      <c r="I13" t="str">
        <f t="shared" si="0"/>
        <v>AccountingEntries_____DocumentInfo</v>
      </c>
      <c r="J13" t="str">
        <f t="shared" si="1"/>
        <v>{"seq":11, "id":"AccountingEntries_____DocumentInfo"composit":"PeriodCoveredEnd", "datatype":"dateTime", "collapsed":null},</v>
      </c>
    </row>
    <row r="14" spans="1:10" customFormat="1">
      <c r="A14" s="17" t="s">
        <v>3037</v>
      </c>
      <c r="B14" s="26"/>
      <c r="C14" s="25"/>
      <c r="D14" s="8"/>
      <c r="E14" s="18" t="s">
        <v>3035</v>
      </c>
      <c r="F14" s="8" t="s">
        <v>3023</v>
      </c>
      <c r="G14" s="8" t="s">
        <v>2851</v>
      </c>
      <c r="H14">
        <v>0</v>
      </c>
      <c r="I14" t="str">
        <f t="shared" si="0"/>
        <v>AccountingEntries_____DocumentInfo</v>
      </c>
      <c r="J14" t="str">
        <f t="shared" si="1"/>
        <v>{"seq":12, "id":"AccountingEntries_____DocumentInfo"composit":"PeriodCount", "datatype":"decimal", "collapsed":null},</v>
      </c>
    </row>
    <row r="15" spans="1:10" customFormat="1">
      <c r="A15" s="17" t="s">
        <v>3037</v>
      </c>
      <c r="B15" s="26"/>
      <c r="C15" s="25"/>
      <c r="D15" s="8"/>
      <c r="E15" s="18" t="s">
        <v>3035</v>
      </c>
      <c r="F15" s="8" t="s">
        <v>3025</v>
      </c>
      <c r="G15" s="8" t="s">
        <v>2847</v>
      </c>
      <c r="H15">
        <v>0</v>
      </c>
      <c r="I15" t="str">
        <f t="shared" si="0"/>
        <v>AccountingEntries_____DocumentInfo</v>
      </c>
      <c r="J15" t="str">
        <f t="shared" si="1"/>
        <v>{"seq":13, "id":"AccountingEntries_____DocumentInfo"composit":"PeriodUnit", "datatype":"token", "collapsed":null},</v>
      </c>
    </row>
    <row r="16" spans="1:10" customFormat="1">
      <c r="A16" s="17" t="s">
        <v>3037</v>
      </c>
      <c r="B16" s="26"/>
      <c r="C16" s="25"/>
      <c r="D16" s="8"/>
      <c r="E16" s="18" t="s">
        <v>3035</v>
      </c>
      <c r="F16" s="8" t="s">
        <v>3027</v>
      </c>
      <c r="G16" s="8" t="s">
        <v>2848</v>
      </c>
      <c r="H16">
        <v>0</v>
      </c>
      <c r="I16" t="str">
        <f t="shared" si="0"/>
        <v>AccountingEntries_____DocumentInfo</v>
      </c>
      <c r="J16" t="str">
        <f t="shared" si="1"/>
        <v>{"seq":14, "id":"AccountingEntries_____DocumentInfo"composit":"PeriodUnitDescription", "datatype":"string", "collapsed":null},</v>
      </c>
    </row>
    <row r="17" spans="1:12" customFormat="1">
      <c r="A17" s="17" t="s">
        <v>3037</v>
      </c>
      <c r="B17" s="26"/>
      <c r="C17" s="25"/>
      <c r="D17" s="8"/>
      <c r="E17" s="18" t="s">
        <v>3035</v>
      </c>
      <c r="F17" s="8" t="s">
        <v>3029</v>
      </c>
      <c r="G17" s="8" t="s">
        <v>2848</v>
      </c>
      <c r="H17">
        <v>0</v>
      </c>
      <c r="I17" t="str">
        <f t="shared" si="0"/>
        <v>AccountingEntries_____DocumentInfo</v>
      </c>
      <c r="J17" t="str">
        <f t="shared" si="1"/>
        <v>{"seq":15, "id":"AccountingEntries_____DocumentInfo"composit":"SourceApplication", "datatype":"string", "collapsed":null},</v>
      </c>
    </row>
    <row r="18" spans="1:12" customFormat="1">
      <c r="A18" s="17" t="s">
        <v>3037</v>
      </c>
      <c r="B18" s="26"/>
      <c r="C18" s="25"/>
      <c r="D18" s="8"/>
      <c r="E18" s="18" t="s">
        <v>3035</v>
      </c>
      <c r="F18" s="8" t="s">
        <v>3031</v>
      </c>
      <c r="G18" s="8" t="s">
        <v>2848</v>
      </c>
      <c r="H18">
        <v>0</v>
      </c>
      <c r="I18" t="str">
        <f t="shared" si="0"/>
        <v>AccountingEntries_____DocumentInfo</v>
      </c>
      <c r="J18" t="str">
        <f t="shared" si="1"/>
        <v>{"seq":16, "id":"AccountingEntries_____DocumentInfo"composit":"TargetApplication", "datatype":"string", "collapsed":null},</v>
      </c>
    </row>
    <row r="19" spans="1:12" customFormat="1">
      <c r="A19" s="17" t="s">
        <v>3037</v>
      </c>
      <c r="B19" s="26"/>
      <c r="C19" s="25"/>
      <c r="D19" s="8"/>
      <c r="E19" s="18" t="s">
        <v>3035</v>
      </c>
      <c r="F19" s="8" t="s">
        <v>3033</v>
      </c>
      <c r="G19" s="8" t="s">
        <v>2849</v>
      </c>
      <c r="H19">
        <v>0</v>
      </c>
      <c r="I19" t="str">
        <f t="shared" si="0"/>
        <v>AccountingEntries_____DocumentInfo</v>
      </c>
      <c r="J19" t="str">
        <f t="shared" si="1"/>
        <v>{"seq":17, "id":"AccountingEntries_____DocumentInfo"composit":"DefaultCurrency", "datatype":"QName", "collapsed":null},</v>
      </c>
    </row>
    <row r="20" spans="1:12" customFormat="1">
      <c r="A20" s="17" t="s">
        <v>3037</v>
      </c>
      <c r="B20" s="26"/>
      <c r="C20" s="25"/>
      <c r="D20" s="8"/>
      <c r="E20" s="17" t="s">
        <v>3037</v>
      </c>
      <c r="F20" s="18" t="s">
        <v>3044</v>
      </c>
      <c r="G20" s="18" t="s">
        <v>3044</v>
      </c>
      <c r="H20">
        <v>1</v>
      </c>
      <c r="I20" t="str">
        <f>A20&amp;"_"&amp;B20&amp;"_"&amp;"_"&amp;C20&amp;"_"&amp;D20&amp;"_"&amp;E20</f>
        <v>AccountingEntries_____AccountingEntries</v>
      </c>
      <c r="J20" t="str">
        <f>"{""seq"":"&amp;ROW()-2&amp;", ""id"":"""&amp;I20&amp;"""composit"":"""&amp;F20&amp;""", ""datatype"":"""&amp;G20&amp;""", ""collapsed"":false},"</f>
        <v>{"seq":18, "id":"AccountingEntries_____AccountingEntries"composit":"EntityInformation", "datatype":"EntityInformation", "collapsed":false},</v>
      </c>
    </row>
    <row r="21" spans="1:12" customFormat="1">
      <c r="A21" s="17" t="s">
        <v>3037</v>
      </c>
      <c r="B21" s="26"/>
      <c r="C21" s="26"/>
      <c r="D21" s="8"/>
      <c r="E21" s="18" t="s">
        <v>3044</v>
      </c>
      <c r="F21" s="19" t="s">
        <v>3195</v>
      </c>
      <c r="G21" s="19" t="s">
        <v>3195</v>
      </c>
      <c r="H21">
        <v>1</v>
      </c>
      <c r="I21" t="str">
        <f t="shared" si="0"/>
        <v>AccountingEntries_____EntityInformation</v>
      </c>
      <c r="J21" t="str">
        <f t="shared" ref="J21:J67" si="2">"{""seq"":"&amp;ROW()-2&amp;", ""id"":"""&amp;I21&amp;"""composit"":"""&amp;F21&amp;""", ""datatype"":"""&amp;G21&amp;""", ""collapsed"":false},"</f>
        <v>{"seq":19, "id":"AccountingEntries_____EntityInformation"composit":"PhoneStructure", "datatype":"PhoneStructure", "collapsed":false},</v>
      </c>
    </row>
    <row r="22" spans="1:12" customFormat="1">
      <c r="A22" s="17" t="s">
        <v>3037</v>
      </c>
      <c r="B22" s="18" t="s">
        <v>3044</v>
      </c>
      <c r="C22" s="26"/>
      <c r="D22" s="8"/>
      <c r="E22" s="19" t="s">
        <v>3195</v>
      </c>
      <c r="F22" s="8" t="s">
        <v>349</v>
      </c>
      <c r="G22" s="8" t="s">
        <v>2847</v>
      </c>
      <c r="H22">
        <v>0</v>
      </c>
      <c r="I22" t="str">
        <f t="shared" si="0"/>
        <v>AccountingEntries_EntityInformation____PhoneStructure</v>
      </c>
      <c r="J22" t="str">
        <f t="shared" si="2"/>
        <v>{"seq":20, "id":"AccountingEntries_EntityInformation____PhoneStructure"composit":"Description", "datatype":"token", "collapsed":false},</v>
      </c>
      <c r="K22" s="24"/>
      <c r="L22" s="24"/>
    </row>
    <row r="23" spans="1:12" customFormat="1">
      <c r="A23" s="17" t="s">
        <v>3037</v>
      </c>
      <c r="B23" s="18" t="s">
        <v>3044</v>
      </c>
      <c r="C23" s="26"/>
      <c r="D23" s="8"/>
      <c r="E23" s="19" t="s">
        <v>3195</v>
      </c>
      <c r="F23" s="8" t="s">
        <v>3244</v>
      </c>
      <c r="G23" s="8" t="s">
        <v>2848</v>
      </c>
      <c r="H23">
        <v>0</v>
      </c>
      <c r="I23" t="str">
        <f t="shared" si="0"/>
        <v>AccountingEntries_EntityInformation____PhoneStructure</v>
      </c>
      <c r="J23" t="str">
        <f t="shared" si="2"/>
        <v>{"seq":21, "id":"AccountingEntries_EntityInformation____PhoneStructure"composit":"PhoneNumber", "datatype":"string", "collapsed":false},</v>
      </c>
      <c r="K23" s="24"/>
      <c r="L23" s="24"/>
    </row>
    <row r="24" spans="1:12" customFormat="1">
      <c r="A24" s="17" t="s">
        <v>3037</v>
      </c>
      <c r="B24" s="26"/>
      <c r="C24" s="26"/>
      <c r="D24" s="8"/>
      <c r="E24" s="18" t="s">
        <v>3044</v>
      </c>
      <c r="F24" s="19" t="s">
        <v>3196</v>
      </c>
      <c r="G24" s="19" t="s">
        <v>3196</v>
      </c>
      <c r="H24">
        <v>1</v>
      </c>
      <c r="I24" t="str">
        <f t="shared" si="0"/>
        <v>AccountingEntries_____EntityInformation</v>
      </c>
      <c r="J24" t="str">
        <f t="shared" si="2"/>
        <v>{"seq":22, "id":"AccountingEntries_____EntityInformation"composit":"FaxStructure", "datatype":"FaxStructure", "collapsed":false},</v>
      </c>
    </row>
    <row r="25" spans="1:12" customFormat="1">
      <c r="A25" s="17" t="s">
        <v>3037</v>
      </c>
      <c r="B25" s="18" t="s">
        <v>3044</v>
      </c>
      <c r="C25" s="26"/>
      <c r="D25" s="8"/>
      <c r="E25" s="19" t="s">
        <v>3196</v>
      </c>
      <c r="F25" s="8" t="s">
        <v>3245</v>
      </c>
      <c r="G25" s="8" t="s">
        <v>2848</v>
      </c>
      <c r="H25">
        <v>0</v>
      </c>
      <c r="I25" t="str">
        <f t="shared" si="0"/>
        <v>AccountingEntries_EntityInformation____FaxStructure</v>
      </c>
      <c r="J25" t="str">
        <f t="shared" si="2"/>
        <v>{"seq":23, "id":"AccountingEntries_EntityInformation____FaxStructure"composit":"Usage", "datatype":"string", "collapsed":false},</v>
      </c>
      <c r="K25" s="24"/>
      <c r="L25" s="24"/>
    </row>
    <row r="26" spans="1:12" customFormat="1">
      <c r="A26" s="17" t="s">
        <v>3037</v>
      </c>
      <c r="B26" s="18" t="s">
        <v>3044</v>
      </c>
      <c r="C26" s="26"/>
      <c r="D26" s="8"/>
      <c r="E26" s="19" t="s">
        <v>3196</v>
      </c>
      <c r="F26" s="8" t="s">
        <v>3246</v>
      </c>
      <c r="G26" s="8" t="s">
        <v>2848</v>
      </c>
      <c r="H26">
        <v>0</v>
      </c>
      <c r="I26" t="str">
        <f t="shared" si="0"/>
        <v>AccountingEntries_EntityInformation____FaxStructure</v>
      </c>
      <c r="J26" t="str">
        <f t="shared" si="2"/>
        <v>{"seq":24, "id":"AccountingEntries_EntityInformation____FaxStructure"composit":"FaxNumber", "datatype":"string", "collapsed":false},</v>
      </c>
      <c r="K26" s="24"/>
      <c r="L26" s="24"/>
    </row>
    <row r="27" spans="1:12" customFormat="1">
      <c r="A27" s="17" t="s">
        <v>3037</v>
      </c>
      <c r="B27" s="26"/>
      <c r="C27" s="26"/>
      <c r="D27" s="8"/>
      <c r="E27" s="18" t="s">
        <v>3044</v>
      </c>
      <c r="F27" s="19" t="s">
        <v>3197</v>
      </c>
      <c r="G27" s="19" t="s">
        <v>3197</v>
      </c>
      <c r="H27">
        <v>1</v>
      </c>
      <c r="I27" t="str">
        <f t="shared" si="0"/>
        <v>AccountingEntries_____EntityInformation</v>
      </c>
      <c r="J27" t="str">
        <f t="shared" si="2"/>
        <v>{"seq":25, "id":"AccountingEntries_____EntityInformation"composit":"EmailStructure", "datatype":"EmailStructure", "collapsed":false},</v>
      </c>
    </row>
    <row r="28" spans="1:12" customFormat="1">
      <c r="A28" s="17" t="s">
        <v>3037</v>
      </c>
      <c r="B28" s="18" t="s">
        <v>3044</v>
      </c>
      <c r="C28" s="26"/>
      <c r="D28" s="8"/>
      <c r="E28" s="19" t="s">
        <v>3197</v>
      </c>
      <c r="F28" s="8" t="s">
        <v>3245</v>
      </c>
      <c r="G28" s="8" t="s">
        <v>2848</v>
      </c>
      <c r="H28">
        <v>0</v>
      </c>
      <c r="I28" t="str">
        <f t="shared" si="0"/>
        <v>AccountingEntries_EntityInformation____EmailStructure</v>
      </c>
      <c r="J28" t="str">
        <f t="shared" si="2"/>
        <v>{"seq":26, "id":"AccountingEntries_EntityInformation____EmailStructure"composit":"Usage", "datatype":"string", "collapsed":false},</v>
      </c>
      <c r="K28" s="24"/>
      <c r="L28" s="24"/>
    </row>
    <row r="29" spans="1:12" customFormat="1">
      <c r="A29" s="17" t="s">
        <v>3037</v>
      </c>
      <c r="B29" s="18" t="s">
        <v>3044</v>
      </c>
      <c r="C29" s="26"/>
      <c r="D29" s="8"/>
      <c r="E29" s="19" t="s">
        <v>3197</v>
      </c>
      <c r="F29" s="8" t="s">
        <v>3247</v>
      </c>
      <c r="G29" s="8" t="s">
        <v>2848</v>
      </c>
      <c r="H29">
        <v>0</v>
      </c>
      <c r="I29" t="str">
        <f t="shared" si="0"/>
        <v>AccountingEntries_EntityInformation____EmailStructure</v>
      </c>
      <c r="J29" t="str">
        <f t="shared" si="2"/>
        <v>{"seq":27, "id":"AccountingEntries_EntityInformation____EmailStructure"composit":"EmailAddress", "datatype":"string", "collapsed":false},</v>
      </c>
      <c r="K29" s="24"/>
      <c r="L29" s="24"/>
    </row>
    <row r="30" spans="1:12" customFormat="1">
      <c r="A30" s="17" t="s">
        <v>3037</v>
      </c>
      <c r="B30" s="26"/>
      <c r="C30" s="26"/>
      <c r="D30" s="8"/>
      <c r="E30" s="18" t="s">
        <v>3044</v>
      </c>
      <c r="F30" s="8" t="s">
        <v>3183</v>
      </c>
      <c r="G30" s="8" t="s">
        <v>2847</v>
      </c>
      <c r="H30">
        <v>0</v>
      </c>
      <c r="I30" t="str">
        <f t="shared" si="0"/>
        <v>AccountingEntries_____EntityInformation</v>
      </c>
      <c r="J30" t="str">
        <f t="shared" si="2"/>
        <v>{"seq":28, "id":"AccountingEntries_____EntityInformation"composit":"AccountingMethodPurposeDefault", "datatype":"token", "collapsed":false},</v>
      </c>
    </row>
    <row r="31" spans="1:12" customFormat="1">
      <c r="A31" s="17" t="s">
        <v>3037</v>
      </c>
      <c r="B31" s="26"/>
      <c r="C31" s="26"/>
      <c r="D31" s="8"/>
      <c r="E31" s="18" t="s">
        <v>3044</v>
      </c>
      <c r="F31" s="8" t="s">
        <v>3185</v>
      </c>
      <c r="G31" s="8" t="s">
        <v>2848</v>
      </c>
      <c r="H31">
        <v>0</v>
      </c>
      <c r="I31" t="str">
        <f t="shared" si="0"/>
        <v>AccountingEntries_____EntityInformation</v>
      </c>
      <c r="J31" t="str">
        <f t="shared" si="2"/>
        <v>{"seq":29, "id":"AccountingEntries_____EntityInformation"composit":"AccountingMethodPurposeDefaultDescription", "datatype":"string", "collapsed":false},</v>
      </c>
    </row>
    <row r="32" spans="1:12" customFormat="1">
      <c r="A32" s="17" t="s">
        <v>3037</v>
      </c>
      <c r="B32" s="26"/>
      <c r="C32" s="26"/>
      <c r="D32" s="8"/>
      <c r="E32" s="18" t="s">
        <v>3044</v>
      </c>
      <c r="F32" s="19" t="s">
        <v>3300</v>
      </c>
      <c r="G32" s="19" t="s">
        <v>3300</v>
      </c>
      <c r="H32">
        <v>1</v>
      </c>
      <c r="I32" t="str">
        <f t="shared" si="0"/>
        <v>AccountingEntries_____EntityInformation</v>
      </c>
      <c r="J32" t="str">
        <f t="shared" si="2"/>
        <v>{"seq":30, "id":"AccountingEntries_____EntityInformation"composit":"OrganizationIdentifiers", "datatype":"OrganizationIdentifiers", "collapsed":false},</v>
      </c>
    </row>
    <row r="33" spans="1:12" customFormat="1">
      <c r="A33" s="17" t="s">
        <v>3037</v>
      </c>
      <c r="B33" s="18" t="s">
        <v>3044</v>
      </c>
      <c r="C33" s="26"/>
      <c r="D33" s="8"/>
      <c r="E33" s="19" t="s">
        <v>3300</v>
      </c>
      <c r="F33" s="8" t="s">
        <v>2881</v>
      </c>
      <c r="G33" s="8" t="s">
        <v>2848</v>
      </c>
      <c r="H33">
        <v>0</v>
      </c>
      <c r="I33" t="str">
        <f t="shared" si="0"/>
        <v>AccountingEntries_EntityInformation____OrganizationIdentifiers</v>
      </c>
      <c r="J33" t="str">
        <f t="shared" si="2"/>
        <v>{"seq":31, "id":"AccountingEntries_EntityInformation____OrganizationIdentifiers"composit":"Identifier", "datatype":"string", "collapsed":false},</v>
      </c>
      <c r="K33" s="24"/>
      <c r="L33" s="24"/>
    </row>
    <row r="34" spans="1:12" customFormat="1">
      <c r="A34" s="17" t="s">
        <v>3037</v>
      </c>
      <c r="B34" s="18" t="s">
        <v>3044</v>
      </c>
      <c r="C34" s="26"/>
      <c r="D34" s="8"/>
      <c r="E34" s="19" t="s">
        <v>3300</v>
      </c>
      <c r="F34" s="8" t="s">
        <v>349</v>
      </c>
      <c r="G34" s="8" t="s">
        <v>2848</v>
      </c>
      <c r="H34">
        <v>0</v>
      </c>
      <c r="I34" t="str">
        <f t="shared" si="0"/>
        <v>AccountingEntries_EntityInformation____OrganizationIdentifiers</v>
      </c>
      <c r="J34" t="str">
        <f t="shared" si="2"/>
        <v>{"seq":32, "id":"AccountingEntries_EntityInformation____OrganizationIdentifiers"composit":"Description", "datatype":"string", "collapsed":false},</v>
      </c>
      <c r="K34" s="24"/>
      <c r="L34" s="24"/>
    </row>
    <row r="35" spans="1:12" customFormat="1">
      <c r="A35" s="17" t="s">
        <v>3037</v>
      </c>
      <c r="B35" s="26"/>
      <c r="C35" s="26"/>
      <c r="D35" s="8"/>
      <c r="E35" s="18" t="s">
        <v>3044</v>
      </c>
      <c r="F35" s="19" t="s">
        <v>3198</v>
      </c>
      <c r="G35" s="19" t="s">
        <v>3198</v>
      </c>
      <c r="H35">
        <v>1</v>
      </c>
      <c r="I35" t="str">
        <f t="shared" si="0"/>
        <v>AccountingEntries_____EntityInformation</v>
      </c>
      <c r="J35" t="str">
        <f t="shared" si="2"/>
        <v>{"seq":33, "id":"AccountingEntries_____EntityInformation"composit":"AddressStructure", "datatype":"AddressStructure", "collapsed":false},</v>
      </c>
    </row>
    <row r="36" spans="1:12" customFormat="1">
      <c r="A36" s="17" t="s">
        <v>3037</v>
      </c>
      <c r="B36" s="18" t="s">
        <v>3044</v>
      </c>
      <c r="C36" s="26"/>
      <c r="D36" s="8"/>
      <c r="E36" s="19" t="s">
        <v>3198</v>
      </c>
      <c r="F36" s="8" t="s">
        <v>2994</v>
      </c>
      <c r="G36" s="8" t="s">
        <v>2848</v>
      </c>
      <c r="H36">
        <v>0</v>
      </c>
      <c r="I36" t="str">
        <f t="shared" si="0"/>
        <v>AccountingEntries_EntityInformation____AddressStructure</v>
      </c>
      <c r="J36" t="str">
        <f t="shared" si="2"/>
        <v>{"seq":34, "id":"AccountingEntries_EntityInformation____AddressStructure"composit":"Name", "datatype":"string", "collapsed":false},</v>
      </c>
      <c r="K36" s="24"/>
      <c r="L36" s="24"/>
    </row>
    <row r="37" spans="1:12" customFormat="1">
      <c r="A37" s="17" t="s">
        <v>3037</v>
      </c>
      <c r="B37" s="18" t="s">
        <v>3044</v>
      </c>
      <c r="C37" s="26"/>
      <c r="D37" s="8"/>
      <c r="E37" s="19" t="s">
        <v>3198</v>
      </c>
      <c r="F37" s="8" t="s">
        <v>349</v>
      </c>
      <c r="G37" s="8" t="s">
        <v>2848</v>
      </c>
      <c r="H37">
        <v>0</v>
      </c>
      <c r="I37" t="str">
        <f t="shared" si="0"/>
        <v>AccountingEntries_EntityInformation____AddressStructure</v>
      </c>
      <c r="J37" t="str">
        <f t="shared" si="2"/>
        <v>{"seq":35, "id":"AccountingEntries_EntityInformation____AddressStructure"composit":"Description", "datatype":"string", "collapsed":false},</v>
      </c>
      <c r="K37" s="24"/>
      <c r="L37" s="24"/>
    </row>
    <row r="38" spans="1:12" customFormat="1">
      <c r="A38" s="17" t="s">
        <v>3037</v>
      </c>
      <c r="B38" s="18" t="s">
        <v>3044</v>
      </c>
      <c r="C38" s="26"/>
      <c r="D38" s="8"/>
      <c r="E38" s="19" t="s">
        <v>3198</v>
      </c>
      <c r="F38" s="8" t="s">
        <v>2877</v>
      </c>
      <c r="G38" s="8" t="s">
        <v>2848</v>
      </c>
      <c r="H38">
        <v>0</v>
      </c>
      <c r="I38" t="str">
        <f t="shared" si="0"/>
        <v>AccountingEntries_EntityInformation____AddressStructure</v>
      </c>
      <c r="J38" t="str">
        <f t="shared" si="2"/>
        <v>{"seq":36, "id":"AccountingEntries_EntityInformation____AddressStructure"composit":"Purpose", "datatype":"string", "collapsed":false},</v>
      </c>
      <c r="K38" s="24"/>
      <c r="L38" s="24"/>
    </row>
    <row r="39" spans="1:12" customFormat="1">
      <c r="A39" s="17" t="s">
        <v>3037</v>
      </c>
      <c r="B39" s="18" t="s">
        <v>3044</v>
      </c>
      <c r="C39" s="26"/>
      <c r="D39" s="8"/>
      <c r="E39" s="19" t="s">
        <v>3198</v>
      </c>
      <c r="F39" s="8" t="s">
        <v>3248</v>
      </c>
      <c r="G39" s="8" t="s">
        <v>2848</v>
      </c>
      <c r="H39">
        <v>0</v>
      </c>
      <c r="I39" t="str">
        <f t="shared" si="0"/>
        <v>AccountingEntries_EntityInformation____AddressStructure</v>
      </c>
      <c r="J39" t="str">
        <f t="shared" si="2"/>
        <v>{"seq":37, "id":"AccountingEntries_EntityInformation____AddressStructure"composit":"LocationIdentifier", "datatype":"string", "collapsed":false},</v>
      </c>
      <c r="K39" s="24"/>
      <c r="L39" s="24"/>
    </row>
    <row r="40" spans="1:12" customFormat="1">
      <c r="A40" s="17" t="s">
        <v>3037</v>
      </c>
      <c r="B40" s="18" t="s">
        <v>3044</v>
      </c>
      <c r="C40" s="26"/>
      <c r="D40" s="8"/>
      <c r="E40" s="19" t="s">
        <v>3198</v>
      </c>
      <c r="F40" s="8" t="s">
        <v>3249</v>
      </c>
      <c r="G40" s="8" t="s">
        <v>2848</v>
      </c>
      <c r="H40">
        <v>0</v>
      </c>
      <c r="I40" t="str">
        <f t="shared" si="0"/>
        <v>AccountingEntries_EntityInformation____AddressStructure</v>
      </c>
      <c r="J40" t="str">
        <f t="shared" si="2"/>
        <v>{"seq":38, "id":"AccountingEntries_EntityInformation____AddressStructure"composit":"BuildingNumber", "datatype":"string", "collapsed":false},</v>
      </c>
      <c r="K40" s="24"/>
      <c r="L40" s="24"/>
    </row>
    <row r="41" spans="1:12" customFormat="1">
      <c r="A41" s="17" t="s">
        <v>3037</v>
      </c>
      <c r="B41" s="18" t="s">
        <v>3044</v>
      </c>
      <c r="C41" s="26"/>
      <c r="D41" s="8"/>
      <c r="E41" s="19" t="s">
        <v>3198</v>
      </c>
      <c r="F41" s="8" t="s">
        <v>106</v>
      </c>
      <c r="G41" s="8" t="s">
        <v>2848</v>
      </c>
      <c r="H41">
        <v>0</v>
      </c>
      <c r="I41" t="str">
        <f t="shared" si="0"/>
        <v>AccountingEntries_EntityInformation____AddressStructure</v>
      </c>
      <c r="J41" t="str">
        <f t="shared" si="2"/>
        <v>{"seq":39, "id":"AccountingEntries_EntityInformation____AddressStructure"composit":"Street", "datatype":"string", "collapsed":false},</v>
      </c>
      <c r="K41" s="24"/>
      <c r="L41" s="24"/>
    </row>
    <row r="42" spans="1:12" customFormat="1">
      <c r="A42" s="17" t="s">
        <v>3037</v>
      </c>
      <c r="B42" s="18" t="s">
        <v>3044</v>
      </c>
      <c r="C42" s="26"/>
      <c r="D42" s="8"/>
      <c r="E42" s="19" t="s">
        <v>3198</v>
      </c>
      <c r="F42" s="8" t="s">
        <v>3250</v>
      </c>
      <c r="G42" s="8" t="s">
        <v>2848</v>
      </c>
      <c r="H42">
        <v>0</v>
      </c>
      <c r="I42" t="str">
        <f t="shared" si="0"/>
        <v>AccountingEntries_EntityInformation____AddressStructure</v>
      </c>
      <c r="J42" t="str">
        <f t="shared" si="2"/>
        <v>{"seq":40, "id":"AccountingEntries_EntityInformation____AddressStructure"composit":"Street2", "datatype":"string", "collapsed":false},</v>
      </c>
      <c r="K42" s="24"/>
      <c r="L42" s="24"/>
    </row>
    <row r="43" spans="1:12" customFormat="1">
      <c r="A43" s="17" t="s">
        <v>3037</v>
      </c>
      <c r="B43" s="18" t="s">
        <v>3044</v>
      </c>
      <c r="C43" s="26"/>
      <c r="D43" s="8"/>
      <c r="E43" s="19" t="s">
        <v>3198</v>
      </c>
      <c r="F43" s="8" t="s">
        <v>99</v>
      </c>
      <c r="G43" s="8" t="s">
        <v>2848</v>
      </c>
      <c r="H43">
        <v>0</v>
      </c>
      <c r="I43" t="str">
        <f t="shared" si="0"/>
        <v>AccountingEntries_EntityInformation____AddressStructure</v>
      </c>
      <c r="J43" t="str">
        <f t="shared" si="2"/>
        <v>{"seq":41, "id":"AccountingEntries_EntityInformation____AddressStructure"composit":"City", "datatype":"string", "collapsed":false},</v>
      </c>
      <c r="K43" s="24"/>
      <c r="L43" s="24"/>
    </row>
    <row r="44" spans="1:12" customFormat="1">
      <c r="A44" s="17" t="s">
        <v>3037</v>
      </c>
      <c r="B44" s="18" t="s">
        <v>3044</v>
      </c>
      <c r="C44" s="26"/>
      <c r="D44" s="8"/>
      <c r="E44" s="19" t="s">
        <v>3198</v>
      </c>
      <c r="F44" s="8" t="s">
        <v>3251</v>
      </c>
      <c r="G44" s="8" t="s">
        <v>2848</v>
      </c>
      <c r="H44">
        <v>0</v>
      </c>
      <c r="I44" t="str">
        <f t="shared" si="0"/>
        <v>AccountingEntries_EntityInformation____AddressStructure</v>
      </c>
      <c r="J44" t="str">
        <f t="shared" si="2"/>
        <v>{"seq":42, "id":"AccountingEntries_EntityInformation____AddressStructure"composit":"StateOrProvince", "datatype":"string", "collapsed":false},</v>
      </c>
      <c r="K44" s="24"/>
      <c r="L44" s="24"/>
    </row>
    <row r="45" spans="1:12" customFormat="1">
      <c r="A45" s="17" t="s">
        <v>3037</v>
      </c>
      <c r="B45" s="18" t="s">
        <v>3044</v>
      </c>
      <c r="C45" s="26"/>
      <c r="D45" s="8"/>
      <c r="E45" s="19" t="s">
        <v>3198</v>
      </c>
      <c r="F45" s="8" t="s">
        <v>3252</v>
      </c>
      <c r="G45" s="8" t="s">
        <v>2848</v>
      </c>
      <c r="H45">
        <v>0</v>
      </c>
      <c r="I45" t="str">
        <f t="shared" si="0"/>
        <v>AccountingEntries_EntityInformation____AddressStructure</v>
      </c>
      <c r="J45" t="str">
        <f t="shared" si="2"/>
        <v>{"seq":43, "id":"AccountingEntries_EntityInformation____AddressStructure"composit":"ZipOrPostalCode", "datatype":"string", "collapsed":false},</v>
      </c>
      <c r="K45" s="24"/>
      <c r="L45" s="24"/>
    </row>
    <row r="46" spans="1:12" customFormat="1">
      <c r="A46" s="17" t="s">
        <v>3037</v>
      </c>
      <c r="B46" s="18" t="s">
        <v>3044</v>
      </c>
      <c r="C46" s="26"/>
      <c r="D46" s="8"/>
      <c r="E46" s="19" t="s">
        <v>3198</v>
      </c>
      <c r="F46" s="8" t="s">
        <v>100</v>
      </c>
      <c r="G46" s="8" t="s">
        <v>2848</v>
      </c>
      <c r="H46">
        <v>0</v>
      </c>
      <c r="I46" t="str">
        <f t="shared" si="0"/>
        <v>AccountingEntries_EntityInformation____AddressStructure</v>
      </c>
      <c r="J46" t="str">
        <f t="shared" si="2"/>
        <v>{"seq":44, "id":"AccountingEntries_EntityInformation____AddressStructure"composit":"Country", "datatype":"string", "collapsed":false},</v>
      </c>
      <c r="K46" s="24"/>
      <c r="L46" s="24"/>
    </row>
    <row r="47" spans="1:12" customFormat="1">
      <c r="A47" s="17" t="s">
        <v>3037</v>
      </c>
      <c r="B47" s="18" t="s">
        <v>3044</v>
      </c>
      <c r="C47" s="26"/>
      <c r="D47" s="8"/>
      <c r="E47" s="19" t="s">
        <v>3198</v>
      </c>
      <c r="F47" s="8" t="s">
        <v>2977</v>
      </c>
      <c r="G47" s="8" t="s">
        <v>2852</v>
      </c>
      <c r="H47">
        <v>0</v>
      </c>
      <c r="I47" t="str">
        <f t="shared" si="0"/>
        <v>AccountingEntries_EntityInformation____AddressStructure</v>
      </c>
      <c r="J47" t="str">
        <f t="shared" si="2"/>
        <v>{"seq":45, "id":"AccountingEntries_EntityInformation____AddressStructure"composit":"Active", "datatype":"boolean", "collapsed":false},</v>
      </c>
      <c r="K47" s="24"/>
      <c r="L47" s="24"/>
    </row>
    <row r="48" spans="1:12" customFormat="1">
      <c r="A48" s="17" t="s">
        <v>3037</v>
      </c>
      <c r="B48" s="8"/>
      <c r="C48" s="25"/>
      <c r="D48" s="8"/>
      <c r="E48" s="18" t="s">
        <v>3044</v>
      </c>
      <c r="F48" s="19" t="s">
        <v>3199</v>
      </c>
      <c r="G48" s="19" t="s">
        <v>3199</v>
      </c>
      <c r="H48">
        <v>1</v>
      </c>
      <c r="I48" t="str">
        <f t="shared" si="0"/>
        <v>AccountingEntries_____EntityInformation</v>
      </c>
      <c r="J48" t="str">
        <f t="shared" si="2"/>
        <v>{"seq":46, "id":"AccountingEntries_____EntityInformation"composit":"WebsiteStructure", "datatype":"WebsiteStructure", "collapsed":false},</v>
      </c>
    </row>
    <row r="49" spans="1:12" customFormat="1">
      <c r="A49" s="17" t="s">
        <v>3037</v>
      </c>
      <c r="B49" s="18" t="s">
        <v>3044</v>
      </c>
      <c r="C49" s="25"/>
      <c r="D49" s="8"/>
      <c r="E49" s="19" t="s">
        <v>3199</v>
      </c>
      <c r="F49" s="8" t="s">
        <v>349</v>
      </c>
      <c r="G49" s="8" t="s">
        <v>2848</v>
      </c>
      <c r="H49">
        <v>0</v>
      </c>
      <c r="I49" t="str">
        <f t="shared" si="0"/>
        <v>AccountingEntries_EntityInformation____WebsiteStructure</v>
      </c>
      <c r="J49" t="str">
        <f t="shared" si="2"/>
        <v>{"seq":47, "id":"AccountingEntries_EntityInformation____WebsiteStructure"composit":"Description", "datatype":"string", "collapsed":false},</v>
      </c>
      <c r="K49" s="24"/>
      <c r="L49" s="24"/>
    </row>
    <row r="50" spans="1:12" customFormat="1">
      <c r="A50" s="17" t="s">
        <v>3037</v>
      </c>
      <c r="B50" s="18" t="s">
        <v>3044</v>
      </c>
      <c r="C50" s="25"/>
      <c r="D50" s="8"/>
      <c r="E50" s="19" t="s">
        <v>3199</v>
      </c>
      <c r="F50" s="8" t="s">
        <v>3253</v>
      </c>
      <c r="G50" s="8" t="s">
        <v>2853</v>
      </c>
      <c r="H50">
        <v>0</v>
      </c>
      <c r="I50" t="str">
        <f t="shared" si="0"/>
        <v>AccountingEntries_EntityInformation____WebsiteStructure</v>
      </c>
      <c r="J50" t="str">
        <f t="shared" si="2"/>
        <v>{"seq":48, "id":"AccountingEntries_EntityInformation____WebsiteStructure"composit":"URL", "datatype":"anyURI", "collapsed":false},</v>
      </c>
      <c r="K50" s="24"/>
      <c r="L50" s="24"/>
    </row>
    <row r="51" spans="1:12" customFormat="1">
      <c r="A51" s="17" t="s">
        <v>3037</v>
      </c>
      <c r="B51" s="8"/>
      <c r="C51" s="25"/>
      <c r="D51" s="8"/>
      <c r="E51" s="18" t="s">
        <v>3044</v>
      </c>
      <c r="F51" s="19" t="s">
        <v>3200</v>
      </c>
      <c r="G51" s="19" t="s">
        <v>3200</v>
      </c>
      <c r="H51">
        <v>1</v>
      </c>
      <c r="I51" t="str">
        <f t="shared" si="0"/>
        <v>AccountingEntries_____EntityInformation</v>
      </c>
      <c r="J51" t="str">
        <f t="shared" si="2"/>
        <v>{"seq":49, "id":"AccountingEntries_____EntityInformation"composit":"ContactStructure", "datatype":"ContactStructure", "collapsed":false},</v>
      </c>
    </row>
    <row r="52" spans="1:12" customFormat="1">
      <c r="A52" s="17" t="s">
        <v>3037</v>
      </c>
      <c r="B52" s="18" t="s">
        <v>3044</v>
      </c>
      <c r="C52" s="25"/>
      <c r="D52" s="8"/>
      <c r="E52" s="19" t="s">
        <v>3200</v>
      </c>
      <c r="F52" s="8" t="s">
        <v>138</v>
      </c>
      <c r="G52" s="8" t="s">
        <v>2848</v>
      </c>
      <c r="H52">
        <v>0</v>
      </c>
      <c r="I52" t="str">
        <f t="shared" si="0"/>
        <v>AccountingEntries_EntityInformation____ContactStructure</v>
      </c>
      <c r="J52" t="str">
        <f t="shared" si="2"/>
        <v>{"seq":50, "id":"AccountingEntries_EntityInformation____ContactStructure"composit":"Prefix", "datatype":"string", "collapsed":false},</v>
      </c>
      <c r="K52" s="24"/>
      <c r="L52" s="24"/>
    </row>
    <row r="53" spans="1:12" customFormat="1">
      <c r="A53" s="17" t="s">
        <v>3037</v>
      </c>
      <c r="B53" s="18" t="s">
        <v>3044</v>
      </c>
      <c r="C53" s="25"/>
      <c r="D53" s="8"/>
      <c r="E53" s="19" t="s">
        <v>3200</v>
      </c>
      <c r="F53" s="8" t="s">
        <v>3254</v>
      </c>
      <c r="G53" s="8" t="s">
        <v>2848</v>
      </c>
      <c r="H53">
        <v>0</v>
      </c>
      <c r="I53" t="str">
        <f t="shared" si="0"/>
        <v>AccountingEntries_EntityInformation____ContactStructure</v>
      </c>
      <c r="J53" t="str">
        <f t="shared" si="2"/>
        <v>{"seq":51, "id":"AccountingEntries_EntityInformation____ContactStructure"composit":"LastName", "datatype":"string", "collapsed":false},</v>
      </c>
      <c r="K53" s="24"/>
      <c r="L53" s="24"/>
    </row>
    <row r="54" spans="1:12" customFormat="1">
      <c r="A54" s="17" t="s">
        <v>3037</v>
      </c>
      <c r="B54" s="18" t="s">
        <v>3044</v>
      </c>
      <c r="C54" s="25"/>
      <c r="D54" s="8"/>
      <c r="E54" s="19" t="s">
        <v>3200</v>
      </c>
      <c r="F54" s="8" t="s">
        <v>3255</v>
      </c>
      <c r="G54" s="8" t="s">
        <v>2848</v>
      </c>
      <c r="H54">
        <v>0</v>
      </c>
      <c r="I54" t="str">
        <f t="shared" si="0"/>
        <v>AccountingEntries_EntityInformation____ContactStructure</v>
      </c>
      <c r="J54" t="str">
        <f t="shared" si="2"/>
        <v>{"seq":52, "id":"AccountingEntries_EntityInformation____ContactStructure"composit":"FirstName", "datatype":"string", "collapsed":false},</v>
      </c>
      <c r="K54" s="24"/>
      <c r="L54" s="24"/>
    </row>
    <row r="55" spans="1:12" customFormat="1">
      <c r="A55" s="17" t="s">
        <v>3037</v>
      </c>
      <c r="B55" s="18" t="s">
        <v>3044</v>
      </c>
      <c r="C55" s="25"/>
      <c r="D55" s="8"/>
      <c r="E55" s="19" t="s">
        <v>3200</v>
      </c>
      <c r="F55" s="8" t="s">
        <v>140</v>
      </c>
      <c r="G55" s="8" t="s">
        <v>2848</v>
      </c>
      <c r="H55">
        <v>0</v>
      </c>
      <c r="I55" t="str">
        <f t="shared" si="0"/>
        <v>AccountingEntries_EntityInformation____ContactStructure</v>
      </c>
      <c r="J55" t="str">
        <f t="shared" si="2"/>
        <v>{"seq":53, "id":"AccountingEntries_EntityInformation____ContactStructure"composit":"Suffix", "datatype":"string", "collapsed":false},</v>
      </c>
      <c r="K55" s="24"/>
      <c r="L55" s="24"/>
    </row>
    <row r="56" spans="1:12" customFormat="1">
      <c r="A56" s="17" t="s">
        <v>3037</v>
      </c>
      <c r="B56" s="18" t="s">
        <v>3044</v>
      </c>
      <c r="C56" s="25"/>
      <c r="D56" s="8"/>
      <c r="E56" s="19" t="s">
        <v>3200</v>
      </c>
      <c r="F56" s="8" t="s">
        <v>3256</v>
      </c>
      <c r="G56" s="8" t="s">
        <v>2848</v>
      </c>
      <c r="H56">
        <v>0</v>
      </c>
      <c r="I56" t="str">
        <f t="shared" si="0"/>
        <v>AccountingEntries_EntityInformation____ContactStructure</v>
      </c>
      <c r="J56" t="str">
        <f t="shared" si="2"/>
        <v>{"seq":54, "id":"AccountingEntries_EntityInformation____ContactStructure"composit":"AttentionLine", "datatype":"string", "collapsed":false},</v>
      </c>
      <c r="K56" s="24"/>
      <c r="L56" s="24"/>
    </row>
    <row r="57" spans="1:12" customFormat="1">
      <c r="A57" s="17" t="s">
        <v>3037</v>
      </c>
      <c r="B57" s="18" t="s">
        <v>3044</v>
      </c>
      <c r="C57" s="25"/>
      <c r="D57" s="8"/>
      <c r="E57" s="19" t="s">
        <v>3200</v>
      </c>
      <c r="F57" s="8" t="s">
        <v>3257</v>
      </c>
      <c r="G57" s="8" t="s">
        <v>2848</v>
      </c>
      <c r="H57">
        <v>0</v>
      </c>
      <c r="I57" t="str">
        <f t="shared" si="0"/>
        <v>AccountingEntries_EntityInformation____ContactStructure</v>
      </c>
      <c r="J57" t="str">
        <f t="shared" si="2"/>
        <v>{"seq":55, "id":"AccountingEntries_EntityInformation____ContactStructure"composit":"PositionRole", "datatype":"string", "collapsed":false},</v>
      </c>
      <c r="K57" s="24"/>
      <c r="L57" s="24"/>
    </row>
    <row r="58" spans="1:12" customFormat="1">
      <c r="A58" s="17" t="s">
        <v>3037</v>
      </c>
      <c r="B58" s="18" t="s">
        <v>3044</v>
      </c>
      <c r="C58" s="25"/>
      <c r="D58" s="8"/>
      <c r="E58" s="19" t="s">
        <v>3200</v>
      </c>
      <c r="F58" s="20" t="s">
        <v>3195</v>
      </c>
      <c r="G58" s="20" t="s">
        <v>3195</v>
      </c>
      <c r="H58">
        <v>1</v>
      </c>
      <c r="I58" t="str">
        <f t="shared" si="0"/>
        <v>AccountingEntries_EntityInformation____ContactStructure</v>
      </c>
      <c r="J58" t="str">
        <f t="shared" si="2"/>
        <v>{"seq":56, "id":"AccountingEntries_EntityInformation____ContactStructure"composit":"PhoneStructure", "datatype":"PhoneStructure", "collapsed":false},</v>
      </c>
      <c r="K58" s="24"/>
      <c r="L58" s="24"/>
    </row>
    <row r="59" spans="1:12" customFormat="1">
      <c r="A59" s="17" t="s">
        <v>3037</v>
      </c>
      <c r="B59" s="18" t="s">
        <v>3044</v>
      </c>
      <c r="C59" s="25"/>
      <c r="D59" s="8"/>
      <c r="E59" s="19" t="s">
        <v>3200</v>
      </c>
      <c r="F59" s="20" t="s">
        <v>3196</v>
      </c>
      <c r="G59" s="20" t="s">
        <v>3196</v>
      </c>
      <c r="H59">
        <v>1</v>
      </c>
      <c r="I59" t="str">
        <f t="shared" si="0"/>
        <v>AccountingEntries_EntityInformation____ContactStructure</v>
      </c>
      <c r="J59" t="str">
        <f t="shared" si="2"/>
        <v>{"seq":57, "id":"AccountingEntries_EntityInformation____ContactStructure"composit":"FaxStructure", "datatype":"FaxStructure", "collapsed":false},</v>
      </c>
      <c r="K59" s="24"/>
      <c r="L59" s="24"/>
    </row>
    <row r="60" spans="1:12" customFormat="1">
      <c r="A60" s="17" t="s">
        <v>3037</v>
      </c>
      <c r="B60" s="18" t="s">
        <v>3044</v>
      </c>
      <c r="C60" s="25"/>
      <c r="D60" s="8"/>
      <c r="E60" s="19" t="s">
        <v>3200</v>
      </c>
      <c r="F60" s="20" t="s">
        <v>3197</v>
      </c>
      <c r="G60" s="20" t="s">
        <v>3197</v>
      </c>
      <c r="H60">
        <v>1</v>
      </c>
      <c r="I60" t="str">
        <f t="shared" si="0"/>
        <v>AccountingEntries_EntityInformation____ContactStructure</v>
      </c>
      <c r="J60" t="str">
        <f t="shared" si="2"/>
        <v>{"seq":58, "id":"AccountingEntries_EntityInformation____ContactStructure"composit":"EmailStructure", "datatype":"EmailStructure", "collapsed":false},</v>
      </c>
      <c r="K60" s="24"/>
      <c r="L60" s="24"/>
    </row>
    <row r="61" spans="1:12" customFormat="1">
      <c r="A61" s="17" t="s">
        <v>3037</v>
      </c>
      <c r="B61" s="18" t="s">
        <v>3044</v>
      </c>
      <c r="C61" s="25"/>
      <c r="D61" s="8"/>
      <c r="E61" s="19" t="s">
        <v>3200</v>
      </c>
      <c r="F61" s="8" t="s">
        <v>2869</v>
      </c>
      <c r="G61" s="8" t="s">
        <v>2848</v>
      </c>
      <c r="H61">
        <v>0</v>
      </c>
      <c r="I61" t="str">
        <f t="shared" si="0"/>
        <v>AccountingEntries_EntityInformation____ContactStructure</v>
      </c>
      <c r="J61" t="str">
        <f t="shared" si="2"/>
        <v>{"seq":59, "id":"AccountingEntries_EntityInformation____ContactStructure"composit":"Type", "datatype":"string", "collapsed":false},</v>
      </c>
      <c r="K61" s="24"/>
      <c r="L61" s="24"/>
    </row>
    <row r="62" spans="1:12" customFormat="1">
      <c r="A62" s="17" t="s">
        <v>3037</v>
      </c>
      <c r="B62" s="18" t="s">
        <v>3044</v>
      </c>
      <c r="C62" s="25"/>
      <c r="D62" s="8"/>
      <c r="E62" s="19" t="s">
        <v>3200</v>
      </c>
      <c r="F62" s="8" t="s">
        <v>3258</v>
      </c>
      <c r="G62" s="8" t="s">
        <v>2848</v>
      </c>
      <c r="H62">
        <v>0</v>
      </c>
      <c r="I62" t="str">
        <f t="shared" si="0"/>
        <v>AccountingEntries_EntityInformation____ContactStructure</v>
      </c>
      <c r="J62" t="str">
        <f t="shared" si="2"/>
        <v>{"seq":60, "id":"AccountingEntries_EntityInformation____ContactStructure"composit":"IdentifierCrossreference", "datatype":"string", "collapsed":false},</v>
      </c>
      <c r="K62" s="24"/>
      <c r="L62" s="24"/>
    </row>
    <row r="63" spans="1:12" customFormat="1">
      <c r="A63" s="17" t="s">
        <v>3037</v>
      </c>
      <c r="B63" s="18" t="s">
        <v>3044</v>
      </c>
      <c r="C63" s="25"/>
      <c r="D63" s="8"/>
      <c r="E63" s="19" t="s">
        <v>3200</v>
      </c>
      <c r="F63" s="8" t="s">
        <v>2977</v>
      </c>
      <c r="G63" s="8" t="s">
        <v>2852</v>
      </c>
      <c r="H63">
        <v>0</v>
      </c>
      <c r="I63" t="str">
        <f t="shared" si="0"/>
        <v>AccountingEntries_EntityInformation____ContactStructure</v>
      </c>
      <c r="J63" t="str">
        <f t="shared" si="2"/>
        <v>{"seq":61, "id":"AccountingEntries_EntityInformation____ContactStructure"composit":"Active", "datatype":"boolean", "collapsed":false},</v>
      </c>
      <c r="K63" s="24"/>
      <c r="L63" s="24"/>
    </row>
    <row r="64" spans="1:12" customFormat="1">
      <c r="A64" s="17" t="s">
        <v>3037</v>
      </c>
      <c r="B64" s="8"/>
      <c r="C64" s="25"/>
      <c r="D64" s="8"/>
      <c r="E64" s="18" t="s">
        <v>3044</v>
      </c>
      <c r="F64" s="8" t="s">
        <v>349</v>
      </c>
      <c r="G64" s="8" t="s">
        <v>2848</v>
      </c>
      <c r="H64">
        <v>0</v>
      </c>
      <c r="I64" t="str">
        <f t="shared" si="0"/>
        <v>AccountingEntries_____EntityInformation</v>
      </c>
      <c r="J64" t="str">
        <f t="shared" si="2"/>
        <v>{"seq":62, "id":"AccountingEntries_____EntityInformation"composit":"Description", "datatype":"string", "collapsed":false},</v>
      </c>
    </row>
    <row r="65" spans="1:12" customFormat="1">
      <c r="A65" s="17" t="s">
        <v>3037</v>
      </c>
      <c r="B65" s="8"/>
      <c r="C65" s="25"/>
      <c r="D65" s="8"/>
      <c r="E65" s="18" t="s">
        <v>3044</v>
      </c>
      <c r="F65" s="8" t="s">
        <v>3259</v>
      </c>
      <c r="G65" s="8" t="s">
        <v>2854</v>
      </c>
      <c r="H65">
        <v>0</v>
      </c>
      <c r="I65" t="str">
        <f t="shared" si="0"/>
        <v>AccountingEntries_____EntityInformation</v>
      </c>
      <c r="J65" t="str">
        <f t="shared" si="2"/>
        <v>{"seq":63, "id":"AccountingEntries_____EntityInformation"composit":"Year", "datatype":"date", "collapsed":false},</v>
      </c>
    </row>
    <row r="66" spans="1:12" customFormat="1">
      <c r="A66" s="17" t="s">
        <v>3037</v>
      </c>
      <c r="B66" s="8"/>
      <c r="C66" s="25"/>
      <c r="D66" s="8"/>
      <c r="E66" s="18" t="s">
        <v>3044</v>
      </c>
      <c r="F66" s="19" t="s">
        <v>3201</v>
      </c>
      <c r="G66" s="19" t="s">
        <v>3201</v>
      </c>
      <c r="H66">
        <v>1</v>
      </c>
      <c r="I66" t="str">
        <f t="shared" si="0"/>
        <v>AccountingEntries_____EntityInformation</v>
      </c>
      <c r="J66" t="str">
        <f t="shared" si="2"/>
        <v>{"seq":64, "id":"AccountingEntries_____EntityInformation"composit":"AccountingmethodStructure", "datatype":"AccountingmethodStructure", "collapsed":false},</v>
      </c>
    </row>
    <row r="67" spans="1:12" customFormat="1">
      <c r="A67" s="17" t="s">
        <v>3037</v>
      </c>
      <c r="B67" s="18" t="s">
        <v>3044</v>
      </c>
      <c r="C67" s="25"/>
      <c r="D67" s="8"/>
      <c r="E67" s="19" t="s">
        <v>3201</v>
      </c>
      <c r="F67" s="8" t="s">
        <v>3260</v>
      </c>
      <c r="G67" s="8" t="s">
        <v>2847</v>
      </c>
      <c r="H67">
        <v>0</v>
      </c>
      <c r="I67" t="str">
        <f t="shared" si="0"/>
        <v>AccountingEntries_EntityInformation____AccountingmethodStructure</v>
      </c>
      <c r="J67" t="str">
        <f t="shared" si="2"/>
        <v>{"seq":65, "id":"AccountingEntries_EntityInformation____AccountingmethodStructure"composit":"Method", "datatype":"token", "collapsed":false},</v>
      </c>
      <c r="K67" s="24"/>
      <c r="L67" s="24"/>
    </row>
    <row r="68" spans="1:12" customFormat="1">
      <c r="A68" s="17" t="s">
        <v>3037</v>
      </c>
      <c r="B68" s="18" t="s">
        <v>3044</v>
      </c>
      <c r="C68" s="25"/>
      <c r="D68" s="8"/>
      <c r="E68" s="19" t="s">
        <v>3201</v>
      </c>
      <c r="F68" s="8" t="s">
        <v>3261</v>
      </c>
      <c r="G68" s="8" t="s">
        <v>2848</v>
      </c>
      <c r="H68">
        <v>0</v>
      </c>
      <c r="I68" t="str">
        <f t="shared" ref="I68:I78" si="3">A68&amp;"_"&amp;B68&amp;"_"&amp;"_"&amp;C68&amp;"_"&amp;D68&amp;"_"&amp;E68</f>
        <v>AccountingEntries_EntityInformation____AccountingmethodStructure</v>
      </c>
      <c r="J68" t="str">
        <f t="shared" ref="J68:J78" si="4">"{""seq"":"&amp;ROW()-2&amp;", ""id"":"""&amp;I68&amp;"""composit"":"""&amp;F68&amp;""", ""datatype"":"""&amp;G68&amp;""", ""collapsed"":false},"</f>
        <v>{"seq":66, "id":"AccountingEntries_EntityInformation____AccountingmethodStructure"composit":"MethodDescription", "datatype":"string", "collapsed":false},</v>
      </c>
      <c r="K68" s="24"/>
      <c r="L68" s="24"/>
    </row>
    <row r="69" spans="1:12" customFormat="1">
      <c r="A69" s="17" t="s">
        <v>3037</v>
      </c>
      <c r="B69" s="18" t="s">
        <v>3044</v>
      </c>
      <c r="C69" s="25"/>
      <c r="D69" s="8"/>
      <c r="E69" s="19" t="s">
        <v>3201</v>
      </c>
      <c r="F69" s="8" t="s">
        <v>2877</v>
      </c>
      <c r="G69" s="8" t="s">
        <v>2847</v>
      </c>
      <c r="H69">
        <v>0</v>
      </c>
      <c r="I69" t="str">
        <f t="shared" si="3"/>
        <v>AccountingEntries_EntityInformation____AccountingmethodStructure</v>
      </c>
      <c r="J69" t="str">
        <f t="shared" si="4"/>
        <v>{"seq":67, "id":"AccountingEntries_EntityInformation____AccountingmethodStructure"composit":"Purpose", "datatype":"token", "collapsed":false},</v>
      </c>
      <c r="K69" s="24"/>
      <c r="L69" s="24"/>
    </row>
    <row r="70" spans="1:12" customFormat="1">
      <c r="A70" s="17" t="s">
        <v>3037</v>
      </c>
      <c r="B70" s="18" t="s">
        <v>3044</v>
      </c>
      <c r="C70" s="25"/>
      <c r="D70" s="8"/>
      <c r="E70" s="19" t="s">
        <v>3201</v>
      </c>
      <c r="F70" s="8" t="s">
        <v>2879</v>
      </c>
      <c r="G70" s="8" t="s">
        <v>2848</v>
      </c>
      <c r="H70">
        <v>0</v>
      </c>
      <c r="I70" t="str">
        <f t="shared" si="3"/>
        <v>AccountingEntries_EntityInformation____AccountingmethodStructure</v>
      </c>
      <c r="J70" t="str">
        <f t="shared" si="4"/>
        <v>{"seq":68, "id":"AccountingEntries_EntityInformation____AccountingmethodStructure"composit":"PurposeDescription", "datatype":"string", "collapsed":false},</v>
      </c>
      <c r="K70" s="24"/>
      <c r="L70" s="24"/>
    </row>
    <row r="71" spans="1:12" customFormat="1">
      <c r="A71" s="17" t="s">
        <v>3037</v>
      </c>
      <c r="B71" s="18" t="s">
        <v>3044</v>
      </c>
      <c r="C71" s="25"/>
      <c r="D71" s="8"/>
      <c r="E71" s="19" t="s">
        <v>3201</v>
      </c>
      <c r="F71" s="8" t="s">
        <v>3099</v>
      </c>
      <c r="G71" s="8" t="s">
        <v>2850</v>
      </c>
      <c r="H71">
        <v>0</v>
      </c>
      <c r="I71" t="str">
        <f t="shared" si="3"/>
        <v>AccountingEntries_EntityInformation____AccountingmethodStructure</v>
      </c>
      <c r="J71" t="str">
        <f t="shared" si="4"/>
        <v>{"seq":69, "id":"AccountingEntries_EntityInformation____AccountingmethodStructure"composit":"StartDate", "datatype":"dateTime", "collapsed":false},</v>
      </c>
      <c r="K71" s="24"/>
      <c r="L71" s="24"/>
    </row>
    <row r="72" spans="1:12" customFormat="1">
      <c r="A72" s="17" t="s">
        <v>3037</v>
      </c>
      <c r="B72" s="18" t="s">
        <v>3044</v>
      </c>
      <c r="C72" s="25"/>
      <c r="D72" s="8"/>
      <c r="E72" s="19" t="s">
        <v>3201</v>
      </c>
      <c r="F72" s="8" t="s">
        <v>3100</v>
      </c>
      <c r="G72" s="8" t="s">
        <v>2850</v>
      </c>
      <c r="H72">
        <v>0</v>
      </c>
      <c r="I72" t="str">
        <f t="shared" si="3"/>
        <v>AccountingEntries_EntityInformation____AccountingmethodStructure</v>
      </c>
      <c r="J72" t="str">
        <f t="shared" si="4"/>
        <v>{"seq":70, "id":"AccountingEntries_EntityInformation____AccountingmethodStructure"composit":"EndDate", "datatype":"dateTime", "collapsed":false},</v>
      </c>
      <c r="K72" s="24"/>
      <c r="L72" s="24"/>
    </row>
    <row r="73" spans="1:12" customFormat="1">
      <c r="A73" s="17" t="s">
        <v>3037</v>
      </c>
      <c r="B73" s="8"/>
      <c r="C73" s="25"/>
      <c r="D73" s="8"/>
      <c r="E73" s="18" t="s">
        <v>3044</v>
      </c>
      <c r="F73" s="19" t="s">
        <v>3046</v>
      </c>
      <c r="G73" s="19" t="s">
        <v>3046</v>
      </c>
      <c r="H73">
        <v>1</v>
      </c>
      <c r="I73" t="str">
        <f t="shared" si="3"/>
        <v>AccountingEntries_____EntityInformation</v>
      </c>
      <c r="J73" t="str">
        <f t="shared" si="4"/>
        <v>{"seq":71, "id":"AccountingEntries_____EntityInformation"composit":"AccountantInformation", "datatype":"AccountantInformation", "collapsed":false},</v>
      </c>
    </row>
    <row r="74" spans="1:12" customFormat="1">
      <c r="A74" s="17" t="s">
        <v>3037</v>
      </c>
      <c r="B74" s="18" t="s">
        <v>3044</v>
      </c>
      <c r="C74" s="25"/>
      <c r="D74" s="8"/>
      <c r="E74" s="19" t="s">
        <v>3046</v>
      </c>
      <c r="F74" s="8" t="s">
        <v>2994</v>
      </c>
      <c r="G74" s="8" t="s">
        <v>2848</v>
      </c>
      <c r="H74">
        <v>0</v>
      </c>
      <c r="I74" t="str">
        <f t="shared" si="3"/>
        <v>AccountingEntries_EntityInformation____AccountantInformation</v>
      </c>
      <c r="J74" t="str">
        <f t="shared" si="4"/>
        <v>{"seq":72, "id":"AccountingEntries_EntityInformation____AccountantInformation"composit":"Name", "datatype":"string", "collapsed":false},</v>
      </c>
      <c r="K74" s="24"/>
      <c r="L74" s="24"/>
    </row>
    <row r="75" spans="1:12" customFormat="1">
      <c r="A75" s="17" t="s">
        <v>3037</v>
      </c>
      <c r="B75" s="18" t="s">
        <v>3044</v>
      </c>
      <c r="C75" s="25"/>
      <c r="D75" s="8"/>
      <c r="E75" s="19" t="s">
        <v>3046</v>
      </c>
      <c r="F75" s="20" t="s">
        <v>3198</v>
      </c>
      <c r="G75" s="20" t="s">
        <v>3198</v>
      </c>
      <c r="H75">
        <v>1</v>
      </c>
      <c r="I75" t="str">
        <f t="shared" si="3"/>
        <v>AccountingEntries_EntityInformation____AccountantInformation</v>
      </c>
      <c r="J75" t="str">
        <f t="shared" si="4"/>
        <v>{"seq":73, "id":"AccountingEntries_EntityInformation____AccountantInformation"composit":"AddressStructure", "datatype":"AddressStructure", "collapsed":false},</v>
      </c>
      <c r="K75" s="24"/>
      <c r="L75" s="24"/>
    </row>
    <row r="76" spans="1:12" customFormat="1">
      <c r="A76" s="17" t="s">
        <v>3037</v>
      </c>
      <c r="B76" s="18" t="s">
        <v>3044</v>
      </c>
      <c r="C76" s="25"/>
      <c r="D76" s="8"/>
      <c r="E76" s="19" t="s">
        <v>3046</v>
      </c>
      <c r="F76" s="8" t="s">
        <v>2869</v>
      </c>
      <c r="G76" s="8" t="s">
        <v>2847</v>
      </c>
      <c r="H76">
        <v>0</v>
      </c>
      <c r="I76" t="str">
        <f t="shared" si="3"/>
        <v>AccountingEntries_EntityInformation____AccountantInformation</v>
      </c>
      <c r="J76" t="str">
        <f t="shared" si="4"/>
        <v>{"seq":74, "id":"AccountingEntries_EntityInformation____AccountantInformation"composit":"Type", "datatype":"token", "collapsed":false},</v>
      </c>
      <c r="K76" s="24"/>
      <c r="L76" s="24"/>
    </row>
    <row r="77" spans="1:12" customFormat="1">
      <c r="A77" s="17" t="s">
        <v>3037</v>
      </c>
      <c r="B77" s="18" t="s">
        <v>3044</v>
      </c>
      <c r="C77" s="25"/>
      <c r="D77" s="8"/>
      <c r="E77" s="19" t="s">
        <v>3046</v>
      </c>
      <c r="F77" s="8" t="s">
        <v>349</v>
      </c>
      <c r="G77" s="8" t="s">
        <v>2848</v>
      </c>
      <c r="H77">
        <v>0</v>
      </c>
      <c r="I77" t="str">
        <f t="shared" si="3"/>
        <v>AccountingEntries_EntityInformation____AccountantInformation</v>
      </c>
      <c r="J77" t="str">
        <f t="shared" si="4"/>
        <v>{"seq":75, "id":"AccountingEntries_EntityInformation____AccountantInformation"composit":"Description", "datatype":"string", "collapsed":false},</v>
      </c>
      <c r="K77" s="24"/>
      <c r="L77" s="24"/>
    </row>
    <row r="78" spans="1:12" customFormat="1">
      <c r="A78" s="17" t="s">
        <v>3037</v>
      </c>
      <c r="B78" s="18" t="s">
        <v>3044</v>
      </c>
      <c r="C78" s="25"/>
      <c r="D78" s="8"/>
      <c r="E78" s="19" t="s">
        <v>3046</v>
      </c>
      <c r="F78" s="20" t="s">
        <v>3200</v>
      </c>
      <c r="G78" s="20" t="s">
        <v>3200</v>
      </c>
      <c r="H78">
        <v>1</v>
      </c>
      <c r="I78" t="str">
        <f t="shared" si="3"/>
        <v>AccountingEntries_EntityInformation____AccountantInformation</v>
      </c>
      <c r="J78" t="str">
        <f t="shared" si="4"/>
        <v>{"seq":76, "id":"AccountingEntries_EntityInformation____AccountantInformation"composit":"ContactStructure", "datatype":"ContactStructure", "collapsed":false},</v>
      </c>
      <c r="K78" s="24"/>
      <c r="L78" s="24"/>
    </row>
    <row r="79" spans="1:12" customFormat="1">
      <c r="B79" s="8"/>
      <c r="C79" s="25"/>
      <c r="D79" s="8"/>
      <c r="E79" s="18" t="s">
        <v>3044</v>
      </c>
      <c r="F79" s="19" t="s">
        <v>3130</v>
      </c>
      <c r="G79" s="19" t="s">
        <v>3130</v>
      </c>
      <c r="H79">
        <v>1</v>
      </c>
    </row>
    <row r="80" spans="1:12" customFormat="1">
      <c r="B80" s="8"/>
      <c r="C80" s="25"/>
      <c r="D80" s="8"/>
      <c r="E80" s="19" t="s">
        <v>3130</v>
      </c>
      <c r="F80" s="8" t="s">
        <v>2862</v>
      </c>
      <c r="G80" s="8" t="s">
        <v>2848</v>
      </c>
      <c r="H80">
        <v>0</v>
      </c>
      <c r="J80" s="24"/>
      <c r="K80" s="24"/>
      <c r="L80" s="24"/>
    </row>
    <row r="81" spans="2:16" customFormat="1">
      <c r="B81" s="8"/>
      <c r="C81" s="25"/>
      <c r="D81" s="8"/>
      <c r="E81" s="19" t="s">
        <v>3130</v>
      </c>
      <c r="F81" s="8" t="s">
        <v>2871</v>
      </c>
      <c r="G81" s="8" t="s">
        <v>2848</v>
      </c>
      <c r="H81">
        <v>0</v>
      </c>
      <c r="J81" s="24"/>
      <c r="K81" s="24"/>
      <c r="L81" s="24"/>
    </row>
    <row r="82" spans="2:16" customFormat="1">
      <c r="B82" s="8"/>
      <c r="C82" s="25"/>
      <c r="D82" s="8"/>
      <c r="E82" s="19" t="s">
        <v>3130</v>
      </c>
      <c r="F82" s="8" t="s">
        <v>2865</v>
      </c>
      <c r="G82" s="8" t="s">
        <v>2848</v>
      </c>
      <c r="H82">
        <v>0</v>
      </c>
      <c r="J82" s="24"/>
      <c r="K82" s="24"/>
      <c r="L82" s="24"/>
    </row>
    <row r="83" spans="2:16" customFormat="1">
      <c r="B83" s="8"/>
      <c r="C83" s="25"/>
      <c r="D83" s="8"/>
      <c r="E83" s="19" t="s">
        <v>3130</v>
      </c>
      <c r="F83" s="8" t="s">
        <v>2869</v>
      </c>
      <c r="G83" s="8" t="s">
        <v>2847</v>
      </c>
      <c r="H83">
        <v>0</v>
      </c>
      <c r="J83" s="24"/>
      <c r="K83" s="24"/>
      <c r="L83" s="24"/>
    </row>
    <row r="84" spans="2:16" customFormat="1">
      <c r="B84" s="8"/>
      <c r="C84" s="25"/>
      <c r="D84" s="8"/>
      <c r="E84" s="19" t="s">
        <v>3130</v>
      </c>
      <c r="F84" s="8" t="s">
        <v>2873</v>
      </c>
      <c r="G84" s="8" t="s">
        <v>2848</v>
      </c>
      <c r="H84">
        <v>0</v>
      </c>
      <c r="J84" s="24"/>
      <c r="K84" s="24"/>
      <c r="L84" s="24"/>
    </row>
    <row r="85" spans="2:16" customFormat="1">
      <c r="B85" s="8"/>
      <c r="C85" s="25"/>
      <c r="D85" s="8"/>
      <c r="E85" s="19" t="s">
        <v>3130</v>
      </c>
      <c r="F85" s="8" t="s">
        <v>2875</v>
      </c>
      <c r="G85" s="8" t="s">
        <v>2847</v>
      </c>
      <c r="H85">
        <v>0</v>
      </c>
      <c r="J85" s="24"/>
      <c r="K85" s="24"/>
      <c r="L85" s="24"/>
    </row>
    <row r="86" spans="2:16" customFormat="1">
      <c r="B86" s="8"/>
      <c r="C86" s="25"/>
      <c r="D86" s="8"/>
      <c r="E86" s="19" t="s">
        <v>3130</v>
      </c>
      <c r="F86" s="8" t="s">
        <v>2877</v>
      </c>
      <c r="G86" s="8" t="s">
        <v>2847</v>
      </c>
      <c r="H86">
        <v>0</v>
      </c>
      <c r="J86" s="24"/>
      <c r="K86" s="24"/>
      <c r="L86" s="24"/>
    </row>
    <row r="87" spans="2:16" customFormat="1">
      <c r="B87" s="8"/>
      <c r="C87" s="25"/>
      <c r="D87" s="8"/>
      <c r="E87" s="19" t="s">
        <v>3130</v>
      </c>
      <c r="F87" s="8" t="s">
        <v>2879</v>
      </c>
      <c r="G87" s="8" t="s">
        <v>2848</v>
      </c>
      <c r="H87">
        <v>0</v>
      </c>
      <c r="J87" s="24"/>
      <c r="K87" s="24"/>
      <c r="L87" s="24"/>
    </row>
    <row r="88" spans="2:16" customFormat="1">
      <c r="B88" s="8"/>
      <c r="C88" s="25"/>
      <c r="D88" s="8"/>
      <c r="E88" s="19" t="s">
        <v>3130</v>
      </c>
      <c r="F88" s="20" t="s">
        <v>3128</v>
      </c>
      <c r="G88" s="20" t="s">
        <v>3128</v>
      </c>
      <c r="H88">
        <v>1</v>
      </c>
      <c r="J88" s="24"/>
      <c r="K88" s="24"/>
      <c r="L88" s="24"/>
    </row>
    <row r="89" spans="2:16" customFormat="1">
      <c r="B89" s="8"/>
      <c r="C89" s="25"/>
      <c r="D89" s="8"/>
      <c r="E89" s="20" t="s">
        <v>3128</v>
      </c>
      <c r="F89" s="8" t="s">
        <v>2881</v>
      </c>
      <c r="G89" s="8" t="s">
        <v>2848</v>
      </c>
      <c r="H89">
        <v>0</v>
      </c>
      <c r="J89" s="24"/>
      <c r="K89" s="24"/>
      <c r="L89" s="24"/>
      <c r="M89" s="24"/>
      <c r="N89" s="24"/>
      <c r="O89" s="24"/>
      <c r="P89" s="24"/>
    </row>
    <row r="90" spans="2:16" customFormat="1">
      <c r="B90" s="8"/>
      <c r="C90" s="25"/>
      <c r="D90" s="8"/>
      <c r="E90" s="20" t="s">
        <v>3128</v>
      </c>
      <c r="F90" s="8" t="s">
        <v>349</v>
      </c>
      <c r="G90" s="8" t="s">
        <v>2848</v>
      </c>
      <c r="H90">
        <v>0</v>
      </c>
      <c r="J90" s="24"/>
      <c r="K90" s="24"/>
      <c r="L90" s="24"/>
      <c r="M90" s="24"/>
      <c r="N90" s="24"/>
      <c r="O90" s="24"/>
      <c r="P90" s="24"/>
    </row>
    <row r="91" spans="2:16" customFormat="1">
      <c r="B91" s="8"/>
      <c r="C91" s="25"/>
      <c r="D91" s="8"/>
      <c r="E91" s="20" t="s">
        <v>3128</v>
      </c>
      <c r="F91" s="8" t="s">
        <v>2928</v>
      </c>
      <c r="G91" s="8" t="s">
        <v>2850</v>
      </c>
      <c r="H91">
        <v>0</v>
      </c>
      <c r="J91" s="24"/>
      <c r="K91" s="24"/>
      <c r="L91" s="24"/>
      <c r="M91" s="24"/>
      <c r="N91" s="24"/>
      <c r="O91" s="24"/>
      <c r="P91" s="24"/>
    </row>
    <row r="92" spans="2:16" customFormat="1">
      <c r="B92" s="8"/>
      <c r="C92" s="25"/>
      <c r="D92" s="8"/>
      <c r="E92" s="20" t="s">
        <v>3128</v>
      </c>
      <c r="F92" s="8" t="s">
        <v>2930</v>
      </c>
      <c r="G92" s="8" t="s">
        <v>2850</v>
      </c>
      <c r="H92">
        <v>0</v>
      </c>
      <c r="J92" s="24"/>
      <c r="K92" s="24"/>
      <c r="L92" s="24"/>
      <c r="M92" s="24"/>
      <c r="N92" s="24"/>
      <c r="O92" s="24"/>
      <c r="P92" s="24"/>
    </row>
    <row r="93" spans="2:16" customFormat="1">
      <c r="B93" s="8"/>
      <c r="C93" s="25"/>
      <c r="D93" s="8"/>
      <c r="E93" s="20" t="s">
        <v>3128</v>
      </c>
      <c r="F93" s="8" t="s">
        <v>2883</v>
      </c>
      <c r="G93" s="8" t="s">
        <v>2850</v>
      </c>
      <c r="H93">
        <v>0</v>
      </c>
      <c r="J93" s="24"/>
      <c r="K93" s="24"/>
      <c r="L93" s="24"/>
      <c r="M93" s="24"/>
      <c r="N93" s="24"/>
      <c r="O93" s="24"/>
      <c r="P93" s="24"/>
    </row>
    <row r="94" spans="2:16" customFormat="1">
      <c r="B94" s="8"/>
      <c r="C94" s="25"/>
      <c r="D94" s="8"/>
      <c r="E94" s="17" t="s">
        <v>3037</v>
      </c>
      <c r="F94" s="18" t="s">
        <v>3047</v>
      </c>
      <c r="G94" s="18" t="s">
        <v>3047</v>
      </c>
      <c r="H94">
        <v>1</v>
      </c>
    </row>
    <row r="95" spans="2:16" customFormat="1">
      <c r="B95" s="8"/>
      <c r="C95" s="25"/>
      <c r="D95" s="8"/>
      <c r="E95" s="18" t="s">
        <v>3047</v>
      </c>
      <c r="F95" s="8" t="s">
        <v>2885</v>
      </c>
      <c r="G95" s="8" t="s">
        <v>2850</v>
      </c>
      <c r="H95">
        <v>0</v>
      </c>
    </row>
    <row r="96" spans="2:16" customFormat="1">
      <c r="B96" s="8"/>
      <c r="C96" s="25"/>
      <c r="D96" s="8"/>
      <c r="E96" s="18" t="s">
        <v>3047</v>
      </c>
      <c r="F96" s="8" t="s">
        <v>2887</v>
      </c>
      <c r="G96" s="8" t="s">
        <v>2848</v>
      </c>
      <c r="H96">
        <v>0</v>
      </c>
    </row>
    <row r="97" spans="2:8" customFormat="1">
      <c r="B97" s="8"/>
      <c r="C97" s="25"/>
      <c r="D97" s="8"/>
      <c r="E97" s="18" t="s">
        <v>3047</v>
      </c>
      <c r="F97" s="8" t="s">
        <v>2889</v>
      </c>
      <c r="G97" s="8" t="s">
        <v>2848</v>
      </c>
      <c r="H97">
        <v>0</v>
      </c>
    </row>
    <row r="98" spans="2:8" customFormat="1">
      <c r="B98" s="8"/>
      <c r="C98" s="25"/>
      <c r="D98" s="8"/>
      <c r="E98" s="18" t="s">
        <v>3047</v>
      </c>
      <c r="F98" s="8" t="s">
        <v>2891</v>
      </c>
      <c r="G98" s="8" t="s">
        <v>2850</v>
      </c>
      <c r="H98">
        <v>0</v>
      </c>
    </row>
    <row r="99" spans="2:8" customFormat="1">
      <c r="B99" s="8"/>
      <c r="C99" s="25"/>
      <c r="D99" s="8"/>
      <c r="E99" s="18" t="s">
        <v>3047</v>
      </c>
      <c r="F99" s="8" t="s">
        <v>2893</v>
      </c>
      <c r="G99" s="8" t="s">
        <v>2848</v>
      </c>
      <c r="H99">
        <v>0</v>
      </c>
    </row>
    <row r="100" spans="2:8" customFormat="1">
      <c r="B100" s="8"/>
      <c r="C100" s="25"/>
      <c r="D100" s="8"/>
      <c r="E100" s="18" t="s">
        <v>3047</v>
      </c>
      <c r="F100" s="8" t="s">
        <v>2896</v>
      </c>
      <c r="G100" s="8" t="s">
        <v>2847</v>
      </c>
      <c r="H100">
        <v>0</v>
      </c>
    </row>
    <row r="101" spans="2:8" customFormat="1">
      <c r="B101" s="8"/>
      <c r="C101" s="25"/>
      <c r="D101" s="8"/>
      <c r="E101" s="18" t="s">
        <v>3047</v>
      </c>
      <c r="F101" s="8" t="s">
        <v>2897</v>
      </c>
      <c r="G101" s="8" t="s">
        <v>2848</v>
      </c>
      <c r="H101">
        <v>0</v>
      </c>
    </row>
    <row r="102" spans="2:8" customFormat="1">
      <c r="B102" s="8"/>
      <c r="C102" s="25"/>
      <c r="D102" s="8"/>
      <c r="E102" s="18" t="s">
        <v>3047</v>
      </c>
      <c r="F102" s="8" t="s">
        <v>2898</v>
      </c>
      <c r="G102" s="8" t="s">
        <v>2847</v>
      </c>
      <c r="H102">
        <v>0</v>
      </c>
    </row>
    <row r="103" spans="2:8" customFormat="1">
      <c r="B103" s="8"/>
      <c r="C103" s="25"/>
      <c r="D103" s="8"/>
      <c r="E103" s="18" t="s">
        <v>3047</v>
      </c>
      <c r="F103" s="8" t="s">
        <v>2899</v>
      </c>
      <c r="G103" s="8" t="s">
        <v>2848</v>
      </c>
      <c r="H103">
        <v>0</v>
      </c>
    </row>
    <row r="104" spans="2:8" customFormat="1">
      <c r="B104" s="8"/>
      <c r="C104" s="25"/>
      <c r="D104" s="8"/>
      <c r="E104" s="18" t="s">
        <v>3047</v>
      </c>
      <c r="F104" s="8" t="s">
        <v>2900</v>
      </c>
      <c r="G104" s="8" t="s">
        <v>2848</v>
      </c>
      <c r="H104">
        <v>0</v>
      </c>
    </row>
    <row r="105" spans="2:8" customFormat="1">
      <c r="B105" s="8"/>
      <c r="C105" s="25"/>
      <c r="D105" s="8"/>
      <c r="E105" s="18" t="s">
        <v>3047</v>
      </c>
      <c r="F105" s="8" t="s">
        <v>2901</v>
      </c>
      <c r="G105" s="8" t="s">
        <v>2848</v>
      </c>
      <c r="H105">
        <v>0</v>
      </c>
    </row>
    <row r="106" spans="2:8" customFormat="1">
      <c r="B106" s="8"/>
      <c r="C106" s="25"/>
      <c r="D106" s="8"/>
      <c r="E106" s="18" t="s">
        <v>3047</v>
      </c>
      <c r="F106" s="8" t="s">
        <v>2918</v>
      </c>
      <c r="G106" s="8" t="s">
        <v>2847</v>
      </c>
      <c r="H106">
        <v>0</v>
      </c>
    </row>
    <row r="107" spans="2:8" customFormat="1">
      <c r="B107" s="8"/>
      <c r="C107" s="25"/>
      <c r="D107" s="8"/>
      <c r="E107" s="18" t="s">
        <v>3047</v>
      </c>
      <c r="F107" s="8" t="s">
        <v>2919</v>
      </c>
      <c r="G107" s="8" t="s">
        <v>2848</v>
      </c>
      <c r="H107">
        <v>0</v>
      </c>
    </row>
    <row r="108" spans="2:8" customFormat="1">
      <c r="B108" s="8"/>
      <c r="C108" s="25"/>
      <c r="D108" s="8"/>
      <c r="E108" s="18" t="s">
        <v>3047</v>
      </c>
      <c r="F108" s="8" t="s">
        <v>2920</v>
      </c>
      <c r="G108" s="8" t="s">
        <v>2848</v>
      </c>
      <c r="H108">
        <v>0</v>
      </c>
    </row>
    <row r="109" spans="2:8" customFormat="1">
      <c r="B109" s="8"/>
      <c r="C109" s="25"/>
      <c r="D109" s="8"/>
      <c r="E109" s="18" t="s">
        <v>3047</v>
      </c>
      <c r="F109" s="8" t="s">
        <v>2921</v>
      </c>
      <c r="G109" s="8" t="s">
        <v>2848</v>
      </c>
      <c r="H109">
        <v>0</v>
      </c>
    </row>
    <row r="110" spans="2:8" customFormat="1">
      <c r="B110" s="8"/>
      <c r="C110" s="25"/>
      <c r="D110" s="8"/>
      <c r="E110" s="18" t="s">
        <v>3047</v>
      </c>
      <c r="F110" s="8" t="s">
        <v>2922</v>
      </c>
      <c r="G110" s="8" t="s">
        <v>2848</v>
      </c>
      <c r="H110">
        <v>0</v>
      </c>
    </row>
    <row r="111" spans="2:8" customFormat="1">
      <c r="B111" s="8"/>
      <c r="C111" s="25"/>
      <c r="D111" s="8"/>
      <c r="E111" s="18" t="s">
        <v>3047</v>
      </c>
      <c r="F111" s="8" t="s">
        <v>2923</v>
      </c>
      <c r="G111" s="8" t="s">
        <v>2855</v>
      </c>
      <c r="H111">
        <v>0</v>
      </c>
    </row>
    <row r="112" spans="2:8" customFormat="1">
      <c r="B112" s="8"/>
      <c r="C112" s="25"/>
      <c r="D112" s="8"/>
      <c r="E112" s="18" t="s">
        <v>3047</v>
      </c>
      <c r="F112" s="8" t="s">
        <v>2924</v>
      </c>
      <c r="G112" s="8" t="s">
        <v>2856</v>
      </c>
      <c r="H112">
        <v>0</v>
      </c>
    </row>
    <row r="113" spans="2:12" customFormat="1">
      <c r="B113" s="8"/>
      <c r="C113" s="25"/>
      <c r="D113" s="8"/>
      <c r="E113" s="18" t="s">
        <v>3047</v>
      </c>
      <c r="F113" s="8" t="s">
        <v>2925</v>
      </c>
      <c r="G113" s="8" t="s">
        <v>2856</v>
      </c>
      <c r="H113">
        <v>0</v>
      </c>
    </row>
    <row r="114" spans="2:12" customFormat="1">
      <c r="B114" s="8"/>
      <c r="C114" s="25"/>
      <c r="D114" s="8"/>
      <c r="E114" s="18" t="s">
        <v>3047</v>
      </c>
      <c r="F114" s="8" t="s">
        <v>2926</v>
      </c>
      <c r="G114" s="8" t="s">
        <v>2847</v>
      </c>
      <c r="H114">
        <v>0</v>
      </c>
    </row>
    <row r="115" spans="2:12" customFormat="1">
      <c r="B115" s="8"/>
      <c r="C115" s="25"/>
      <c r="D115" s="8"/>
      <c r="E115" s="18" t="s">
        <v>3047</v>
      </c>
      <c r="F115" s="8" t="s">
        <v>2927</v>
      </c>
      <c r="G115" s="8" t="s">
        <v>2848</v>
      </c>
      <c r="H115">
        <v>0</v>
      </c>
    </row>
    <row r="116" spans="2:12" customFormat="1">
      <c r="B116" s="8"/>
      <c r="C116" s="25"/>
      <c r="D116" s="8"/>
      <c r="E116" s="18" t="s">
        <v>3047</v>
      </c>
      <c r="F116" s="19" t="s">
        <v>3288</v>
      </c>
      <c r="G116" s="19" t="s">
        <v>3288</v>
      </c>
      <c r="H116">
        <v>1</v>
      </c>
    </row>
    <row r="117" spans="2:12" customFormat="1">
      <c r="B117" s="8"/>
      <c r="C117" s="25"/>
      <c r="D117" s="8"/>
      <c r="E117" s="19" t="s">
        <v>3288</v>
      </c>
      <c r="F117" s="8" t="s">
        <v>3290</v>
      </c>
      <c r="G117" s="8" t="s">
        <v>2850</v>
      </c>
      <c r="H117">
        <v>0</v>
      </c>
      <c r="J117" s="24"/>
      <c r="K117" s="24"/>
      <c r="L117" s="24"/>
    </row>
    <row r="118" spans="2:12" customFormat="1">
      <c r="B118" s="8"/>
      <c r="C118" s="25"/>
      <c r="D118" s="8"/>
      <c r="E118" s="19" t="s">
        <v>3288</v>
      </c>
      <c r="F118" s="8" t="s">
        <v>3292</v>
      </c>
      <c r="G118" s="8" t="s">
        <v>2850</v>
      </c>
      <c r="H118">
        <v>0</v>
      </c>
      <c r="J118" s="24"/>
      <c r="K118" s="24"/>
      <c r="L118" s="24"/>
    </row>
    <row r="119" spans="2:12" customFormat="1">
      <c r="B119" s="8"/>
      <c r="C119" s="25"/>
      <c r="D119" s="8"/>
      <c r="E119" s="19" t="s">
        <v>3288</v>
      </c>
      <c r="F119" s="8" t="s">
        <v>3294</v>
      </c>
      <c r="G119" s="8" t="s">
        <v>2848</v>
      </c>
      <c r="H119">
        <v>0</v>
      </c>
      <c r="J119" s="24"/>
      <c r="K119" s="24"/>
      <c r="L119" s="24"/>
    </row>
    <row r="120" spans="2:12" customFormat="1">
      <c r="B120" s="8"/>
      <c r="C120" s="25"/>
      <c r="D120" s="8"/>
      <c r="E120" s="19" t="s">
        <v>3288</v>
      </c>
      <c r="F120" s="8" t="s">
        <v>3296</v>
      </c>
      <c r="G120" s="8" t="s">
        <v>2848</v>
      </c>
      <c r="H120">
        <v>0</v>
      </c>
      <c r="J120" s="24"/>
      <c r="K120" s="24"/>
      <c r="L120" s="24"/>
    </row>
    <row r="121" spans="2:12" customFormat="1">
      <c r="B121" s="8"/>
      <c r="C121" s="25"/>
      <c r="D121" s="8"/>
      <c r="E121" s="19" t="s">
        <v>3288</v>
      </c>
      <c r="F121" s="8" t="s">
        <v>3235</v>
      </c>
      <c r="G121" s="8" t="s">
        <v>2847</v>
      </c>
      <c r="H121">
        <v>0</v>
      </c>
      <c r="J121" s="24"/>
      <c r="K121" s="24"/>
      <c r="L121" s="24"/>
    </row>
    <row r="122" spans="2:12" customFormat="1">
      <c r="B122" s="8"/>
      <c r="C122" s="25"/>
      <c r="D122" s="8"/>
      <c r="E122" s="18" t="s">
        <v>3047</v>
      </c>
      <c r="F122" s="8" t="s">
        <v>2910</v>
      </c>
      <c r="G122" s="8" t="s">
        <v>2848</v>
      </c>
      <c r="H122">
        <v>0</v>
      </c>
    </row>
    <row r="123" spans="2:12" customFormat="1">
      <c r="B123" s="8"/>
      <c r="C123" s="25"/>
      <c r="D123" s="8"/>
      <c r="E123" s="18" t="s">
        <v>3047</v>
      </c>
      <c r="F123" s="8" t="s">
        <v>2912</v>
      </c>
      <c r="G123" s="8" t="s">
        <v>2848</v>
      </c>
      <c r="H123">
        <v>0</v>
      </c>
    </row>
    <row r="124" spans="2:12" customFormat="1">
      <c r="B124" s="8"/>
      <c r="C124" s="25"/>
      <c r="D124" s="8"/>
      <c r="E124" s="18" t="s">
        <v>3047</v>
      </c>
      <c r="F124" s="8" t="s">
        <v>2913</v>
      </c>
      <c r="G124" s="8" t="s">
        <v>2851</v>
      </c>
      <c r="H124">
        <v>0</v>
      </c>
    </row>
    <row r="125" spans="2:12" customFormat="1">
      <c r="B125" s="8"/>
      <c r="C125" s="25"/>
      <c r="D125" s="8"/>
      <c r="E125" s="18" t="s">
        <v>3047</v>
      </c>
      <c r="F125" s="8" t="s">
        <v>2914</v>
      </c>
      <c r="G125" s="8" t="s">
        <v>2848</v>
      </c>
      <c r="H125">
        <v>0</v>
      </c>
    </row>
    <row r="126" spans="2:12" customFormat="1">
      <c r="B126" s="8"/>
      <c r="C126" s="25"/>
      <c r="D126" s="8"/>
      <c r="E126" s="18" t="s">
        <v>3047</v>
      </c>
      <c r="F126" s="8" t="s">
        <v>2915</v>
      </c>
      <c r="G126" s="8" t="s">
        <v>2855</v>
      </c>
      <c r="H126">
        <v>0</v>
      </c>
    </row>
    <row r="127" spans="2:12" customFormat="1">
      <c r="B127" s="8"/>
      <c r="C127" s="25"/>
      <c r="D127" s="8"/>
      <c r="E127" s="18" t="s">
        <v>3047</v>
      </c>
      <c r="F127" s="8" t="s">
        <v>2916</v>
      </c>
      <c r="G127" s="8" t="s">
        <v>2850</v>
      </c>
      <c r="H127">
        <v>0</v>
      </c>
    </row>
    <row r="128" spans="2:12" customFormat="1">
      <c r="B128" s="8"/>
      <c r="C128" s="25"/>
      <c r="D128" s="8"/>
      <c r="E128" s="18" t="s">
        <v>3047</v>
      </c>
      <c r="F128" s="8" t="s">
        <v>2917</v>
      </c>
      <c r="G128" s="8" t="s">
        <v>2850</v>
      </c>
      <c r="H128">
        <v>0</v>
      </c>
    </row>
    <row r="129" spans="2:12" customFormat="1">
      <c r="B129" s="8"/>
      <c r="C129" s="25"/>
      <c r="D129" s="8"/>
      <c r="E129" s="18" t="s">
        <v>3047</v>
      </c>
      <c r="F129" s="8" t="s">
        <v>2932</v>
      </c>
      <c r="G129" s="8" t="s">
        <v>2850</v>
      </c>
      <c r="H129">
        <v>0</v>
      </c>
    </row>
    <row r="130" spans="2:12" customFormat="1">
      <c r="B130" s="8"/>
      <c r="C130" s="25"/>
      <c r="D130" s="8"/>
      <c r="E130" s="18" t="s">
        <v>3047</v>
      </c>
      <c r="F130" s="8" t="s">
        <v>752</v>
      </c>
      <c r="G130" s="8" t="s">
        <v>2852</v>
      </c>
      <c r="H130">
        <v>0</v>
      </c>
    </row>
    <row r="131" spans="2:12" customFormat="1">
      <c r="B131" s="8"/>
      <c r="C131" s="25"/>
      <c r="D131" s="8"/>
      <c r="E131" s="18" t="s">
        <v>3047</v>
      </c>
      <c r="F131" s="8" t="s">
        <v>2911</v>
      </c>
      <c r="G131" s="8" t="s">
        <v>2850</v>
      </c>
      <c r="H131">
        <v>0</v>
      </c>
    </row>
    <row r="132" spans="2:12" customFormat="1">
      <c r="B132" s="8"/>
      <c r="C132" s="25"/>
      <c r="D132" s="8"/>
      <c r="E132" s="18" t="s">
        <v>3047</v>
      </c>
      <c r="F132" s="8" t="s">
        <v>2902</v>
      </c>
      <c r="G132" s="8" t="s">
        <v>2851</v>
      </c>
      <c r="H132">
        <v>0</v>
      </c>
    </row>
    <row r="133" spans="2:12" customFormat="1">
      <c r="B133" s="8"/>
      <c r="C133" s="25"/>
      <c r="D133" s="8"/>
      <c r="E133" s="18" t="s">
        <v>3047</v>
      </c>
      <c r="F133" s="19" t="s">
        <v>3049</v>
      </c>
      <c r="G133" s="19" t="s">
        <v>3049</v>
      </c>
      <c r="H133">
        <v>1</v>
      </c>
    </row>
    <row r="134" spans="2:12" customFormat="1">
      <c r="B134" s="8"/>
      <c r="C134" s="25"/>
      <c r="D134" s="8"/>
      <c r="E134" s="19" t="s">
        <v>3049</v>
      </c>
      <c r="F134" s="8" t="s">
        <v>2903</v>
      </c>
      <c r="G134" s="8" t="s">
        <v>2848</v>
      </c>
      <c r="H134">
        <v>0</v>
      </c>
    </row>
    <row r="135" spans="2:12" customFormat="1">
      <c r="B135" s="8"/>
      <c r="C135" s="25"/>
      <c r="D135" s="8"/>
      <c r="E135" s="19" t="s">
        <v>3049</v>
      </c>
      <c r="F135" s="8" t="s">
        <v>2904</v>
      </c>
      <c r="G135" s="8" t="s">
        <v>2851</v>
      </c>
      <c r="H135">
        <v>0</v>
      </c>
    </row>
    <row r="136" spans="2:12" customFormat="1">
      <c r="B136" s="8"/>
      <c r="C136" s="25"/>
      <c r="D136" s="8"/>
      <c r="E136" s="19" t="s">
        <v>3049</v>
      </c>
      <c r="F136" s="22" t="s">
        <v>3001</v>
      </c>
      <c r="G136" s="22" t="s">
        <v>3001</v>
      </c>
      <c r="H136">
        <v>1</v>
      </c>
    </row>
    <row r="137" spans="2:12" customFormat="1">
      <c r="B137" s="8"/>
      <c r="C137" s="25"/>
      <c r="D137" s="8"/>
      <c r="E137" s="23" t="s">
        <v>3001</v>
      </c>
      <c r="F137" s="8" t="s">
        <v>2934</v>
      </c>
      <c r="G137" s="8" t="s">
        <v>2848</v>
      </c>
      <c r="H137">
        <v>0</v>
      </c>
      <c r="J137" s="24"/>
      <c r="K137" s="24"/>
      <c r="L137" s="24"/>
    </row>
    <row r="138" spans="2:12" customFormat="1">
      <c r="B138" s="8"/>
      <c r="C138" s="25"/>
      <c r="D138" s="8"/>
      <c r="E138" s="23" t="s">
        <v>3001</v>
      </c>
      <c r="F138" s="8" t="s">
        <v>2935</v>
      </c>
      <c r="G138" s="8" t="s">
        <v>2848</v>
      </c>
      <c r="H138">
        <v>0</v>
      </c>
      <c r="J138" s="24"/>
      <c r="K138" s="24"/>
      <c r="L138" s="24"/>
    </row>
    <row r="139" spans="2:12" customFormat="1">
      <c r="B139" s="8"/>
      <c r="C139" s="25"/>
      <c r="D139" s="8"/>
      <c r="E139" s="23" t="s">
        <v>3001</v>
      </c>
      <c r="F139" s="8" t="s">
        <v>2945</v>
      </c>
      <c r="G139" s="8" t="s">
        <v>2847</v>
      </c>
      <c r="H139">
        <v>0</v>
      </c>
      <c r="J139" s="24"/>
      <c r="K139" s="24"/>
      <c r="L139" s="24"/>
    </row>
    <row r="140" spans="2:12" customFormat="1">
      <c r="B140" s="8"/>
      <c r="C140" s="25"/>
      <c r="D140" s="8"/>
      <c r="E140" s="23" t="s">
        <v>3001</v>
      </c>
      <c r="F140" s="8" t="s">
        <v>2946</v>
      </c>
      <c r="G140" s="8" t="s">
        <v>2848</v>
      </c>
      <c r="H140">
        <v>0</v>
      </c>
      <c r="J140" s="24"/>
      <c r="K140" s="24"/>
      <c r="L140" s="24"/>
    </row>
    <row r="141" spans="2:12" customFormat="1">
      <c r="B141" s="8"/>
      <c r="C141" s="25"/>
      <c r="D141" s="8"/>
      <c r="E141" s="23" t="s">
        <v>3001</v>
      </c>
      <c r="F141" s="8" t="s">
        <v>2940</v>
      </c>
      <c r="G141" s="8" t="s">
        <v>2848</v>
      </c>
      <c r="H141">
        <v>0</v>
      </c>
      <c r="J141" s="24"/>
      <c r="K141" s="24"/>
      <c r="L141" s="24"/>
    </row>
    <row r="142" spans="2:12" customFormat="1">
      <c r="B142" s="8"/>
      <c r="C142" s="25"/>
      <c r="D142" s="8"/>
      <c r="E142" s="23" t="s">
        <v>3001</v>
      </c>
      <c r="F142" s="8" t="s">
        <v>2936</v>
      </c>
      <c r="G142" s="8" t="s">
        <v>2847</v>
      </c>
      <c r="H142">
        <v>0</v>
      </c>
      <c r="J142" s="24"/>
      <c r="K142" s="24"/>
      <c r="L142" s="24"/>
    </row>
    <row r="143" spans="2:12" customFormat="1">
      <c r="B143" s="8"/>
      <c r="C143" s="25"/>
      <c r="D143" s="8"/>
      <c r="E143" s="23" t="s">
        <v>3001</v>
      </c>
      <c r="F143" s="8" t="s">
        <v>2937</v>
      </c>
      <c r="G143" s="8" t="s">
        <v>2848</v>
      </c>
      <c r="H143">
        <v>0</v>
      </c>
      <c r="J143" s="24"/>
      <c r="K143" s="24"/>
      <c r="L143" s="24"/>
    </row>
    <row r="144" spans="2:12" customFormat="1">
      <c r="B144" s="8"/>
      <c r="C144" s="25"/>
      <c r="D144" s="8"/>
      <c r="E144" s="23" t="s">
        <v>3001</v>
      </c>
      <c r="F144" s="8" t="s">
        <v>2938</v>
      </c>
      <c r="G144" s="8" t="s">
        <v>2847</v>
      </c>
      <c r="H144">
        <v>0</v>
      </c>
      <c r="J144" s="24"/>
      <c r="K144" s="24"/>
      <c r="L144" s="24"/>
    </row>
    <row r="145" spans="2:16" customFormat="1">
      <c r="B145" s="8"/>
      <c r="C145" s="25"/>
      <c r="D145" s="8"/>
      <c r="E145" s="23" t="s">
        <v>3001</v>
      </c>
      <c r="F145" s="8" t="s">
        <v>2939</v>
      </c>
      <c r="G145" s="8" t="s">
        <v>2848</v>
      </c>
      <c r="H145">
        <v>0</v>
      </c>
      <c r="J145" s="24"/>
      <c r="K145" s="24"/>
      <c r="L145" s="24"/>
    </row>
    <row r="146" spans="2:16" customFormat="1">
      <c r="B146" s="8"/>
      <c r="C146" s="25"/>
      <c r="D146" s="8"/>
      <c r="E146" s="23" t="s">
        <v>3001</v>
      </c>
      <c r="F146" s="8" t="s">
        <v>2941</v>
      </c>
      <c r="G146" s="8" t="s">
        <v>2847</v>
      </c>
      <c r="H146">
        <v>0</v>
      </c>
      <c r="J146" s="24"/>
      <c r="K146" s="24"/>
      <c r="L146" s="24"/>
    </row>
    <row r="147" spans="2:16" customFormat="1">
      <c r="B147" s="8"/>
      <c r="C147" s="25"/>
      <c r="D147" s="8"/>
      <c r="E147" s="23" t="s">
        <v>3001</v>
      </c>
      <c r="F147" s="8" t="s">
        <v>2942</v>
      </c>
      <c r="G147" s="8" t="s">
        <v>2848</v>
      </c>
      <c r="H147">
        <v>0</v>
      </c>
      <c r="J147" s="24"/>
      <c r="K147" s="24"/>
      <c r="L147" s="24"/>
    </row>
    <row r="148" spans="2:16" customFormat="1">
      <c r="B148" s="8"/>
      <c r="C148" s="25"/>
      <c r="D148" s="8"/>
      <c r="E148" s="23" t="s">
        <v>3001</v>
      </c>
      <c r="F148" s="8" t="s">
        <v>2943</v>
      </c>
      <c r="G148" s="8" t="s">
        <v>2847</v>
      </c>
      <c r="H148">
        <v>0</v>
      </c>
      <c r="J148" s="24"/>
      <c r="K148" s="24"/>
      <c r="L148" s="24"/>
    </row>
    <row r="149" spans="2:16" customFormat="1">
      <c r="B149" s="8"/>
      <c r="C149" s="25"/>
      <c r="D149" s="8"/>
      <c r="E149" s="23" t="s">
        <v>3001</v>
      </c>
      <c r="F149" s="8" t="s">
        <v>2944</v>
      </c>
      <c r="G149" s="8" t="s">
        <v>2848</v>
      </c>
      <c r="H149">
        <v>0</v>
      </c>
      <c r="J149" s="24"/>
      <c r="K149" s="24"/>
      <c r="L149" s="24"/>
    </row>
    <row r="150" spans="2:16" customFormat="1">
      <c r="B150" s="8"/>
      <c r="C150" s="25"/>
      <c r="D150" s="8"/>
      <c r="E150" s="23" t="s">
        <v>3001</v>
      </c>
      <c r="F150" s="20" t="s">
        <v>2999</v>
      </c>
      <c r="G150" s="20" t="s">
        <v>2999</v>
      </c>
      <c r="H150">
        <v>1</v>
      </c>
      <c r="J150" s="24"/>
      <c r="K150" s="24"/>
      <c r="L150" s="24"/>
    </row>
    <row r="151" spans="2:16" customFormat="1">
      <c r="B151" s="8"/>
      <c r="C151" s="25"/>
      <c r="D151" s="8"/>
      <c r="E151" s="20" t="s">
        <v>2999</v>
      </c>
      <c r="F151" s="8" t="s">
        <v>2949</v>
      </c>
      <c r="G151" s="8" t="s">
        <v>2848</v>
      </c>
      <c r="H151">
        <v>0</v>
      </c>
      <c r="J151" s="24"/>
      <c r="K151" s="24"/>
      <c r="L151" s="24"/>
      <c r="M151" s="24"/>
      <c r="N151" s="24"/>
      <c r="O151" s="24"/>
      <c r="P151" s="24"/>
    </row>
    <row r="152" spans="2:16" customFormat="1">
      <c r="B152" s="8"/>
      <c r="C152" s="25"/>
      <c r="D152" s="8"/>
      <c r="E152" s="20" t="s">
        <v>2999</v>
      </c>
      <c r="F152" s="8" t="s">
        <v>2947</v>
      </c>
      <c r="G152" s="8" t="s">
        <v>2848</v>
      </c>
      <c r="H152">
        <v>0</v>
      </c>
      <c r="J152" s="24"/>
      <c r="K152" s="24"/>
      <c r="L152" s="24"/>
      <c r="M152" s="24"/>
      <c r="N152" s="24"/>
      <c r="O152" s="24"/>
      <c r="P152" s="24"/>
    </row>
    <row r="153" spans="2:16" customFormat="1">
      <c r="B153" s="8"/>
      <c r="C153" s="25"/>
      <c r="D153" s="8"/>
      <c r="E153" s="20" t="s">
        <v>2999</v>
      </c>
      <c r="F153" s="8" t="s">
        <v>2948</v>
      </c>
      <c r="G153" s="8" t="s">
        <v>2847</v>
      </c>
      <c r="H153">
        <v>0</v>
      </c>
      <c r="J153" s="24"/>
      <c r="K153" s="24"/>
      <c r="L153" s="24"/>
      <c r="M153" s="24"/>
      <c r="N153" s="24"/>
      <c r="O153" s="24"/>
      <c r="P153" s="24"/>
    </row>
    <row r="154" spans="2:16" customFormat="1">
      <c r="B154" s="8"/>
      <c r="C154" s="25"/>
      <c r="D154" s="8"/>
      <c r="E154" s="20" t="s">
        <v>2999</v>
      </c>
      <c r="F154" s="21" t="s">
        <v>3121</v>
      </c>
      <c r="G154" s="21" t="s">
        <v>3121</v>
      </c>
      <c r="H154">
        <v>1</v>
      </c>
      <c r="J154" s="24"/>
      <c r="K154" s="24"/>
      <c r="L154" s="24"/>
      <c r="M154" s="24"/>
      <c r="N154" s="24"/>
      <c r="O154" s="24"/>
      <c r="P154" s="24"/>
    </row>
    <row r="155" spans="2:16" customFormat="1">
      <c r="B155" s="8"/>
      <c r="C155" s="25"/>
      <c r="D155" s="8"/>
      <c r="E155" s="21" t="s">
        <v>3121</v>
      </c>
      <c r="F155" s="8" t="s">
        <v>2862</v>
      </c>
      <c r="G155" s="8" t="s">
        <v>2848</v>
      </c>
      <c r="H155">
        <v>0</v>
      </c>
      <c r="J155" s="24"/>
      <c r="K155" s="24"/>
      <c r="L155" s="24"/>
      <c r="M155" s="24"/>
      <c r="N155" s="24"/>
      <c r="O155" s="24"/>
      <c r="P155" s="24"/>
    </row>
    <row r="156" spans="2:16" customFormat="1">
      <c r="B156" s="8"/>
      <c r="C156" s="25"/>
      <c r="D156" s="8"/>
      <c r="E156" s="21" t="s">
        <v>3121</v>
      </c>
      <c r="F156" s="8" t="s">
        <v>2869</v>
      </c>
      <c r="G156" s="8" t="s">
        <v>2848</v>
      </c>
      <c r="H156">
        <v>0</v>
      </c>
      <c r="J156" s="24"/>
      <c r="K156" s="24"/>
      <c r="L156" s="24"/>
      <c r="M156" s="24"/>
      <c r="N156" s="24"/>
      <c r="O156" s="24"/>
      <c r="P156" s="24"/>
    </row>
    <row r="157" spans="2:16" customFormat="1">
      <c r="B157" s="8"/>
      <c r="C157" s="25"/>
      <c r="D157" s="8"/>
      <c r="E157" s="21" t="s">
        <v>3121</v>
      </c>
      <c r="F157" s="8" t="s">
        <v>921</v>
      </c>
      <c r="G157" s="8" t="s">
        <v>2848</v>
      </c>
      <c r="H157">
        <v>0</v>
      </c>
      <c r="J157" s="24"/>
      <c r="K157" s="24"/>
      <c r="L157" s="24"/>
      <c r="M157" s="24"/>
      <c r="N157" s="24"/>
      <c r="O157" s="24"/>
      <c r="P157" s="24"/>
    </row>
    <row r="158" spans="2:16" customFormat="1">
      <c r="B158" s="8"/>
      <c r="C158" s="25"/>
      <c r="D158" s="8"/>
      <c r="E158" s="21" t="s">
        <v>3121</v>
      </c>
      <c r="F158" s="8" t="s">
        <v>3125</v>
      </c>
      <c r="G158" s="8" t="s">
        <v>2857</v>
      </c>
      <c r="H158">
        <v>0</v>
      </c>
      <c r="J158" s="24"/>
      <c r="K158" s="24"/>
      <c r="L158" s="24"/>
      <c r="M158" s="24"/>
      <c r="N158" s="24"/>
      <c r="O158" s="24"/>
      <c r="P158" s="24"/>
    </row>
    <row r="159" spans="2:16" customFormat="1">
      <c r="B159" s="8"/>
      <c r="C159" s="25"/>
      <c r="D159" s="8"/>
      <c r="E159" s="21" t="s">
        <v>3121</v>
      </c>
      <c r="F159" s="8" t="s">
        <v>2977</v>
      </c>
      <c r="G159" s="8" t="s">
        <v>2852</v>
      </c>
      <c r="H159">
        <v>0</v>
      </c>
      <c r="J159" s="24"/>
      <c r="K159" s="24"/>
      <c r="L159" s="24"/>
      <c r="M159" s="24"/>
      <c r="N159" s="24"/>
      <c r="O159" s="24"/>
      <c r="P159" s="24"/>
    </row>
    <row r="160" spans="2:16" customFormat="1">
      <c r="B160" s="8"/>
      <c r="C160" s="25"/>
      <c r="D160" s="8"/>
      <c r="E160" s="19" t="s">
        <v>3049</v>
      </c>
      <c r="F160" s="22" t="s">
        <v>355</v>
      </c>
      <c r="G160" t="s">
        <v>3178</v>
      </c>
      <c r="H160">
        <v>1</v>
      </c>
      <c r="J160" s="24"/>
      <c r="K160" s="24"/>
      <c r="L160" s="24"/>
    </row>
    <row r="161" spans="2:16" customFormat="1">
      <c r="B161" s="8"/>
      <c r="C161" s="25"/>
      <c r="D161" s="8"/>
      <c r="E161" s="21" t="s">
        <v>3178</v>
      </c>
      <c r="F161" s="8" t="s">
        <v>355</v>
      </c>
      <c r="G161" s="8" t="s">
        <v>2856</v>
      </c>
      <c r="H161">
        <v>0</v>
      </c>
      <c r="J161" s="24"/>
      <c r="K161" s="24"/>
      <c r="L161" s="24"/>
    </row>
    <row r="162" spans="2:16" customFormat="1">
      <c r="B162" s="8"/>
      <c r="C162" s="25"/>
      <c r="D162" s="8"/>
      <c r="E162" s="21" t="s">
        <v>3178</v>
      </c>
      <c r="F162" s="8" t="s">
        <v>558</v>
      </c>
      <c r="G162" s="8" t="s">
        <v>2849</v>
      </c>
      <c r="H162">
        <v>0</v>
      </c>
      <c r="J162" s="24"/>
      <c r="K162" s="24"/>
      <c r="L162" s="24"/>
      <c r="M162" s="24"/>
      <c r="N162" s="24"/>
      <c r="O162" s="24"/>
      <c r="P162" s="24"/>
    </row>
    <row r="163" spans="2:16" customFormat="1">
      <c r="B163" s="8"/>
      <c r="C163" s="25"/>
      <c r="D163" s="8"/>
      <c r="E163" s="19" t="s">
        <v>3049</v>
      </c>
      <c r="F163" s="22" t="s">
        <v>3206</v>
      </c>
      <c r="G163" t="s">
        <v>3178</v>
      </c>
      <c r="H163">
        <v>1</v>
      </c>
      <c r="J163" s="24"/>
      <c r="K163" s="24"/>
      <c r="L163" s="24"/>
    </row>
    <row r="164" spans="2:16" customFormat="1">
      <c r="B164" s="8"/>
      <c r="C164" s="25"/>
      <c r="D164" s="8"/>
      <c r="E164" s="19" t="s">
        <v>3049</v>
      </c>
      <c r="F164" s="22" t="s">
        <v>3208</v>
      </c>
      <c r="G164" s="24" t="s">
        <v>3285</v>
      </c>
      <c r="H164">
        <v>1</v>
      </c>
      <c r="J164" s="24"/>
      <c r="K164" s="24"/>
      <c r="L164" s="24"/>
    </row>
    <row r="165" spans="2:16" customFormat="1">
      <c r="B165" s="8"/>
      <c r="C165" s="25"/>
      <c r="D165" s="8"/>
      <c r="E165" s="21" t="s">
        <v>3058</v>
      </c>
      <c r="F165" s="8" t="s">
        <v>3158</v>
      </c>
      <c r="G165" s="8" t="s">
        <v>2850</v>
      </c>
      <c r="H165">
        <v>0</v>
      </c>
      <c r="J165" s="24"/>
      <c r="K165" s="24"/>
      <c r="L165" s="24"/>
      <c r="M165" s="24"/>
    </row>
    <row r="166" spans="2:16" customFormat="1">
      <c r="B166" s="8"/>
      <c r="C166" s="25"/>
      <c r="D166" s="8"/>
      <c r="E166" s="21" t="s">
        <v>3058</v>
      </c>
      <c r="F166" s="8" t="s">
        <v>3165</v>
      </c>
      <c r="G166" s="8" t="s">
        <v>2857</v>
      </c>
      <c r="H166">
        <v>0</v>
      </c>
      <c r="J166" s="24"/>
      <c r="K166" s="24"/>
      <c r="L166" s="24"/>
      <c r="M166" s="24"/>
      <c r="N166" s="24"/>
      <c r="O166" s="24"/>
      <c r="P166" s="24"/>
    </row>
    <row r="167" spans="2:16" customFormat="1">
      <c r="B167" s="8"/>
      <c r="C167" s="25"/>
      <c r="D167" s="8"/>
      <c r="E167" s="21" t="s">
        <v>3058</v>
      </c>
      <c r="F167" s="8" t="s">
        <v>3171</v>
      </c>
      <c r="G167" s="8" t="s">
        <v>2848</v>
      </c>
      <c r="H167">
        <v>0</v>
      </c>
      <c r="J167" s="24"/>
      <c r="K167" s="24"/>
      <c r="L167" s="24"/>
      <c r="M167" s="24"/>
      <c r="N167" s="24"/>
      <c r="O167" s="24"/>
      <c r="P167" s="24"/>
    </row>
    <row r="168" spans="2:16" customFormat="1">
      <c r="B168" s="8"/>
      <c r="C168" s="25"/>
      <c r="D168" s="8"/>
      <c r="E168" s="21" t="s">
        <v>3058</v>
      </c>
      <c r="F168" s="8" t="s">
        <v>2869</v>
      </c>
      <c r="G168" s="8" t="s">
        <v>2848</v>
      </c>
      <c r="H168">
        <v>0</v>
      </c>
      <c r="J168" s="24"/>
      <c r="K168" s="24"/>
      <c r="L168" s="24"/>
      <c r="M168" s="24"/>
      <c r="N168" s="24"/>
      <c r="O168" s="24"/>
      <c r="P168" s="24"/>
    </row>
    <row r="169" spans="2:16" customFormat="1">
      <c r="B169" s="8"/>
      <c r="C169" s="25"/>
      <c r="D169" s="8"/>
      <c r="E169" s="21" t="s">
        <v>3058</v>
      </c>
      <c r="F169" s="8" t="s">
        <v>3092</v>
      </c>
      <c r="G169" s="8" t="s">
        <v>2848</v>
      </c>
      <c r="H169">
        <v>0</v>
      </c>
      <c r="J169" s="24"/>
      <c r="K169" s="24"/>
      <c r="L169" s="24"/>
      <c r="M169" s="24"/>
      <c r="N169" s="24"/>
      <c r="O169" s="24"/>
      <c r="P169" s="24"/>
    </row>
    <row r="170" spans="2:16" customFormat="1">
      <c r="B170" s="8"/>
      <c r="C170" s="25"/>
      <c r="D170" s="8"/>
      <c r="E170" s="19" t="s">
        <v>3049</v>
      </c>
      <c r="F170" s="22" t="s">
        <v>3214</v>
      </c>
      <c r="G170" s="15" t="s">
        <v>3177</v>
      </c>
      <c r="H170">
        <v>1</v>
      </c>
      <c r="J170" s="24"/>
      <c r="K170" s="24"/>
      <c r="L170" s="24"/>
      <c r="M170" s="24"/>
      <c r="N170" s="24"/>
      <c r="O170" s="24"/>
      <c r="P170" s="24"/>
    </row>
    <row r="171" spans="2:16" customFormat="1">
      <c r="B171" s="8"/>
      <c r="C171" s="25"/>
      <c r="D171" s="8"/>
      <c r="E171" s="19" t="s">
        <v>3049</v>
      </c>
      <c r="F171" s="22" t="s">
        <v>3068</v>
      </c>
      <c r="G171" s="24" t="s">
        <v>3285</v>
      </c>
      <c r="H171">
        <v>1</v>
      </c>
      <c r="J171" s="24"/>
      <c r="K171" s="24"/>
      <c r="L171" s="24"/>
      <c r="M171" s="24"/>
      <c r="N171" s="24"/>
      <c r="O171" s="24"/>
      <c r="P171" s="24"/>
    </row>
    <row r="172" spans="2:16" customFormat="1">
      <c r="B172" s="8"/>
      <c r="C172" s="25"/>
      <c r="D172" s="8"/>
      <c r="E172" s="19" t="s">
        <v>3049</v>
      </c>
      <c r="F172" s="22" t="s">
        <v>3218</v>
      </c>
      <c r="G172" s="24" t="s">
        <v>3285</v>
      </c>
      <c r="H172">
        <v>1</v>
      </c>
      <c r="J172" s="24"/>
      <c r="K172" s="24"/>
      <c r="L172" s="24"/>
      <c r="M172" s="24"/>
      <c r="N172" s="24"/>
      <c r="O172" s="24"/>
      <c r="P172" s="24"/>
    </row>
    <row r="173" spans="2:16" customFormat="1">
      <c r="B173" s="8"/>
      <c r="C173" s="25"/>
      <c r="D173" s="8"/>
      <c r="E173" s="19" t="s">
        <v>3049</v>
      </c>
      <c r="F173" s="8" t="s">
        <v>3227</v>
      </c>
      <c r="G173" s="8" t="s">
        <v>2847</v>
      </c>
      <c r="H173">
        <v>0</v>
      </c>
    </row>
    <row r="174" spans="2:16" customFormat="1">
      <c r="B174" s="8"/>
      <c r="C174" s="25"/>
      <c r="D174" s="8"/>
      <c r="E174" s="19" t="s">
        <v>3049</v>
      </c>
      <c r="F174" s="8" t="s">
        <v>3229</v>
      </c>
      <c r="G174" s="8" t="s">
        <v>2847</v>
      </c>
      <c r="H174">
        <v>0</v>
      </c>
    </row>
    <row r="175" spans="2:16" customFormat="1">
      <c r="B175" s="8"/>
      <c r="C175" s="25"/>
      <c r="D175" s="8"/>
      <c r="E175" s="19" t="s">
        <v>3049</v>
      </c>
      <c r="F175" s="8" t="s">
        <v>3231</v>
      </c>
      <c r="G175" s="8" t="s">
        <v>2850</v>
      </c>
      <c r="H175">
        <v>0</v>
      </c>
    </row>
    <row r="176" spans="2:16" customFormat="1">
      <c r="B176" s="8"/>
      <c r="C176" s="25"/>
      <c r="D176" s="8"/>
      <c r="E176" s="19" t="s">
        <v>3049</v>
      </c>
      <c r="F176" s="8" t="s">
        <v>3233</v>
      </c>
      <c r="G176" s="8" t="s">
        <v>2852</v>
      </c>
      <c r="H176">
        <v>0</v>
      </c>
    </row>
    <row r="177" spans="2:16" customFormat="1">
      <c r="B177" s="8"/>
      <c r="C177" s="25"/>
      <c r="D177" s="8"/>
      <c r="E177" s="19" t="s">
        <v>3049</v>
      </c>
      <c r="F177" s="8" t="s">
        <v>3235</v>
      </c>
      <c r="G177" s="8" t="s">
        <v>2848</v>
      </c>
      <c r="H177">
        <v>0</v>
      </c>
    </row>
    <row r="178" spans="2:16" customFormat="1">
      <c r="B178" s="8"/>
      <c r="C178" s="25"/>
      <c r="D178" s="8"/>
      <c r="E178" s="19" t="s">
        <v>3049</v>
      </c>
      <c r="F178" s="20" t="s">
        <v>3115</v>
      </c>
      <c r="G178" s="20" t="s">
        <v>3115</v>
      </c>
      <c r="H178">
        <v>1</v>
      </c>
    </row>
    <row r="179" spans="2:16" customFormat="1">
      <c r="B179" s="8"/>
      <c r="C179" s="25"/>
      <c r="D179" s="8"/>
      <c r="E179" s="20" t="s">
        <v>3115</v>
      </c>
      <c r="F179" s="8" t="s">
        <v>3062</v>
      </c>
      <c r="G179" s="8" t="s">
        <v>2850</v>
      </c>
      <c r="H179">
        <v>0</v>
      </c>
      <c r="J179" s="24"/>
      <c r="K179" s="24"/>
      <c r="L179" s="24"/>
    </row>
    <row r="180" spans="2:16" customFormat="1">
      <c r="B180" s="8"/>
      <c r="C180" s="25"/>
      <c r="D180" s="8"/>
      <c r="E180" s="20" t="s">
        <v>3115</v>
      </c>
      <c r="F180" s="21" t="s">
        <v>3237</v>
      </c>
      <c r="G180" s="15" t="s">
        <v>3177</v>
      </c>
      <c r="H180">
        <v>1</v>
      </c>
      <c r="J180" s="24"/>
      <c r="K180" s="24"/>
      <c r="L180" s="24"/>
    </row>
    <row r="181" spans="2:16" customFormat="1">
      <c r="B181" s="8"/>
      <c r="C181" s="25"/>
      <c r="D181" s="8"/>
      <c r="E181" s="20" t="s">
        <v>3115</v>
      </c>
      <c r="F181" s="21" t="s">
        <v>3239</v>
      </c>
      <c r="G181" s="15" t="s">
        <v>3177</v>
      </c>
      <c r="H181">
        <v>1</v>
      </c>
      <c r="J181" s="24"/>
      <c r="K181" s="24"/>
      <c r="L181" s="24"/>
    </row>
    <row r="182" spans="2:16" customFormat="1">
      <c r="B182" s="8"/>
      <c r="C182" s="25"/>
      <c r="D182" s="8"/>
      <c r="E182" s="20" t="s">
        <v>3115</v>
      </c>
      <c r="F182" s="21" t="s">
        <v>3160</v>
      </c>
      <c r="G182" s="15" t="s">
        <v>3177</v>
      </c>
      <c r="H182">
        <v>1</v>
      </c>
      <c r="J182" s="24"/>
      <c r="K182" s="24"/>
      <c r="L182" s="24"/>
    </row>
    <row r="183" spans="2:16" customFormat="1">
      <c r="B183" s="8"/>
      <c r="C183" s="25"/>
      <c r="D183" s="8"/>
      <c r="E183" s="20" t="s">
        <v>3115</v>
      </c>
      <c r="F183" s="21" t="s">
        <v>3068</v>
      </c>
      <c r="G183" s="15" t="s">
        <v>3058</v>
      </c>
      <c r="H183">
        <v>1</v>
      </c>
      <c r="J183" s="24"/>
      <c r="K183" s="24"/>
      <c r="L183" s="24"/>
    </row>
    <row r="184" spans="2:16" customFormat="1">
      <c r="B184" s="8"/>
      <c r="C184" s="25"/>
      <c r="D184" s="8"/>
      <c r="E184" s="20" t="s">
        <v>3115</v>
      </c>
      <c r="F184" s="21" t="s">
        <v>3242</v>
      </c>
      <c r="G184" s="15" t="s">
        <v>3058</v>
      </c>
      <c r="H184">
        <v>1</v>
      </c>
      <c r="J184" s="24"/>
      <c r="K184" s="24"/>
      <c r="L184" s="24"/>
    </row>
    <row r="185" spans="2:16" customFormat="1">
      <c r="B185" s="8"/>
      <c r="C185" s="25"/>
      <c r="D185" s="8"/>
      <c r="E185" s="20" t="s">
        <v>3115</v>
      </c>
      <c r="F185" s="8" t="s">
        <v>3092</v>
      </c>
      <c r="G185" s="8" t="s">
        <v>2848</v>
      </c>
      <c r="H185">
        <v>0</v>
      </c>
      <c r="J185" s="24"/>
      <c r="K185" s="24"/>
      <c r="L185" s="24"/>
    </row>
    <row r="186" spans="2:16" customFormat="1">
      <c r="B186" s="8"/>
      <c r="C186" s="25"/>
      <c r="D186" s="8"/>
      <c r="E186" s="19" t="s">
        <v>3049</v>
      </c>
      <c r="F186" s="20" t="s">
        <v>3003</v>
      </c>
      <c r="G186" s="20" t="s">
        <v>3003</v>
      </c>
      <c r="H186">
        <v>1</v>
      </c>
    </row>
    <row r="187" spans="2:16" customFormat="1">
      <c r="B187" s="8"/>
      <c r="C187" s="25"/>
      <c r="D187" s="8"/>
      <c r="E187" s="20" t="s">
        <v>3003</v>
      </c>
      <c r="F187" s="8" t="s">
        <v>2862</v>
      </c>
      <c r="G187" s="8" t="s">
        <v>2848</v>
      </c>
      <c r="H187">
        <v>0</v>
      </c>
      <c r="J187" s="24"/>
      <c r="K187" s="24"/>
      <c r="L187" s="24"/>
    </row>
    <row r="188" spans="2:16" customFormat="1">
      <c r="B188" s="8"/>
      <c r="C188" s="25"/>
      <c r="D188" s="8"/>
      <c r="E188" s="20" t="s">
        <v>3003</v>
      </c>
      <c r="F188" s="21" t="s">
        <v>2986</v>
      </c>
      <c r="G188" s="21" t="s">
        <v>2986</v>
      </c>
      <c r="H188">
        <v>1</v>
      </c>
      <c r="J188" s="24"/>
      <c r="K188" s="24"/>
      <c r="L188" s="24"/>
    </row>
    <row r="189" spans="2:16" customFormat="1">
      <c r="B189" s="8"/>
      <c r="C189" s="25"/>
      <c r="D189" s="8"/>
      <c r="E189" s="21" t="s">
        <v>2986</v>
      </c>
      <c r="F189" s="8" t="s">
        <v>2862</v>
      </c>
      <c r="G189" s="8" t="s">
        <v>2848</v>
      </c>
      <c r="H189">
        <v>0</v>
      </c>
      <c r="J189" s="24"/>
      <c r="K189" s="24"/>
      <c r="L189" s="24"/>
      <c r="M189" s="24"/>
      <c r="N189" s="24"/>
      <c r="O189" s="24"/>
      <c r="P189" s="24"/>
    </row>
    <row r="190" spans="2:16" customFormat="1">
      <c r="B190" s="8"/>
      <c r="C190" s="25"/>
      <c r="D190" s="8"/>
      <c r="E190" s="21" t="s">
        <v>2986</v>
      </c>
      <c r="F190" s="8" t="s">
        <v>2994</v>
      </c>
      <c r="G190" s="8" t="s">
        <v>2848</v>
      </c>
      <c r="H190">
        <v>0</v>
      </c>
      <c r="J190" s="24"/>
      <c r="K190" s="24"/>
      <c r="L190" s="24"/>
      <c r="M190" s="24"/>
      <c r="N190" s="24"/>
      <c r="O190" s="24"/>
      <c r="P190" s="24"/>
    </row>
    <row r="191" spans="2:16" customFormat="1">
      <c r="B191" s="8"/>
      <c r="C191" s="25"/>
      <c r="D191" s="8"/>
      <c r="E191" s="21" t="s">
        <v>2986</v>
      </c>
      <c r="F191" s="8" t="s">
        <v>2996</v>
      </c>
      <c r="G191" s="8" t="s">
        <v>2850</v>
      </c>
      <c r="H191">
        <v>0</v>
      </c>
      <c r="J191" s="24"/>
      <c r="K191" s="24"/>
      <c r="L191" s="24"/>
      <c r="M191" s="24"/>
      <c r="N191" s="24"/>
      <c r="O191" s="24"/>
      <c r="P191" s="24"/>
    </row>
    <row r="192" spans="2:16" customFormat="1">
      <c r="B192" s="8"/>
      <c r="C192" s="25"/>
      <c r="D192" s="8"/>
      <c r="E192" s="20" t="s">
        <v>3003</v>
      </c>
      <c r="F192" s="8" t="s">
        <v>2980</v>
      </c>
      <c r="G192" s="8" t="s">
        <v>2847</v>
      </c>
      <c r="H192">
        <v>0</v>
      </c>
      <c r="J192" s="24"/>
      <c r="K192" s="24"/>
      <c r="L192" s="24"/>
    </row>
    <row r="193" spans="2:12" customFormat="1">
      <c r="B193" s="8"/>
      <c r="C193" s="25"/>
      <c r="D193" s="8"/>
      <c r="E193" s="20" t="s">
        <v>3003</v>
      </c>
      <c r="F193" s="8" t="s">
        <v>2982</v>
      </c>
      <c r="G193" s="8" t="s">
        <v>2848</v>
      </c>
      <c r="H193">
        <v>0</v>
      </c>
      <c r="J193" s="24"/>
      <c r="K193" s="24"/>
      <c r="L193" s="24"/>
    </row>
    <row r="194" spans="2:12" customFormat="1">
      <c r="B194" s="8"/>
      <c r="C194" s="25"/>
      <c r="D194" s="8"/>
      <c r="E194" s="20" t="s">
        <v>3003</v>
      </c>
      <c r="F194" s="8" t="s">
        <v>2869</v>
      </c>
      <c r="G194" s="8" t="s">
        <v>2847</v>
      </c>
      <c r="H194">
        <v>0</v>
      </c>
      <c r="J194" s="24"/>
      <c r="K194" s="24"/>
      <c r="L194" s="24"/>
    </row>
    <row r="195" spans="2:12" customFormat="1">
      <c r="B195" s="8"/>
      <c r="C195" s="25"/>
      <c r="D195" s="8"/>
      <c r="E195" s="20" t="s">
        <v>3003</v>
      </c>
      <c r="F195" s="8" t="s">
        <v>2991</v>
      </c>
      <c r="G195" s="8" t="s">
        <v>2848</v>
      </c>
      <c r="H195">
        <v>0</v>
      </c>
      <c r="J195" s="24"/>
      <c r="K195" s="24"/>
      <c r="L195" s="24"/>
    </row>
    <row r="196" spans="2:12" customFormat="1">
      <c r="B196" s="8"/>
      <c r="C196" s="25"/>
      <c r="D196" s="8"/>
      <c r="E196" s="20" t="s">
        <v>3003</v>
      </c>
      <c r="F196" s="21" t="s">
        <v>3197</v>
      </c>
      <c r="G196" s="21" t="s">
        <v>3197</v>
      </c>
      <c r="H196">
        <v>1</v>
      </c>
      <c r="J196" s="24"/>
      <c r="K196" s="24"/>
      <c r="L196" s="24"/>
    </row>
    <row r="197" spans="2:12" customFormat="1">
      <c r="B197" s="8"/>
      <c r="C197" s="25"/>
      <c r="D197" s="8"/>
      <c r="E197" s="20" t="s">
        <v>3003</v>
      </c>
      <c r="F197" s="21" t="s">
        <v>3195</v>
      </c>
      <c r="G197" s="21" t="s">
        <v>3195</v>
      </c>
      <c r="H197">
        <v>1</v>
      </c>
      <c r="J197" s="24"/>
      <c r="K197" s="24"/>
      <c r="L197" s="24"/>
    </row>
    <row r="198" spans="2:12" customFormat="1">
      <c r="B198" s="8"/>
      <c r="C198" s="25"/>
      <c r="D198" s="8"/>
      <c r="E198" s="20" t="s">
        <v>3003</v>
      </c>
      <c r="F198" s="21" t="s">
        <v>3196</v>
      </c>
      <c r="G198" s="21" t="s">
        <v>3196</v>
      </c>
      <c r="H198">
        <v>1</v>
      </c>
      <c r="J198" s="24"/>
      <c r="K198" s="24"/>
      <c r="L198" s="24"/>
    </row>
    <row r="199" spans="2:12" customFormat="1">
      <c r="B199" s="8"/>
      <c r="C199" s="25"/>
      <c r="D199" s="8"/>
      <c r="E199" s="20" t="s">
        <v>3003</v>
      </c>
      <c r="F199" s="8" t="s">
        <v>2877</v>
      </c>
      <c r="G199" s="8" t="s">
        <v>2848</v>
      </c>
      <c r="H199">
        <v>0</v>
      </c>
      <c r="J199" s="24"/>
      <c r="K199" s="24"/>
      <c r="L199" s="24"/>
    </row>
    <row r="200" spans="2:12" customFormat="1">
      <c r="B200" s="8"/>
      <c r="C200" s="25"/>
      <c r="D200" s="8"/>
      <c r="E200" s="20" t="s">
        <v>3003</v>
      </c>
      <c r="F200" s="21" t="s">
        <v>3198</v>
      </c>
      <c r="G200" s="21" t="s">
        <v>3198</v>
      </c>
      <c r="H200">
        <v>1</v>
      </c>
      <c r="J200" s="24"/>
      <c r="K200" s="24"/>
      <c r="L200" s="24"/>
    </row>
    <row r="201" spans="2:12" customFormat="1">
      <c r="B201" s="8"/>
      <c r="C201" s="25"/>
      <c r="D201" s="8"/>
      <c r="E201" s="20" t="s">
        <v>3003</v>
      </c>
      <c r="F201" s="21" t="s">
        <v>3200</v>
      </c>
      <c r="G201" s="21" t="s">
        <v>3200</v>
      </c>
      <c r="H201">
        <v>1</v>
      </c>
      <c r="J201" s="24"/>
      <c r="K201" s="24"/>
      <c r="L201" s="24"/>
    </row>
    <row r="202" spans="2:12" customFormat="1">
      <c r="B202" s="8"/>
      <c r="C202" s="25"/>
      <c r="D202" s="8"/>
      <c r="E202" s="20" t="s">
        <v>3003</v>
      </c>
      <c r="F202" s="8" t="s">
        <v>2977</v>
      </c>
      <c r="G202" s="8" t="s">
        <v>2852</v>
      </c>
      <c r="H202">
        <v>0</v>
      </c>
      <c r="J202" s="24"/>
      <c r="K202" s="24"/>
      <c r="L202" s="24"/>
    </row>
    <row r="203" spans="2:12" customFormat="1">
      <c r="B203" s="8"/>
      <c r="C203" s="25"/>
      <c r="D203" s="8"/>
      <c r="E203" s="19" t="s">
        <v>3049</v>
      </c>
      <c r="F203" s="8" t="s">
        <v>2959</v>
      </c>
      <c r="G203" s="8" t="s">
        <v>2847</v>
      </c>
      <c r="H203">
        <v>0</v>
      </c>
    </row>
    <row r="204" spans="2:12" customFormat="1">
      <c r="B204" s="8"/>
      <c r="C204" s="25"/>
      <c r="D204" s="8"/>
      <c r="E204" s="19" t="s">
        <v>3049</v>
      </c>
      <c r="F204" s="20" t="s">
        <v>3265</v>
      </c>
      <c r="G204" s="20" t="s">
        <v>3265</v>
      </c>
      <c r="H204">
        <v>1</v>
      </c>
    </row>
    <row r="205" spans="2:12" customFormat="1">
      <c r="B205" s="8"/>
      <c r="C205" s="25"/>
      <c r="D205" s="8"/>
      <c r="E205" s="20" t="s">
        <v>3265</v>
      </c>
      <c r="F205" s="8" t="s">
        <v>2869</v>
      </c>
      <c r="G205" s="8" t="s">
        <v>2847</v>
      </c>
      <c r="H205">
        <v>0</v>
      </c>
      <c r="J205" s="24"/>
      <c r="K205" s="24"/>
      <c r="L205" s="24"/>
    </row>
    <row r="206" spans="2:12" customFormat="1">
      <c r="B206" s="8"/>
      <c r="C206" s="25"/>
      <c r="D206" s="8"/>
      <c r="E206" s="20" t="s">
        <v>3265</v>
      </c>
      <c r="F206" s="8" t="s">
        <v>2873</v>
      </c>
      <c r="G206" s="8" t="s">
        <v>2848</v>
      </c>
      <c r="H206">
        <v>0</v>
      </c>
      <c r="J206" s="24"/>
      <c r="K206" s="24"/>
      <c r="L206" s="24"/>
    </row>
    <row r="207" spans="2:12" customFormat="1">
      <c r="B207" s="8"/>
      <c r="C207" s="25"/>
      <c r="D207" s="8"/>
      <c r="E207" s="20" t="s">
        <v>3265</v>
      </c>
      <c r="F207" s="8" t="s">
        <v>3080</v>
      </c>
      <c r="G207" s="8" t="s">
        <v>2848</v>
      </c>
      <c r="H207">
        <v>0</v>
      </c>
      <c r="J207" s="24"/>
      <c r="K207" s="24"/>
      <c r="L207" s="24"/>
    </row>
    <row r="208" spans="2:12" customFormat="1">
      <c r="B208" s="8"/>
      <c r="C208" s="25"/>
      <c r="D208" s="8"/>
      <c r="E208" s="20" t="s">
        <v>3265</v>
      </c>
      <c r="F208" s="8" t="s">
        <v>3267</v>
      </c>
      <c r="G208" s="8" t="s">
        <v>2848</v>
      </c>
      <c r="H208">
        <v>0</v>
      </c>
      <c r="J208" s="24"/>
      <c r="K208" s="24"/>
      <c r="L208" s="24"/>
    </row>
    <row r="209" spans="2:12" customFormat="1">
      <c r="B209" s="8"/>
      <c r="C209" s="25"/>
      <c r="D209" s="8"/>
      <c r="E209" s="20" t="s">
        <v>3265</v>
      </c>
      <c r="F209" s="8" t="s">
        <v>3268</v>
      </c>
      <c r="G209" s="8" t="s">
        <v>2848</v>
      </c>
      <c r="H209">
        <v>0</v>
      </c>
      <c r="J209" s="24"/>
      <c r="K209" s="24"/>
      <c r="L209" s="24"/>
    </row>
    <row r="210" spans="2:12" customFormat="1">
      <c r="B210" s="8"/>
      <c r="C210" s="25"/>
      <c r="D210" s="8"/>
      <c r="E210" s="20" t="s">
        <v>3265</v>
      </c>
      <c r="F210" s="8" t="s">
        <v>3158</v>
      </c>
      <c r="G210" s="8" t="s">
        <v>2850</v>
      </c>
      <c r="H210">
        <v>0</v>
      </c>
      <c r="J210" s="24"/>
      <c r="K210" s="24"/>
      <c r="L210" s="24"/>
    </row>
    <row r="211" spans="2:12" customFormat="1">
      <c r="B211" s="8"/>
      <c r="C211" s="25"/>
      <c r="D211" s="8"/>
      <c r="E211" s="20" t="s">
        <v>3265</v>
      </c>
      <c r="F211" s="8" t="s">
        <v>3269</v>
      </c>
      <c r="G211" s="8" t="s">
        <v>2850</v>
      </c>
      <c r="H211">
        <v>0</v>
      </c>
      <c r="J211" s="24"/>
      <c r="K211" s="24"/>
      <c r="L211" s="24"/>
    </row>
    <row r="212" spans="2:12" customFormat="1">
      <c r="B212" s="8"/>
      <c r="C212" s="25"/>
      <c r="D212" s="8"/>
      <c r="E212" s="20" t="s">
        <v>3265</v>
      </c>
      <c r="F212" s="8" t="s">
        <v>3270</v>
      </c>
      <c r="G212" s="8" t="s">
        <v>2848</v>
      </c>
      <c r="H212">
        <v>0</v>
      </c>
      <c r="J212" s="24"/>
      <c r="K212" s="24"/>
      <c r="L212" s="24"/>
    </row>
    <row r="213" spans="2:12" customFormat="1">
      <c r="B213" s="8"/>
      <c r="C213" s="25"/>
      <c r="D213" s="8"/>
      <c r="E213" s="20" t="s">
        <v>3265</v>
      </c>
      <c r="F213" s="8" t="s">
        <v>3271</v>
      </c>
      <c r="G213" s="8" t="s">
        <v>2848</v>
      </c>
      <c r="H213">
        <v>0</v>
      </c>
      <c r="J213" s="24"/>
      <c r="K213" s="24"/>
      <c r="L213" s="24"/>
    </row>
    <row r="214" spans="2:12" customFormat="1">
      <c r="B214" s="8"/>
      <c r="C214" s="25"/>
      <c r="D214" s="8"/>
      <c r="E214" s="19" t="s">
        <v>3049</v>
      </c>
      <c r="F214" s="8" t="s">
        <v>2960</v>
      </c>
      <c r="G214" s="8" t="s">
        <v>2848</v>
      </c>
      <c r="H214">
        <v>0</v>
      </c>
    </row>
    <row r="215" spans="2:12" customFormat="1">
      <c r="B215" s="8"/>
      <c r="C215" s="25"/>
      <c r="D215" s="8"/>
      <c r="E215" s="19" t="s">
        <v>3049</v>
      </c>
      <c r="F215" s="8" t="s">
        <v>2961</v>
      </c>
      <c r="G215" s="8" t="s">
        <v>2847</v>
      </c>
      <c r="H215">
        <v>0</v>
      </c>
    </row>
    <row r="216" spans="2:12" customFormat="1">
      <c r="B216" s="8"/>
      <c r="C216" s="25"/>
      <c r="D216" s="8"/>
      <c r="E216" s="19" t="s">
        <v>3049</v>
      </c>
      <c r="F216" s="8" t="s">
        <v>2962</v>
      </c>
      <c r="G216" s="8" t="s">
        <v>2848</v>
      </c>
      <c r="H216">
        <v>0</v>
      </c>
    </row>
    <row r="217" spans="2:12" customFormat="1">
      <c r="B217" s="8"/>
      <c r="C217" s="25"/>
      <c r="D217" s="8"/>
      <c r="E217" s="19" t="s">
        <v>3049</v>
      </c>
      <c r="F217" s="8" t="s">
        <v>2963</v>
      </c>
      <c r="G217" s="8" t="s">
        <v>2848</v>
      </c>
      <c r="H217">
        <v>0</v>
      </c>
    </row>
    <row r="218" spans="2:12" customFormat="1">
      <c r="B218" s="8"/>
      <c r="C218" s="25"/>
      <c r="D218" s="8"/>
      <c r="E218" s="19" t="s">
        <v>3049</v>
      </c>
      <c r="F218" s="8" t="s">
        <v>2965</v>
      </c>
      <c r="G218" s="8" t="s">
        <v>2850</v>
      </c>
      <c r="H218">
        <v>0</v>
      </c>
    </row>
    <row r="219" spans="2:12" customFormat="1">
      <c r="B219" s="8"/>
      <c r="C219" s="25"/>
      <c r="D219" s="8"/>
      <c r="E219" s="19" t="s">
        <v>3049</v>
      </c>
      <c r="F219" s="8" t="s">
        <v>2967</v>
      </c>
      <c r="G219" s="8" t="s">
        <v>2850</v>
      </c>
      <c r="H219">
        <v>0</v>
      </c>
    </row>
    <row r="220" spans="2:12" customFormat="1">
      <c r="B220" s="8"/>
      <c r="C220" s="25"/>
      <c r="D220" s="8"/>
      <c r="E220" s="19" t="s">
        <v>3049</v>
      </c>
      <c r="F220" s="8" t="s">
        <v>2969</v>
      </c>
      <c r="G220" s="8" t="s">
        <v>2848</v>
      </c>
      <c r="H220">
        <v>0</v>
      </c>
    </row>
    <row r="221" spans="2:12" customFormat="1">
      <c r="B221" s="8"/>
      <c r="C221" s="25"/>
      <c r="D221" s="8"/>
      <c r="E221" s="19" t="s">
        <v>3049</v>
      </c>
      <c r="F221" s="8" t="s">
        <v>2971</v>
      </c>
      <c r="G221" s="8" t="s">
        <v>2850</v>
      </c>
      <c r="H221">
        <v>0</v>
      </c>
    </row>
    <row r="222" spans="2:12" customFormat="1">
      <c r="B222" s="8"/>
      <c r="C222" s="25"/>
      <c r="D222" s="8"/>
      <c r="E222" s="19" t="s">
        <v>3049</v>
      </c>
      <c r="F222" s="8" t="s">
        <v>2973</v>
      </c>
      <c r="G222" s="8" t="s">
        <v>2850</v>
      </c>
      <c r="H222">
        <v>0</v>
      </c>
    </row>
    <row r="223" spans="2:12" customFormat="1">
      <c r="B223" s="8"/>
      <c r="C223" s="25"/>
      <c r="D223" s="8"/>
      <c r="E223" s="19" t="s">
        <v>3049</v>
      </c>
      <c r="F223" s="8" t="s">
        <v>2975</v>
      </c>
      <c r="G223" s="8" t="s">
        <v>2848</v>
      </c>
      <c r="H223">
        <v>0</v>
      </c>
    </row>
    <row r="224" spans="2:12" customFormat="1">
      <c r="B224" s="8"/>
      <c r="C224" s="25"/>
      <c r="D224" s="8"/>
      <c r="E224" s="19" t="s">
        <v>3049</v>
      </c>
      <c r="F224" s="20" t="s">
        <v>3187</v>
      </c>
      <c r="G224" s="20" t="s">
        <v>3187</v>
      </c>
      <c r="H224">
        <v>1</v>
      </c>
    </row>
    <row r="225" spans="2:16" customFormat="1">
      <c r="B225" s="8"/>
      <c r="C225" s="25"/>
      <c r="D225" s="8"/>
      <c r="E225" s="20" t="s">
        <v>3187</v>
      </c>
      <c r="F225" s="8" t="s">
        <v>2862</v>
      </c>
      <c r="G225" s="8" t="s">
        <v>2847</v>
      </c>
      <c r="H225">
        <v>0</v>
      </c>
      <c r="J225" s="24"/>
      <c r="K225" s="24"/>
      <c r="L225" s="24"/>
    </row>
    <row r="226" spans="2:16" customFormat="1">
      <c r="B226" s="8"/>
      <c r="C226" s="25"/>
      <c r="D226" s="8"/>
      <c r="E226" s="20" t="s">
        <v>3187</v>
      </c>
      <c r="F226" s="8" t="s">
        <v>2871</v>
      </c>
      <c r="G226" s="8" t="s">
        <v>2848</v>
      </c>
      <c r="H226">
        <v>0</v>
      </c>
      <c r="J226" s="24"/>
      <c r="K226" s="24"/>
      <c r="L226" s="24"/>
    </row>
    <row r="227" spans="2:16" customFormat="1">
      <c r="B227" s="8"/>
      <c r="C227" s="25"/>
      <c r="D227" s="8"/>
      <c r="E227" s="20" t="s">
        <v>3187</v>
      </c>
      <c r="F227" s="8" t="s">
        <v>2991</v>
      </c>
      <c r="G227" s="8" t="s">
        <v>2848</v>
      </c>
      <c r="H227">
        <v>0</v>
      </c>
      <c r="J227" s="24"/>
      <c r="K227" s="24"/>
      <c r="L227" s="24"/>
    </row>
    <row r="228" spans="2:16" customFormat="1">
      <c r="B228" s="8"/>
      <c r="C228" s="25"/>
      <c r="D228" s="8"/>
      <c r="E228" s="20" t="s">
        <v>3187</v>
      </c>
      <c r="F228" s="8" t="s">
        <v>3106</v>
      </c>
      <c r="G228" s="8" t="s">
        <v>2848</v>
      </c>
      <c r="H228">
        <v>0</v>
      </c>
      <c r="J228" s="24"/>
      <c r="K228" s="24"/>
      <c r="L228" s="24"/>
    </row>
    <row r="229" spans="2:16" customFormat="1">
      <c r="B229" s="8"/>
      <c r="C229" s="25"/>
      <c r="D229" s="8"/>
      <c r="E229" s="20" t="s">
        <v>3187</v>
      </c>
      <c r="F229" s="8" t="s">
        <v>3107</v>
      </c>
      <c r="G229" s="8" t="s">
        <v>2848</v>
      </c>
      <c r="H229">
        <v>0</v>
      </c>
      <c r="J229" s="24"/>
      <c r="K229" s="24"/>
      <c r="L229" s="24"/>
    </row>
    <row r="230" spans="2:16" customFormat="1">
      <c r="B230" s="8"/>
      <c r="C230" s="25"/>
      <c r="D230" s="8"/>
      <c r="E230" s="20" t="s">
        <v>3187</v>
      </c>
      <c r="F230" s="8" t="s">
        <v>3108</v>
      </c>
      <c r="G230" s="8" t="s">
        <v>2848</v>
      </c>
      <c r="H230">
        <v>0</v>
      </c>
      <c r="J230" s="24"/>
      <c r="K230" s="24"/>
      <c r="L230" s="24"/>
    </row>
    <row r="231" spans="2:16" customFormat="1">
      <c r="B231" s="8"/>
      <c r="C231" s="25"/>
      <c r="D231" s="8"/>
      <c r="E231" s="20" t="s">
        <v>3187</v>
      </c>
      <c r="F231" s="8" t="s">
        <v>3109</v>
      </c>
      <c r="G231" s="8" t="s">
        <v>2848</v>
      </c>
      <c r="H231">
        <v>0</v>
      </c>
      <c r="J231" s="24"/>
      <c r="K231" s="24"/>
      <c r="L231" s="24"/>
    </row>
    <row r="232" spans="2:16" customFormat="1">
      <c r="B232" s="8"/>
      <c r="C232" s="25"/>
      <c r="D232" s="8"/>
      <c r="E232" s="20" t="s">
        <v>3187</v>
      </c>
      <c r="F232" s="8" t="s">
        <v>349</v>
      </c>
      <c r="G232" s="8" t="s">
        <v>2848</v>
      </c>
      <c r="H232">
        <v>0</v>
      </c>
      <c r="J232" s="24"/>
      <c r="K232" s="24"/>
      <c r="L232" s="24"/>
    </row>
    <row r="233" spans="2:16" customFormat="1">
      <c r="B233" s="8"/>
      <c r="C233" s="25"/>
      <c r="D233" s="8"/>
      <c r="E233" s="20" t="s">
        <v>3187</v>
      </c>
      <c r="F233" s="8" t="s">
        <v>201</v>
      </c>
      <c r="G233" s="8" t="s">
        <v>2851</v>
      </c>
      <c r="H233">
        <v>0</v>
      </c>
      <c r="J233" s="24"/>
      <c r="K233" s="24"/>
      <c r="L233" s="24"/>
    </row>
    <row r="234" spans="2:16" customFormat="1">
      <c r="B234" s="8"/>
      <c r="C234" s="25"/>
      <c r="D234" s="8"/>
      <c r="E234" s="20" t="s">
        <v>3187</v>
      </c>
      <c r="F234" s="8" t="s">
        <v>207</v>
      </c>
      <c r="G234" s="8" t="s">
        <v>2847</v>
      </c>
      <c r="H234">
        <v>0</v>
      </c>
      <c r="J234" s="24"/>
      <c r="K234" s="24"/>
      <c r="L234" s="24"/>
    </row>
    <row r="235" spans="2:16" customFormat="1">
      <c r="B235" s="8"/>
      <c r="C235" s="25"/>
      <c r="D235" s="8"/>
      <c r="E235" s="20" t="s">
        <v>3187</v>
      </c>
      <c r="F235" s="8" t="s">
        <v>3110</v>
      </c>
      <c r="G235" s="8" t="s">
        <v>2848</v>
      </c>
      <c r="H235">
        <v>0</v>
      </c>
      <c r="J235" s="24"/>
      <c r="K235" s="24"/>
      <c r="L235" s="24"/>
    </row>
    <row r="236" spans="2:16" customFormat="1">
      <c r="B236" s="8"/>
      <c r="C236" s="25"/>
      <c r="D236" s="8"/>
      <c r="E236" s="20" t="s">
        <v>3187</v>
      </c>
      <c r="F236" s="8" t="s">
        <v>3111</v>
      </c>
      <c r="G236" s="8" t="s">
        <v>2856</v>
      </c>
      <c r="H236">
        <v>0</v>
      </c>
      <c r="J236" s="24"/>
      <c r="K236" s="24"/>
      <c r="L236" s="24"/>
    </row>
    <row r="237" spans="2:16" customFormat="1">
      <c r="B237" s="8"/>
      <c r="C237" s="25"/>
      <c r="D237" s="8"/>
      <c r="E237" s="20" t="s">
        <v>3187</v>
      </c>
      <c r="F237" s="8" t="s">
        <v>3112</v>
      </c>
      <c r="G237" s="8" t="s">
        <v>2850</v>
      </c>
      <c r="H237">
        <v>0</v>
      </c>
      <c r="J237" s="24"/>
      <c r="K237" s="24"/>
      <c r="L237" s="24"/>
    </row>
    <row r="238" spans="2:16" customFormat="1">
      <c r="B238" s="8"/>
      <c r="C238" s="25"/>
      <c r="D238" s="8"/>
      <c r="E238" s="20" t="s">
        <v>3187</v>
      </c>
      <c r="F238" s="8" t="s">
        <v>3113</v>
      </c>
      <c r="G238" s="8" t="s">
        <v>2850</v>
      </c>
      <c r="H238">
        <v>0</v>
      </c>
      <c r="J238" s="24"/>
      <c r="K238" s="24"/>
      <c r="L238" s="24"/>
    </row>
    <row r="239" spans="2:16" customFormat="1">
      <c r="B239" s="8"/>
      <c r="C239" s="25"/>
      <c r="D239" s="8"/>
      <c r="E239" s="20" t="s">
        <v>3187</v>
      </c>
      <c r="F239" s="8" t="s">
        <v>2977</v>
      </c>
      <c r="G239" s="8" t="s">
        <v>2852</v>
      </c>
      <c r="H239">
        <v>0</v>
      </c>
      <c r="J239" s="24"/>
      <c r="K239" s="24"/>
      <c r="L239" s="24"/>
    </row>
    <row r="240" spans="2:16" customFormat="1">
      <c r="B240" s="8"/>
      <c r="C240" s="25"/>
      <c r="D240" s="8"/>
      <c r="E240" s="20" t="s">
        <v>3187</v>
      </c>
      <c r="F240" s="8" t="s">
        <v>3276</v>
      </c>
      <c r="G240" s="8" t="s">
        <v>2847</v>
      </c>
      <c r="H240">
        <v>0</v>
      </c>
      <c r="J240" s="24"/>
      <c r="K240" s="24"/>
      <c r="L240" s="24"/>
      <c r="M240" s="24"/>
      <c r="N240" s="24"/>
      <c r="O240" s="24"/>
      <c r="P240" s="24"/>
    </row>
    <row r="241" spans="2:16" customFormat="1">
      <c r="B241" s="8"/>
      <c r="C241" s="25"/>
      <c r="D241" s="8"/>
      <c r="E241" s="20" t="s">
        <v>3187</v>
      </c>
      <c r="F241" s="8" t="s">
        <v>3281</v>
      </c>
      <c r="G241" s="8" t="s">
        <v>2848</v>
      </c>
      <c r="H241">
        <v>0</v>
      </c>
      <c r="J241" s="24"/>
      <c r="K241" s="24"/>
      <c r="L241" s="24"/>
      <c r="M241" s="24"/>
      <c r="N241" s="24"/>
      <c r="O241" s="24"/>
      <c r="P241" s="24"/>
    </row>
    <row r="242" spans="2:16" customFormat="1">
      <c r="B242" s="8"/>
      <c r="C242" s="25"/>
      <c r="D242" s="8"/>
      <c r="E242" s="20" t="s">
        <v>3187</v>
      </c>
      <c r="F242" s="8" t="s">
        <v>3278</v>
      </c>
      <c r="G242" s="8" t="s">
        <v>2847</v>
      </c>
      <c r="H242">
        <v>0</v>
      </c>
      <c r="J242" s="24"/>
      <c r="K242" s="24"/>
      <c r="L242" s="24"/>
      <c r="M242" s="24"/>
      <c r="N242" s="24"/>
      <c r="O242" s="24"/>
      <c r="P242" s="24"/>
    </row>
    <row r="243" spans="2:16" customFormat="1">
      <c r="B243" s="8"/>
      <c r="C243" s="25"/>
      <c r="D243" s="8"/>
      <c r="E243" s="20" t="s">
        <v>3187</v>
      </c>
      <c r="F243" s="8" t="s">
        <v>3280</v>
      </c>
      <c r="G243" s="8" t="s">
        <v>2848</v>
      </c>
      <c r="H243">
        <v>0</v>
      </c>
      <c r="J243" s="24"/>
      <c r="K243" s="24"/>
      <c r="L243" s="24"/>
      <c r="M243" s="24"/>
      <c r="N243" s="24"/>
      <c r="O243" s="24"/>
      <c r="P243" s="24"/>
    </row>
    <row r="244" spans="2:16" customFormat="1">
      <c r="B244" s="8"/>
      <c r="C244" s="25"/>
      <c r="D244" s="8"/>
      <c r="E244" s="20" t="s">
        <v>3187</v>
      </c>
      <c r="F244" s="8" t="s">
        <v>3282</v>
      </c>
      <c r="G244" s="8" t="s">
        <v>2848</v>
      </c>
      <c r="H244">
        <v>0</v>
      </c>
      <c r="J244" s="24"/>
      <c r="K244" s="24"/>
      <c r="L244" s="24"/>
      <c r="M244" s="24"/>
      <c r="N244" s="24"/>
      <c r="O244" s="24"/>
      <c r="P244" s="24"/>
    </row>
    <row r="245" spans="2:16" customFormat="1">
      <c r="B245" s="8"/>
      <c r="C245" s="25"/>
      <c r="D245" s="8"/>
      <c r="E245" s="20" t="s">
        <v>3187</v>
      </c>
      <c r="F245" s="21" t="s">
        <v>3189</v>
      </c>
      <c r="G245" s="21" t="s">
        <v>3189</v>
      </c>
      <c r="H245">
        <v>1</v>
      </c>
      <c r="J245" s="24"/>
      <c r="K245" s="24"/>
      <c r="L245" s="24"/>
      <c r="M245" s="24"/>
      <c r="N245" s="24"/>
      <c r="O245" s="24"/>
      <c r="P245" s="24"/>
    </row>
    <row r="246" spans="2:16" customFormat="1">
      <c r="B246" s="8"/>
      <c r="C246" s="25"/>
      <c r="D246" s="8"/>
      <c r="E246" s="21" t="s">
        <v>3189</v>
      </c>
      <c r="F246" s="8" t="s">
        <v>2862</v>
      </c>
      <c r="G246" s="8" t="s">
        <v>2847</v>
      </c>
      <c r="H246">
        <v>0</v>
      </c>
      <c r="J246" s="24"/>
      <c r="K246" s="24"/>
      <c r="L246" s="24"/>
      <c r="M246" s="24"/>
      <c r="N246" s="24"/>
      <c r="O246" s="24"/>
      <c r="P246" s="24"/>
    </row>
    <row r="247" spans="2:16" customFormat="1">
      <c r="B247" s="8"/>
      <c r="C247" s="25"/>
      <c r="D247" s="8"/>
      <c r="E247" s="21" t="s">
        <v>3189</v>
      </c>
      <c r="F247" s="8" t="s">
        <v>349</v>
      </c>
      <c r="G247" s="8" t="s">
        <v>2848</v>
      </c>
      <c r="H247">
        <v>0</v>
      </c>
      <c r="J247" s="24"/>
      <c r="K247" s="24"/>
      <c r="L247" s="24"/>
      <c r="M247" s="24"/>
      <c r="N247" s="24"/>
      <c r="O247" s="24"/>
      <c r="P247" s="24"/>
    </row>
    <row r="248" spans="2:16" customFormat="1">
      <c r="B248" s="8"/>
      <c r="C248" s="25"/>
      <c r="D248" s="8"/>
      <c r="E248" s="21" t="s">
        <v>3189</v>
      </c>
      <c r="F248" s="8" t="s">
        <v>3080</v>
      </c>
      <c r="G248" s="8" t="s">
        <v>2848</v>
      </c>
      <c r="H248">
        <v>0</v>
      </c>
      <c r="J248" s="24"/>
      <c r="K248" s="24"/>
      <c r="L248" s="24"/>
      <c r="M248" s="24"/>
      <c r="N248" s="24"/>
      <c r="O248" s="24"/>
      <c r="P248" s="24"/>
    </row>
    <row r="249" spans="2:16" customFormat="1">
      <c r="B249" s="8"/>
      <c r="C249" s="25"/>
      <c r="D249" s="8"/>
      <c r="E249" s="21" t="s">
        <v>3189</v>
      </c>
      <c r="F249" s="8" t="s">
        <v>56</v>
      </c>
      <c r="G249" s="8" t="s">
        <v>2848</v>
      </c>
      <c r="H249">
        <v>0</v>
      </c>
      <c r="J249" s="24"/>
      <c r="K249" s="24"/>
      <c r="L249" s="24"/>
      <c r="M249" s="24"/>
      <c r="N249" s="24"/>
      <c r="O249" s="24"/>
      <c r="P249" s="24"/>
    </row>
    <row r="250" spans="2:16" customFormat="1">
      <c r="B250" s="8"/>
      <c r="C250" s="25"/>
      <c r="D250" s="8"/>
      <c r="E250" s="21" t="s">
        <v>3189</v>
      </c>
      <c r="F250" s="8" t="s">
        <v>201</v>
      </c>
      <c r="G250" s="8" t="s">
        <v>2851</v>
      </c>
      <c r="H250">
        <v>0</v>
      </c>
      <c r="J250" s="24"/>
      <c r="K250" s="24"/>
      <c r="L250" s="24"/>
      <c r="M250" s="24"/>
      <c r="N250" s="24"/>
      <c r="O250" s="24"/>
      <c r="P250" s="24"/>
    </row>
    <row r="251" spans="2:16" customFormat="1">
      <c r="B251" s="8"/>
      <c r="C251" s="25"/>
      <c r="D251" s="8"/>
      <c r="E251" s="21" t="s">
        <v>3189</v>
      </c>
      <c r="F251" s="8" t="s">
        <v>3081</v>
      </c>
      <c r="G251" s="8" t="s">
        <v>2851</v>
      </c>
      <c r="H251">
        <v>0</v>
      </c>
      <c r="J251" s="24"/>
      <c r="K251" s="24"/>
      <c r="L251" s="24"/>
      <c r="M251" s="24"/>
      <c r="N251" s="24"/>
      <c r="O251" s="24"/>
      <c r="P251" s="24"/>
    </row>
    <row r="252" spans="2:16" customFormat="1">
      <c r="B252" s="8"/>
      <c r="C252" s="25"/>
      <c r="D252" s="8"/>
      <c r="E252" s="21" t="s">
        <v>3189</v>
      </c>
      <c r="F252" s="8" t="s">
        <v>3082</v>
      </c>
      <c r="G252" s="8" t="s">
        <v>2851</v>
      </c>
      <c r="H252">
        <v>0</v>
      </c>
      <c r="J252" s="24"/>
      <c r="K252" s="24"/>
      <c r="L252" s="24"/>
      <c r="M252" s="24"/>
      <c r="N252" s="24"/>
      <c r="O252" s="24"/>
      <c r="P252" s="24"/>
    </row>
    <row r="253" spans="2:16" customFormat="1">
      <c r="B253" s="8"/>
      <c r="C253" s="25"/>
      <c r="D253" s="8"/>
      <c r="E253" s="21" t="s">
        <v>3189</v>
      </c>
      <c r="F253" s="8" t="s">
        <v>3083</v>
      </c>
      <c r="G253" s="8" t="s">
        <v>2850</v>
      </c>
      <c r="H253">
        <v>0</v>
      </c>
      <c r="J253" s="24"/>
      <c r="K253" s="24"/>
      <c r="L253" s="24"/>
      <c r="M253" s="24"/>
      <c r="N253" s="24"/>
      <c r="O253" s="24"/>
      <c r="P253" s="24"/>
    </row>
    <row r="254" spans="2:16" customFormat="1">
      <c r="B254" s="8"/>
      <c r="C254" s="25"/>
      <c r="D254" s="8"/>
      <c r="E254" s="21" t="s">
        <v>3189</v>
      </c>
      <c r="F254" s="8" t="s">
        <v>3084</v>
      </c>
      <c r="G254" s="8" t="s">
        <v>2850</v>
      </c>
      <c r="H254">
        <v>0</v>
      </c>
      <c r="J254" s="24"/>
      <c r="K254" s="24"/>
      <c r="L254" s="24"/>
      <c r="M254" s="24"/>
      <c r="N254" s="24"/>
      <c r="O254" s="24"/>
      <c r="P254" s="24"/>
    </row>
    <row r="255" spans="2:16" customFormat="1">
      <c r="B255" s="8"/>
      <c r="C255" s="25"/>
      <c r="D255" s="8"/>
      <c r="E255" s="21" t="s">
        <v>3189</v>
      </c>
      <c r="F255" s="8" t="s">
        <v>3085</v>
      </c>
      <c r="G255" s="8" t="s">
        <v>2848</v>
      </c>
      <c r="H255">
        <v>0</v>
      </c>
      <c r="J255" s="24"/>
      <c r="K255" s="24"/>
      <c r="L255" s="24"/>
      <c r="M255" s="24"/>
      <c r="N255" s="24"/>
      <c r="O255" s="24"/>
      <c r="P255" s="24"/>
    </row>
    <row r="256" spans="2:16" customFormat="1">
      <c r="B256" s="8"/>
      <c r="C256" s="25"/>
      <c r="D256" s="8"/>
      <c r="E256" s="21" t="s">
        <v>3189</v>
      </c>
      <c r="F256" s="8" t="s">
        <v>2922</v>
      </c>
      <c r="G256" s="8" t="s">
        <v>2848</v>
      </c>
      <c r="H256">
        <v>0</v>
      </c>
      <c r="J256" s="24"/>
      <c r="K256" s="24"/>
      <c r="L256" s="24"/>
      <c r="M256" s="24"/>
      <c r="N256" s="24"/>
      <c r="O256" s="24"/>
      <c r="P256" s="24"/>
    </row>
    <row r="257" spans="2:16" customFormat="1">
      <c r="B257" s="8"/>
      <c r="C257" s="25"/>
      <c r="D257" s="8"/>
      <c r="E257" s="21" t="s">
        <v>3189</v>
      </c>
      <c r="F257" s="8" t="s">
        <v>3191</v>
      </c>
      <c r="G257" s="8" t="s">
        <v>3191</v>
      </c>
      <c r="H257">
        <v>1</v>
      </c>
      <c r="J257" s="24"/>
      <c r="K257" s="24"/>
      <c r="L257" s="24"/>
      <c r="M257" s="24"/>
      <c r="N257" s="24"/>
      <c r="O257" s="24"/>
      <c r="P257" s="24"/>
    </row>
    <row r="258" spans="2:16" customFormat="1">
      <c r="B258" s="8"/>
      <c r="C258" s="25"/>
      <c r="D258" s="8"/>
      <c r="E258" s="8" t="s">
        <v>3191</v>
      </c>
      <c r="F258" s="8" t="s">
        <v>3099</v>
      </c>
      <c r="G258" s="8" t="s">
        <v>2850</v>
      </c>
      <c r="H258">
        <v>0</v>
      </c>
      <c r="J258" s="24"/>
      <c r="K258" s="24"/>
      <c r="L258" s="24"/>
      <c r="M258" s="24"/>
      <c r="N258" s="24"/>
      <c r="O258" s="24"/>
      <c r="P258" s="24"/>
    </row>
    <row r="259" spans="2:16" customFormat="1">
      <c r="B259" s="8"/>
      <c r="C259" s="25"/>
      <c r="D259" s="8"/>
      <c r="E259" s="8" t="s">
        <v>3191</v>
      </c>
      <c r="F259" s="8" t="s">
        <v>3100</v>
      </c>
      <c r="G259" s="8" t="s">
        <v>2850</v>
      </c>
      <c r="H259">
        <v>0</v>
      </c>
      <c r="J259" s="24"/>
      <c r="K259" s="24"/>
      <c r="L259" s="24"/>
      <c r="M259" s="24"/>
      <c r="N259" s="24"/>
      <c r="O259" s="24"/>
      <c r="P259" s="24"/>
    </row>
    <row r="260" spans="2:16" customFormat="1">
      <c r="B260" s="8"/>
      <c r="C260" s="25"/>
      <c r="D260" s="8"/>
      <c r="E260" s="8" t="s">
        <v>3191</v>
      </c>
      <c r="F260" s="8" t="s">
        <v>3174</v>
      </c>
      <c r="G260" s="8" t="s">
        <v>2851</v>
      </c>
      <c r="H260">
        <v>0</v>
      </c>
      <c r="J260" s="24"/>
      <c r="K260" s="24"/>
      <c r="L260" s="24"/>
      <c r="M260" s="24"/>
      <c r="N260" s="24"/>
      <c r="O260" s="24"/>
      <c r="P260" s="24"/>
    </row>
    <row r="261" spans="2:16" customFormat="1">
      <c r="B261" s="8"/>
      <c r="C261" s="25"/>
      <c r="D261" s="8"/>
      <c r="E261" s="8" t="s">
        <v>3191</v>
      </c>
      <c r="F261" s="8" t="s">
        <v>3025</v>
      </c>
      <c r="G261" s="8" t="s">
        <v>2848</v>
      </c>
      <c r="H261">
        <v>0</v>
      </c>
      <c r="J261" s="24"/>
      <c r="K261" s="24"/>
      <c r="L261" s="24"/>
      <c r="M261" s="24"/>
      <c r="N261" s="24"/>
      <c r="O261" s="24"/>
      <c r="P261" s="24"/>
    </row>
    <row r="262" spans="2:16" customFormat="1">
      <c r="B262" s="8"/>
      <c r="C262" s="25"/>
      <c r="D262" s="8"/>
      <c r="E262" s="8" t="s">
        <v>3191</v>
      </c>
      <c r="F262" s="8" t="s">
        <v>3175</v>
      </c>
      <c r="G262" s="8" t="s">
        <v>2848</v>
      </c>
      <c r="H262">
        <v>0</v>
      </c>
      <c r="J262" s="24"/>
      <c r="K262" s="24"/>
      <c r="L262" s="24"/>
      <c r="M262" s="24"/>
      <c r="N262" s="24"/>
      <c r="O262" s="24"/>
      <c r="P262" s="24"/>
    </row>
    <row r="263" spans="2:16" customFormat="1">
      <c r="B263" s="8"/>
      <c r="C263" s="25"/>
      <c r="D263" s="8"/>
      <c r="E263" s="8" t="s">
        <v>3191</v>
      </c>
      <c r="F263" s="8" t="s">
        <v>3176</v>
      </c>
      <c r="G263" s="8" t="s">
        <v>2848</v>
      </c>
      <c r="H263">
        <v>0</v>
      </c>
      <c r="J263" s="24"/>
      <c r="K263" s="24"/>
      <c r="L263" s="24"/>
      <c r="M263" s="24"/>
      <c r="N263" s="24"/>
      <c r="O263" s="24"/>
      <c r="P263" s="24"/>
    </row>
    <row r="264" spans="2:16" customFormat="1">
      <c r="B264" s="8"/>
      <c r="C264" s="25"/>
      <c r="D264" s="8"/>
      <c r="E264" s="28" t="s">
        <v>3189</v>
      </c>
      <c r="F264" s="8" t="s">
        <v>3092</v>
      </c>
      <c r="G264" s="8" t="s">
        <v>2848</v>
      </c>
      <c r="H264">
        <v>0</v>
      </c>
      <c r="J264" s="24"/>
      <c r="K264" s="24"/>
      <c r="L264" s="24"/>
      <c r="M264" s="24"/>
      <c r="N264" s="24"/>
      <c r="O264" s="24"/>
      <c r="P264" s="24"/>
    </row>
    <row r="265" spans="2:16" customFormat="1">
      <c r="B265" s="8"/>
      <c r="C265" s="25"/>
      <c r="D265" s="8"/>
      <c r="E265" s="19" t="s">
        <v>3049</v>
      </c>
      <c r="F265" s="20" t="s">
        <v>3101</v>
      </c>
      <c r="G265" s="20" t="s">
        <v>3101</v>
      </c>
      <c r="H265">
        <v>1</v>
      </c>
      <c r="M265" s="24"/>
      <c r="N265" s="24"/>
      <c r="O265" s="24"/>
      <c r="P265" s="24"/>
    </row>
    <row r="266" spans="2:16" customFormat="1">
      <c r="B266" s="8"/>
      <c r="C266" s="25"/>
      <c r="D266" s="8"/>
      <c r="E266" s="20" t="s">
        <v>3101</v>
      </c>
      <c r="F266" s="8" t="s">
        <v>2862</v>
      </c>
      <c r="G266" s="8" t="s">
        <v>2848</v>
      </c>
      <c r="H266">
        <v>0</v>
      </c>
      <c r="J266" s="24"/>
      <c r="K266" s="24"/>
      <c r="L266" s="24"/>
      <c r="M266" s="24"/>
      <c r="N266" s="24"/>
      <c r="O266" s="24"/>
      <c r="P266" s="24"/>
    </row>
    <row r="267" spans="2:16" customFormat="1">
      <c r="B267" s="8"/>
      <c r="C267" s="25"/>
      <c r="D267" s="8"/>
      <c r="E267" s="20" t="s">
        <v>3101</v>
      </c>
      <c r="F267" s="8" t="s">
        <v>349</v>
      </c>
      <c r="G267" s="8" t="s">
        <v>2848</v>
      </c>
      <c r="H267">
        <v>0</v>
      </c>
      <c r="J267" s="24"/>
      <c r="K267" s="24"/>
      <c r="L267" s="24"/>
      <c r="M267" s="24"/>
      <c r="N267" s="24"/>
      <c r="O267" s="24"/>
      <c r="P267" s="24"/>
    </row>
    <row r="268" spans="2:16" customFormat="1">
      <c r="B268" s="8"/>
      <c r="C268" s="25"/>
      <c r="D268" s="8"/>
      <c r="E268" s="20" t="s">
        <v>3101</v>
      </c>
      <c r="F268" s="8" t="s">
        <v>3103</v>
      </c>
      <c r="G268" s="8" t="s">
        <v>2848</v>
      </c>
      <c r="H268">
        <v>0</v>
      </c>
      <c r="J268" s="24"/>
      <c r="K268" s="24"/>
      <c r="L268" s="24"/>
      <c r="M268" s="24"/>
      <c r="N268" s="24"/>
      <c r="O268" s="24"/>
      <c r="P268" s="24"/>
    </row>
    <row r="269" spans="2:16" customFormat="1">
      <c r="B269" s="8"/>
      <c r="C269" s="25"/>
      <c r="D269" s="8"/>
      <c r="E269" s="20" t="s">
        <v>3101</v>
      </c>
      <c r="F269" s="8" t="s">
        <v>3104</v>
      </c>
      <c r="G269" s="8" t="s">
        <v>2848</v>
      </c>
      <c r="H269">
        <v>0</v>
      </c>
      <c r="J269" s="24"/>
      <c r="K269" s="24"/>
      <c r="L269" s="24"/>
      <c r="M269" s="24"/>
      <c r="N269" s="24"/>
      <c r="O269" s="24"/>
      <c r="P269" s="24"/>
    </row>
    <row r="270" spans="2:16" customFormat="1">
      <c r="B270" s="8"/>
      <c r="C270" s="25"/>
      <c r="D270" s="8"/>
      <c r="E270" s="20" t="s">
        <v>3101</v>
      </c>
      <c r="F270" s="8" t="s">
        <v>2977</v>
      </c>
      <c r="G270" s="8" t="s">
        <v>2852</v>
      </c>
      <c r="H270">
        <v>0</v>
      </c>
      <c r="J270" s="24"/>
      <c r="K270" s="24"/>
      <c r="L270" s="24"/>
      <c r="M270" s="24"/>
      <c r="N270" s="24"/>
      <c r="O270" s="24"/>
      <c r="P270" s="24"/>
    </row>
    <row r="271" spans="2:16" customFormat="1">
      <c r="B271" s="8"/>
      <c r="C271" s="25"/>
      <c r="D271" s="8"/>
      <c r="E271" s="19" t="s">
        <v>3049</v>
      </c>
      <c r="F271" s="20" t="s">
        <v>3094</v>
      </c>
      <c r="G271" s="20" t="s">
        <v>3094</v>
      </c>
      <c r="H271">
        <v>1</v>
      </c>
      <c r="M271" s="24"/>
      <c r="N271" s="24"/>
      <c r="O271" s="24"/>
      <c r="P271" s="24"/>
    </row>
    <row r="272" spans="2:16" customFormat="1">
      <c r="B272" s="8"/>
      <c r="C272" s="25"/>
      <c r="D272" s="8"/>
      <c r="E272" s="20" t="s">
        <v>3094</v>
      </c>
      <c r="F272" s="8" t="s">
        <v>3096</v>
      </c>
      <c r="G272" s="8" t="s">
        <v>2847</v>
      </c>
      <c r="H272">
        <v>0</v>
      </c>
      <c r="J272" s="24"/>
      <c r="K272" s="24"/>
      <c r="L272" s="24"/>
      <c r="M272" s="24"/>
      <c r="N272" s="24"/>
      <c r="O272" s="24"/>
      <c r="P272" s="24"/>
    </row>
    <row r="273" spans="2:16" customFormat="1">
      <c r="B273" s="8"/>
      <c r="C273" s="25"/>
      <c r="D273" s="8"/>
      <c r="E273" s="20" t="s">
        <v>3094</v>
      </c>
      <c r="F273" s="8" t="s">
        <v>3097</v>
      </c>
      <c r="G273" s="8" t="s">
        <v>2848</v>
      </c>
      <c r="H273">
        <v>0</v>
      </c>
      <c r="J273" s="24"/>
      <c r="K273" s="24"/>
      <c r="L273" s="24"/>
      <c r="M273" s="24"/>
      <c r="N273" s="24"/>
      <c r="O273" s="24"/>
      <c r="P273" s="24"/>
    </row>
    <row r="274" spans="2:16" customFormat="1">
      <c r="B274" s="8"/>
      <c r="C274" s="25"/>
      <c r="D274" s="8"/>
      <c r="E274" s="20" t="s">
        <v>3094</v>
      </c>
      <c r="F274" s="8" t="s">
        <v>3098</v>
      </c>
      <c r="G274" s="8" t="s">
        <v>2851</v>
      </c>
      <c r="H274">
        <v>0</v>
      </c>
      <c r="J274" s="24"/>
      <c r="K274" s="24"/>
      <c r="L274" s="24"/>
      <c r="M274" s="24"/>
      <c r="N274" s="24"/>
      <c r="O274" s="24"/>
      <c r="P274" s="24"/>
    </row>
    <row r="275" spans="2:16" customFormat="1">
      <c r="B275" s="8"/>
      <c r="C275" s="25"/>
      <c r="D275" s="8"/>
      <c r="E275" s="20" t="s">
        <v>3094</v>
      </c>
      <c r="F275" s="8" t="s">
        <v>3092</v>
      </c>
      <c r="G275" s="8" t="s">
        <v>2848</v>
      </c>
      <c r="H275">
        <v>0</v>
      </c>
      <c r="J275" s="24"/>
      <c r="K275" s="24"/>
      <c r="L275" s="24"/>
      <c r="M275" s="24"/>
      <c r="N275" s="24"/>
      <c r="O275" s="24"/>
      <c r="P275" s="24"/>
    </row>
    <row r="276" spans="2:16" customFormat="1">
      <c r="B276" s="8"/>
      <c r="C276" s="25"/>
      <c r="D276" s="8"/>
      <c r="E276" s="20" t="s">
        <v>3094</v>
      </c>
      <c r="F276" s="8" t="s">
        <v>3099</v>
      </c>
      <c r="G276" s="8" t="s">
        <v>2850</v>
      </c>
      <c r="H276">
        <v>0</v>
      </c>
      <c r="J276" s="24"/>
      <c r="K276" s="24"/>
      <c r="L276" s="24"/>
      <c r="M276" s="24"/>
      <c r="N276" s="24"/>
      <c r="O276" s="24"/>
      <c r="P276" s="24"/>
    </row>
    <row r="277" spans="2:16" customFormat="1">
      <c r="B277" s="8"/>
      <c r="C277" s="25"/>
      <c r="D277" s="8"/>
      <c r="E277" s="20" t="s">
        <v>3094</v>
      </c>
      <c r="F277" s="8" t="s">
        <v>3100</v>
      </c>
      <c r="G277" s="8" t="s">
        <v>2850</v>
      </c>
      <c r="H277">
        <v>0</v>
      </c>
      <c r="J277" s="24"/>
      <c r="K277" s="24"/>
      <c r="L277" s="24"/>
      <c r="M277" s="24"/>
      <c r="N277" s="24"/>
      <c r="O277" s="24"/>
      <c r="P277" s="24"/>
    </row>
    <row r="278" spans="2:16" customFormat="1">
      <c r="B278" s="8"/>
      <c r="C278" s="25"/>
      <c r="D278" s="8"/>
      <c r="E278" s="20" t="s">
        <v>3094</v>
      </c>
      <c r="F278" s="8" t="s">
        <v>355</v>
      </c>
      <c r="G278" s="8" t="s">
        <v>2856</v>
      </c>
      <c r="H278">
        <v>0</v>
      </c>
      <c r="J278" s="24"/>
      <c r="K278" s="24"/>
      <c r="L278" s="24"/>
      <c r="M278" s="24"/>
      <c r="N278" s="24"/>
      <c r="O278" s="24"/>
      <c r="P278" s="24"/>
    </row>
    <row r="279" spans="2:16" customFormat="1">
      <c r="B279" s="8"/>
      <c r="C279" s="25"/>
      <c r="D279" s="8"/>
      <c r="E279" s="19" t="s">
        <v>3049</v>
      </c>
      <c r="F279" s="20" t="s">
        <v>3193</v>
      </c>
      <c r="G279" s="20" t="s">
        <v>3193</v>
      </c>
      <c r="H279">
        <v>1</v>
      </c>
    </row>
    <row r="280" spans="2:16" customFormat="1">
      <c r="B280" s="8"/>
      <c r="C280" s="25"/>
      <c r="D280" s="8"/>
      <c r="E280" s="20" t="s">
        <v>3193</v>
      </c>
      <c r="F280" s="8" t="s">
        <v>3055</v>
      </c>
      <c r="G280" s="8" t="s">
        <v>2848</v>
      </c>
      <c r="H280">
        <v>0</v>
      </c>
      <c r="J280" s="24"/>
      <c r="K280" s="24"/>
      <c r="L280" s="24"/>
    </row>
    <row r="281" spans="2:16" customFormat="1">
      <c r="B281" s="8"/>
      <c r="C281" s="25"/>
      <c r="D281" s="8"/>
      <c r="E281" s="20" t="s">
        <v>3193</v>
      </c>
      <c r="F281" s="8" t="s">
        <v>3056</v>
      </c>
      <c r="G281" s="8" t="s">
        <v>2848</v>
      </c>
      <c r="H281">
        <v>0</v>
      </c>
      <c r="J281" s="24"/>
      <c r="K281" s="24"/>
      <c r="L281" s="24"/>
    </row>
    <row r="282" spans="2:16" customFormat="1">
      <c r="B282" s="8"/>
      <c r="C282" s="25"/>
      <c r="D282" s="8"/>
      <c r="E282" s="20" t="s">
        <v>3193</v>
      </c>
      <c r="F282" s="8" t="s">
        <v>349</v>
      </c>
      <c r="G282" s="8" t="s">
        <v>2848</v>
      </c>
      <c r="H282">
        <v>0</v>
      </c>
      <c r="J282" s="24"/>
      <c r="K282" s="24"/>
      <c r="L282" s="24"/>
    </row>
    <row r="283" spans="2:16" customFormat="1">
      <c r="B283" s="8"/>
      <c r="C283" s="25"/>
      <c r="D283" s="8"/>
      <c r="E283" s="20" t="s">
        <v>3193</v>
      </c>
      <c r="F283" s="8" t="s">
        <v>355</v>
      </c>
      <c r="G283" s="8" t="s">
        <v>2856</v>
      </c>
      <c r="H283">
        <v>0</v>
      </c>
      <c r="J283" s="24"/>
      <c r="K283" s="24"/>
      <c r="L283" s="24"/>
    </row>
    <row r="284" spans="2:16" customFormat="1">
      <c r="B284" s="8"/>
      <c r="C284" s="25"/>
      <c r="D284" s="8"/>
      <c r="E284" s="20" t="s">
        <v>3193</v>
      </c>
      <c r="F284" s="8" t="s">
        <v>3057</v>
      </c>
      <c r="G284" s="8" t="s">
        <v>2856</v>
      </c>
      <c r="H284">
        <v>0</v>
      </c>
      <c r="J284" s="24"/>
      <c r="K284" s="24"/>
      <c r="L284" s="24"/>
    </row>
    <row r="285" spans="2:16" customFormat="1">
      <c r="B285" s="8"/>
      <c r="C285" s="25"/>
      <c r="D285" s="8"/>
      <c r="E285" s="20" t="s">
        <v>3193</v>
      </c>
      <c r="F285" s="8" t="s">
        <v>3059</v>
      </c>
      <c r="G285" s="8" t="s">
        <v>2857</v>
      </c>
      <c r="H285">
        <v>0</v>
      </c>
      <c r="J285" s="24"/>
      <c r="K285" s="24"/>
      <c r="L285" s="24"/>
    </row>
    <row r="286" spans="2:16" customFormat="1">
      <c r="B286" s="8"/>
      <c r="C286" s="25"/>
      <c r="D286" s="8"/>
      <c r="E286" s="20" t="s">
        <v>3193</v>
      </c>
      <c r="F286" s="8" t="s">
        <v>2862</v>
      </c>
      <c r="G286" s="8" t="s">
        <v>2848</v>
      </c>
      <c r="H286">
        <v>0</v>
      </c>
      <c r="J286" s="24"/>
      <c r="K286" s="24"/>
      <c r="L286" s="24"/>
    </row>
    <row r="287" spans="2:16" customFormat="1">
      <c r="B287" s="8"/>
      <c r="C287" s="25"/>
      <c r="D287" s="8"/>
      <c r="E287" s="20" t="s">
        <v>3193</v>
      </c>
      <c r="F287" s="8" t="s">
        <v>3060</v>
      </c>
      <c r="G287" s="8" t="s">
        <v>2848</v>
      </c>
      <c r="H287">
        <v>0</v>
      </c>
      <c r="J287" s="24"/>
      <c r="K287" s="24"/>
      <c r="L287" s="24"/>
    </row>
    <row r="288" spans="2:16" customFormat="1">
      <c r="B288" s="8"/>
      <c r="C288" s="25"/>
      <c r="D288" s="8"/>
      <c r="E288" s="20" t="s">
        <v>3193</v>
      </c>
      <c r="F288" s="21" t="s">
        <v>3058</v>
      </c>
      <c r="G288" s="21" t="s">
        <v>3058</v>
      </c>
      <c r="H288">
        <v>1</v>
      </c>
      <c r="J288" s="24"/>
      <c r="K288" s="24"/>
      <c r="L288" s="24"/>
    </row>
    <row r="289" spans="2:12" customFormat="1">
      <c r="B289" s="8"/>
      <c r="C289" s="25"/>
      <c r="D289" s="8"/>
      <c r="E289" s="20" t="s">
        <v>3193</v>
      </c>
      <c r="F289" s="21" t="s">
        <v>3160</v>
      </c>
      <c r="G289" s="8" t="s">
        <v>3287</v>
      </c>
      <c r="H289">
        <v>1</v>
      </c>
      <c r="J289" s="24"/>
      <c r="K289" s="24"/>
      <c r="L289" s="24"/>
    </row>
    <row r="290" spans="2:12" customFormat="1">
      <c r="B290" s="8"/>
      <c r="C290" s="25"/>
      <c r="D290" s="8"/>
      <c r="E290" s="20" t="s">
        <v>3193</v>
      </c>
      <c r="F290" s="21" t="s">
        <v>3068</v>
      </c>
      <c r="G290" s="8" t="s">
        <v>3284</v>
      </c>
      <c r="H290">
        <v>1</v>
      </c>
      <c r="J290" s="24"/>
      <c r="K290" s="24"/>
      <c r="L290" s="24"/>
    </row>
    <row r="291" spans="2:12" customFormat="1">
      <c r="B291" s="8"/>
      <c r="C291" s="25"/>
      <c r="D291" s="8"/>
      <c r="E291" s="20" t="s">
        <v>3193</v>
      </c>
      <c r="F291" s="21" t="s">
        <v>3071</v>
      </c>
      <c r="G291" s="8" t="s">
        <v>3284</v>
      </c>
      <c r="H291">
        <v>1</v>
      </c>
      <c r="J291" s="24"/>
      <c r="K291" s="24"/>
      <c r="L291" s="24"/>
    </row>
    <row r="292" spans="2:12" customFormat="1">
      <c r="B292" s="8"/>
      <c r="C292" s="25"/>
      <c r="D292" s="8"/>
      <c r="E292" s="20" t="s">
        <v>3193</v>
      </c>
      <c r="F292" s="21" t="s">
        <v>3286</v>
      </c>
      <c r="G292" s="8" t="s">
        <v>3287</v>
      </c>
      <c r="H292">
        <v>1</v>
      </c>
      <c r="J292" s="24"/>
      <c r="K292" s="24"/>
      <c r="L292" s="24"/>
    </row>
    <row r="293" spans="2:12" customFormat="1">
      <c r="B293" s="8"/>
      <c r="C293" s="25"/>
      <c r="D293" s="8"/>
      <c r="E293" s="19" t="s">
        <v>3049</v>
      </c>
      <c r="F293" s="8" t="s">
        <v>3074</v>
      </c>
      <c r="G293" s="8" t="s">
        <v>2852</v>
      </c>
      <c r="H293">
        <v>0</v>
      </c>
    </row>
    <row r="294" spans="2:12" customFormat="1">
      <c r="B294" s="8"/>
      <c r="C294" s="25"/>
      <c r="D294" s="8"/>
      <c r="E294" s="20" t="s">
        <v>3265</v>
      </c>
      <c r="F294" s="8" t="s">
        <v>3272</v>
      </c>
      <c r="G294" s="8" t="s">
        <v>2856</v>
      </c>
      <c r="H294">
        <v>0</v>
      </c>
    </row>
    <row r="295" spans="2:12" customFormat="1">
      <c r="B295" s="8"/>
      <c r="C295" s="25"/>
      <c r="D295" s="8"/>
      <c r="E295" s="19" t="s">
        <v>3049</v>
      </c>
      <c r="F295" s="8" t="s">
        <v>3078</v>
      </c>
      <c r="G295" s="8" t="s">
        <v>2848</v>
      </c>
      <c r="H295">
        <v>0</v>
      </c>
    </row>
    <row r="296" spans="2:12" customFormat="1">
      <c r="B296" s="8"/>
      <c r="C296" s="25"/>
      <c r="D296" s="8"/>
      <c r="E296" s="19" t="s">
        <v>3049</v>
      </c>
      <c r="F296" s="20" t="s">
        <v>3052</v>
      </c>
      <c r="G296" s="20" t="s">
        <v>3052</v>
      </c>
      <c r="H296">
        <v>1</v>
      </c>
    </row>
    <row r="297" spans="2:12" customFormat="1">
      <c r="B297" s="8"/>
      <c r="C297" s="25"/>
      <c r="D297" s="8"/>
      <c r="E297" s="20" t="s">
        <v>3052</v>
      </c>
      <c r="F297" s="8" t="s">
        <v>2869</v>
      </c>
      <c r="G297" s="8" t="s">
        <v>2847</v>
      </c>
      <c r="H297">
        <v>0</v>
      </c>
      <c r="J297" s="24"/>
      <c r="K297" s="24"/>
      <c r="L297" s="24"/>
    </row>
    <row r="298" spans="2:12" customFormat="1">
      <c r="B298" s="8"/>
      <c r="C298" s="25"/>
      <c r="D298" s="8"/>
      <c r="E298" s="20" t="s">
        <v>3052</v>
      </c>
      <c r="F298" s="8" t="s">
        <v>3080</v>
      </c>
      <c r="G298" s="8" t="s">
        <v>2848</v>
      </c>
      <c r="H298">
        <v>0</v>
      </c>
      <c r="J298" s="24"/>
      <c r="K298" s="24"/>
      <c r="L298" s="24"/>
    </row>
    <row r="299" spans="2:12" customFormat="1">
      <c r="B299" s="8"/>
      <c r="C299" s="25"/>
      <c r="D299" s="8"/>
      <c r="E299" s="20" t="s">
        <v>3052</v>
      </c>
      <c r="F299" s="8" t="s">
        <v>3158</v>
      </c>
      <c r="G299" s="8" t="s">
        <v>2854</v>
      </c>
      <c r="H299">
        <v>0</v>
      </c>
      <c r="J299" s="24"/>
      <c r="K299" s="24"/>
      <c r="L299" s="24"/>
    </row>
    <row r="300" spans="2:12" customFormat="1">
      <c r="B300" s="8"/>
      <c r="C300" s="25"/>
      <c r="D300" s="8"/>
      <c r="E300" s="20" t="s">
        <v>3052</v>
      </c>
      <c r="F300" s="8" t="s">
        <v>2984</v>
      </c>
      <c r="G300" s="8" t="s">
        <v>2847</v>
      </c>
      <c r="H300">
        <v>0</v>
      </c>
      <c r="J300" s="24"/>
      <c r="K300" s="24"/>
      <c r="L300" s="24"/>
    </row>
    <row r="301" spans="2:12" customFormat="1">
      <c r="B301" s="8"/>
      <c r="C301" s="25"/>
      <c r="D301" s="8"/>
      <c r="E301" s="20" t="s">
        <v>3052</v>
      </c>
      <c r="F301" s="8" t="s">
        <v>2985</v>
      </c>
      <c r="G301" s="8" t="s">
        <v>2848</v>
      </c>
      <c r="H301">
        <v>0</v>
      </c>
      <c r="J301" s="24"/>
      <c r="K301" s="24"/>
      <c r="L301" s="24"/>
    </row>
    <row r="302" spans="2:12" customFormat="1">
      <c r="B302" s="8"/>
      <c r="C302" s="25"/>
      <c r="D302" s="8"/>
      <c r="E302" s="20" t="s">
        <v>3052</v>
      </c>
      <c r="F302" s="8" t="s">
        <v>3159</v>
      </c>
      <c r="G302" s="8" t="s">
        <v>2848</v>
      </c>
      <c r="H302">
        <v>0</v>
      </c>
      <c r="J302" s="24"/>
      <c r="K302" s="24"/>
      <c r="L302" s="24"/>
    </row>
    <row r="303" spans="2:12" customFormat="1">
      <c r="B303" s="8"/>
      <c r="C303" s="25"/>
      <c r="D303" s="8"/>
      <c r="E303" s="25"/>
      <c r="F303" s="8"/>
      <c r="G303" s="8"/>
      <c r="I303" s="24"/>
      <c r="J303" s="24"/>
      <c r="K303" s="24"/>
      <c r="L303" s="24"/>
    </row>
    <row r="304" spans="2:12" customFormat="1">
      <c r="B304" s="8"/>
      <c r="C304" s="25"/>
      <c r="D304" s="8"/>
      <c r="E304" s="25"/>
      <c r="F304" s="8"/>
      <c r="G304" s="8"/>
      <c r="I304" s="24"/>
      <c r="J304" s="24"/>
      <c r="K304" s="24"/>
      <c r="L304" s="24"/>
    </row>
    <row r="305" spans="2:8" customFormat="1">
      <c r="B305" s="8"/>
      <c r="C305" s="25"/>
      <c r="D305" s="8"/>
      <c r="E305" s="25"/>
      <c r="F305" s="8"/>
      <c r="G305" s="8"/>
    </row>
    <row r="306" spans="2:8" customFormat="1">
      <c r="B306" s="8"/>
      <c r="C306" s="25"/>
      <c r="D306" s="8"/>
      <c r="E306" s="25"/>
      <c r="F306" s="8"/>
      <c r="G306" s="8"/>
    </row>
    <row r="307" spans="2:8" customFormat="1">
      <c r="B307" s="8"/>
      <c r="C307" s="25"/>
      <c r="D307" s="8"/>
      <c r="E307" s="25"/>
      <c r="F307" s="8"/>
      <c r="G307" s="8"/>
    </row>
    <row r="308" spans="2:8" customFormat="1">
      <c r="B308" s="8"/>
      <c r="C308" s="25"/>
      <c r="D308" s="8"/>
      <c r="E308" s="25"/>
      <c r="F308" s="8"/>
      <c r="G308" s="8"/>
    </row>
    <row r="309" spans="2:8" customFormat="1">
      <c r="B309" s="8"/>
      <c r="C309" s="25"/>
      <c r="D309" s="8"/>
      <c r="E309" s="25"/>
      <c r="F309" s="8"/>
      <c r="G309" s="8"/>
    </row>
    <row r="310" spans="2:8" customFormat="1">
      <c r="B310" s="8"/>
      <c r="C310" s="25"/>
      <c r="D310" s="8"/>
      <c r="E310" s="25"/>
      <c r="F310" s="8"/>
      <c r="G310" s="8"/>
    </row>
    <row r="311" spans="2:8" customFormat="1">
      <c r="B311" s="8"/>
      <c r="C311" s="25"/>
      <c r="D311" s="8"/>
      <c r="E311" s="25"/>
      <c r="F311" s="8"/>
      <c r="G311" s="8"/>
    </row>
    <row r="312" spans="2:8" customFormat="1">
      <c r="B312" s="8"/>
      <c r="C312" s="25"/>
      <c r="D312" s="8"/>
      <c r="E312" s="25"/>
      <c r="F312" s="25"/>
      <c r="G312" s="25"/>
      <c r="H312" s="24"/>
    </row>
    <row r="313" spans="2:8" customFormat="1">
      <c r="B313" s="8"/>
      <c r="C313" s="25"/>
      <c r="D313" s="8"/>
      <c r="E313" s="25"/>
      <c r="F313" s="25"/>
      <c r="G313" s="25"/>
      <c r="H313" s="24"/>
    </row>
    <row r="314" spans="2:8" customFormat="1">
      <c r="B314" s="8"/>
      <c r="C314" s="25"/>
      <c r="D314" s="8"/>
      <c r="E314" s="25"/>
      <c r="F314" s="25"/>
      <c r="G314" s="25"/>
      <c r="H314" s="24"/>
    </row>
    <row r="315" spans="2:8" customFormat="1">
      <c r="B315" s="8"/>
      <c r="C315" s="25"/>
      <c r="D315" s="8"/>
      <c r="E315" s="25"/>
      <c r="F315" s="25"/>
      <c r="G315" s="25"/>
      <c r="H315" s="24"/>
    </row>
    <row r="316" spans="2:8" customFormat="1">
      <c r="B316" s="8"/>
      <c r="C316" s="25"/>
      <c r="D316" s="8"/>
      <c r="E316" s="25"/>
      <c r="F316" s="25"/>
      <c r="G316" s="25"/>
      <c r="H316" s="24"/>
    </row>
    <row r="317" spans="2:8" customFormat="1">
      <c r="B317" s="8"/>
      <c r="C317" s="25"/>
      <c r="D317" s="8"/>
      <c r="E317" s="25"/>
      <c r="F317" s="25"/>
      <c r="G317" s="25"/>
      <c r="H317" s="24"/>
    </row>
    <row r="318" spans="2:8" customFormat="1">
      <c r="B318" s="8"/>
      <c r="C318" s="25"/>
      <c r="D318" s="8"/>
      <c r="E318" s="25"/>
      <c r="F318" s="25"/>
      <c r="G318" s="25"/>
      <c r="H318" s="24"/>
    </row>
    <row r="319" spans="2:8" customFormat="1">
      <c r="B319" s="8"/>
      <c r="C319" s="25"/>
      <c r="D319" s="8"/>
      <c r="E319" s="25"/>
      <c r="F319" s="25"/>
      <c r="G319" s="25"/>
      <c r="H319" s="24"/>
    </row>
    <row r="320" spans="2:8" customFormat="1">
      <c r="B320" s="8"/>
      <c r="C320" s="25"/>
      <c r="D320" s="8"/>
      <c r="E320" s="25"/>
      <c r="F320" s="25"/>
      <c r="G320" s="25"/>
      <c r="H320" s="24"/>
    </row>
    <row r="321" spans="2:8" customFormat="1">
      <c r="B321" s="8"/>
      <c r="C321" s="25"/>
      <c r="D321" s="8"/>
      <c r="E321" s="25"/>
      <c r="F321" s="25"/>
      <c r="G321" s="25"/>
      <c r="H321" s="24"/>
    </row>
    <row r="322" spans="2:8" customFormat="1">
      <c r="B322" s="8"/>
      <c r="C322" s="25"/>
      <c r="D322" s="8"/>
      <c r="E322" s="25"/>
      <c r="F322" s="25"/>
      <c r="G322" s="25"/>
      <c r="H322" s="24"/>
    </row>
    <row r="323" spans="2:8" customFormat="1">
      <c r="B323" s="8"/>
      <c r="C323" s="25"/>
      <c r="D323" s="8"/>
      <c r="E323" s="25"/>
      <c r="F323" s="25"/>
      <c r="G323" s="25"/>
      <c r="H323" s="24"/>
    </row>
    <row r="324" spans="2:8" customFormat="1">
      <c r="B324" s="8"/>
      <c r="C324" s="25"/>
      <c r="D324" s="8"/>
      <c r="E324" s="25"/>
      <c r="F324" s="25"/>
      <c r="G324" s="25"/>
      <c r="H324" s="24"/>
    </row>
    <row r="325" spans="2:8" customFormat="1">
      <c r="B325" s="8"/>
      <c r="C325" s="25"/>
      <c r="D325" s="8"/>
      <c r="E325" s="25"/>
      <c r="F325" s="25"/>
      <c r="G325" s="25"/>
      <c r="H325" s="24"/>
    </row>
    <row r="326" spans="2:8" customFormat="1">
      <c r="B326" s="8"/>
      <c r="C326" s="25"/>
      <c r="D326" s="8"/>
      <c r="E326" s="25"/>
      <c r="F326" s="25"/>
      <c r="G326" s="25"/>
      <c r="H326" s="24"/>
    </row>
    <row r="327" spans="2:8" customFormat="1">
      <c r="B327" s="8"/>
      <c r="C327" s="25"/>
      <c r="D327" s="8"/>
      <c r="E327" s="25"/>
      <c r="F327" s="25"/>
      <c r="G327" s="25"/>
      <c r="H327" s="24"/>
    </row>
    <row r="328" spans="2:8" customFormat="1">
      <c r="B328" s="8"/>
      <c r="C328" s="25"/>
      <c r="D328" s="8"/>
      <c r="E328" s="25"/>
      <c r="F328" s="25"/>
      <c r="G328" s="25"/>
      <c r="H328" s="24"/>
    </row>
    <row r="329" spans="2:8" customFormat="1">
      <c r="B329" s="8"/>
      <c r="C329" s="25"/>
      <c r="D329" s="8"/>
      <c r="E329" s="25"/>
      <c r="F329" s="25"/>
      <c r="G329" s="25"/>
      <c r="H329" s="24"/>
    </row>
    <row r="330" spans="2:8" customFormat="1">
      <c r="B330" s="8"/>
      <c r="C330" s="25"/>
      <c r="D330" s="8"/>
      <c r="E330" s="25"/>
      <c r="F330" s="25"/>
      <c r="G330" s="25"/>
      <c r="H330" s="24"/>
    </row>
    <row r="331" spans="2:8" customFormat="1">
      <c r="B331" s="8"/>
      <c r="C331" s="25"/>
      <c r="D331" s="8"/>
      <c r="E331" s="25"/>
      <c r="F331" s="25"/>
      <c r="G331" s="25"/>
      <c r="H331" s="24"/>
    </row>
    <row r="332" spans="2:8" customFormat="1">
      <c r="B332" s="8"/>
      <c r="C332" s="25"/>
      <c r="D332" s="8"/>
      <c r="E332" s="25"/>
      <c r="F332" s="25"/>
      <c r="G332" s="25"/>
      <c r="H332" s="24"/>
    </row>
    <row r="333" spans="2:8" customFormat="1">
      <c r="B333" s="8"/>
      <c r="C333" s="25"/>
      <c r="D333" s="8"/>
      <c r="E333" s="25"/>
      <c r="F333" s="25"/>
      <c r="G333" s="25"/>
      <c r="H333" s="24"/>
    </row>
    <row r="334" spans="2:8" customFormat="1">
      <c r="B334" s="8"/>
      <c r="C334" s="25"/>
      <c r="D334" s="8"/>
      <c r="E334" s="25"/>
      <c r="F334" s="25"/>
      <c r="G334" s="25"/>
      <c r="H334" s="24"/>
    </row>
    <row r="335" spans="2:8" customFormat="1">
      <c r="B335" s="8"/>
      <c r="C335" s="25"/>
      <c r="D335" s="8"/>
      <c r="E335" s="25"/>
      <c r="F335" s="25"/>
      <c r="G335" s="25"/>
      <c r="H335" s="24"/>
    </row>
    <row r="336" spans="2:8" customFormat="1">
      <c r="B336" s="8"/>
      <c r="C336" s="25"/>
      <c r="D336" s="8"/>
      <c r="E336" s="25"/>
      <c r="F336" s="25"/>
      <c r="G336" s="25"/>
      <c r="H336" s="24"/>
    </row>
    <row r="337" spans="2:8" customFormat="1">
      <c r="B337" s="8"/>
      <c r="C337" s="25"/>
      <c r="D337" s="8"/>
      <c r="E337" s="25"/>
      <c r="F337" s="25"/>
      <c r="G337" s="25"/>
      <c r="H337" s="24"/>
    </row>
    <row r="338" spans="2:8" customFormat="1">
      <c r="B338" s="8"/>
      <c r="C338" s="25"/>
      <c r="D338" s="8"/>
      <c r="E338" s="25"/>
      <c r="F338" s="25"/>
      <c r="G338" s="25"/>
      <c r="H338" s="24"/>
    </row>
    <row r="339" spans="2:8" customFormat="1">
      <c r="B339" s="8"/>
      <c r="C339" s="25"/>
      <c r="D339" s="8"/>
      <c r="E339" s="25"/>
      <c r="F339" s="25"/>
      <c r="G339" s="25"/>
      <c r="H339" s="24"/>
    </row>
    <row r="340" spans="2:8" customFormat="1">
      <c r="B340" s="8"/>
      <c r="C340" s="25"/>
      <c r="D340" s="8"/>
      <c r="E340" s="25"/>
      <c r="F340" s="25"/>
      <c r="G340" s="25"/>
      <c r="H340" s="24"/>
    </row>
    <row r="341" spans="2:8" customFormat="1">
      <c r="B341" s="8"/>
      <c r="C341" s="25"/>
      <c r="D341" s="8"/>
      <c r="E341" s="25"/>
      <c r="F341" s="25"/>
      <c r="G341" s="25"/>
      <c r="H341" s="24"/>
    </row>
    <row r="342" spans="2:8" customFormat="1">
      <c r="B342" s="8"/>
      <c r="C342" s="25"/>
      <c r="D342" s="8"/>
      <c r="E342" s="25"/>
      <c r="F342" s="25"/>
      <c r="G342" s="25"/>
      <c r="H342" s="24"/>
    </row>
    <row r="343" spans="2:8" customFormat="1">
      <c r="B343" s="8"/>
      <c r="C343" s="25"/>
      <c r="D343" s="8"/>
      <c r="E343" s="25"/>
      <c r="F343" s="25"/>
      <c r="G343" s="25"/>
      <c r="H343" s="24"/>
    </row>
    <row r="344" spans="2:8" customFormat="1">
      <c r="B344" s="8"/>
      <c r="C344" s="25"/>
      <c r="D344" s="8"/>
      <c r="E344" s="25"/>
      <c r="F344" s="25"/>
      <c r="G344" s="25"/>
      <c r="H344" s="24"/>
    </row>
    <row r="345" spans="2:8" customFormat="1">
      <c r="B345" s="8"/>
      <c r="C345" s="25"/>
      <c r="D345" s="8"/>
      <c r="E345" s="25"/>
      <c r="F345" s="25"/>
      <c r="G345" s="25"/>
      <c r="H345" s="24"/>
    </row>
    <row r="346" spans="2:8" customFormat="1">
      <c r="B346" s="8"/>
      <c r="C346" s="25"/>
      <c r="D346" s="8"/>
      <c r="E346" s="25"/>
      <c r="F346" s="25"/>
      <c r="G346" s="25"/>
      <c r="H346" s="24"/>
    </row>
    <row r="347" spans="2:8" customFormat="1">
      <c r="B347" s="8"/>
      <c r="C347" s="25"/>
      <c r="D347" s="8"/>
      <c r="E347" s="25"/>
      <c r="F347" s="25"/>
      <c r="G347" s="25"/>
      <c r="H347" s="24"/>
    </row>
    <row r="348" spans="2:8" customFormat="1">
      <c r="B348" s="8"/>
      <c r="C348" s="25"/>
      <c r="D348" s="8"/>
      <c r="E348" s="25"/>
      <c r="F348" s="25"/>
      <c r="G348" s="25"/>
      <c r="H348" s="24"/>
    </row>
    <row r="349" spans="2:8" customFormat="1">
      <c r="B349" s="8"/>
      <c r="C349" s="25"/>
      <c r="D349" s="8"/>
      <c r="E349" s="25"/>
      <c r="F349" s="25"/>
      <c r="G349" s="25"/>
      <c r="H349" s="24"/>
    </row>
    <row r="350" spans="2:8" customFormat="1">
      <c r="B350" s="8"/>
      <c r="C350" s="25"/>
      <c r="D350" s="8"/>
      <c r="E350" s="25"/>
      <c r="F350" s="25"/>
      <c r="G350" s="25"/>
      <c r="H350" s="24"/>
    </row>
    <row r="351" spans="2:8" customFormat="1">
      <c r="B351" s="8"/>
      <c r="C351" s="25"/>
      <c r="D351" s="8"/>
      <c r="E351" s="25"/>
      <c r="F351" s="25"/>
      <c r="G351" s="25"/>
      <c r="H351" s="24"/>
    </row>
    <row r="352" spans="2:8" customFormat="1">
      <c r="B352" s="8"/>
      <c r="C352" s="25"/>
      <c r="D352" s="8"/>
      <c r="E352" s="25"/>
      <c r="F352" s="25"/>
      <c r="G352" s="25"/>
      <c r="H352" s="24"/>
    </row>
    <row r="353" spans="2:8" customFormat="1">
      <c r="B353" s="8"/>
      <c r="C353" s="25"/>
      <c r="D353" s="8"/>
      <c r="E353" s="25"/>
      <c r="F353" s="25"/>
      <c r="G353" s="25"/>
      <c r="H353" s="24"/>
    </row>
    <row r="354" spans="2:8" customFormat="1">
      <c r="B354" s="8"/>
      <c r="C354" s="25"/>
      <c r="D354" s="8"/>
      <c r="E354" s="26"/>
      <c r="F354" s="25"/>
      <c r="G354" s="25"/>
      <c r="H354" s="24"/>
    </row>
    <row r="355" spans="2:8" customFormat="1">
      <c r="B355" s="8"/>
      <c r="C355" s="25"/>
      <c r="D355" s="8"/>
      <c r="E355" s="25"/>
      <c r="F355" s="25"/>
      <c r="G355" s="25"/>
      <c r="H355" s="24"/>
    </row>
    <row r="356" spans="2:8" customFormat="1">
      <c r="B356" s="8"/>
      <c r="C356" s="25"/>
      <c r="D356" s="8"/>
      <c r="E356" s="25"/>
      <c r="F356" s="25"/>
      <c r="G356" s="25"/>
      <c r="H356" s="24"/>
    </row>
    <row r="357" spans="2:8" customFormat="1">
      <c r="B357" s="8"/>
      <c r="C357" s="25"/>
      <c r="D357" s="8"/>
      <c r="E357" s="25"/>
      <c r="F357" s="25"/>
      <c r="G357" s="25"/>
      <c r="H357" s="24"/>
    </row>
    <row r="358" spans="2:8" customFormat="1">
      <c r="B358" s="8"/>
      <c r="C358" s="25"/>
      <c r="D358" s="8"/>
      <c r="E358" s="25"/>
      <c r="F358" s="25"/>
      <c r="G358" s="25"/>
      <c r="H358" s="24"/>
    </row>
    <row r="359" spans="2:8" customFormat="1">
      <c r="B359" s="8"/>
      <c r="C359" s="25"/>
      <c r="D359" s="8"/>
      <c r="E359" s="25"/>
      <c r="F359" s="25"/>
      <c r="G359" s="25"/>
      <c r="H359" s="24"/>
    </row>
    <row r="360" spans="2:8" customFormat="1">
      <c r="B360" s="8"/>
      <c r="C360" s="25"/>
      <c r="D360" s="8"/>
      <c r="E360" s="25"/>
      <c r="F360" s="25"/>
      <c r="G360" s="25"/>
      <c r="H360" s="24"/>
    </row>
    <row r="361" spans="2:8" customFormat="1">
      <c r="B361" s="8"/>
      <c r="C361" s="25"/>
      <c r="D361" s="8"/>
      <c r="E361" s="25"/>
      <c r="F361" s="25"/>
      <c r="G361" s="25"/>
      <c r="H361" s="24"/>
    </row>
    <row r="362" spans="2:8" customFormat="1">
      <c r="B362" s="8"/>
      <c r="C362" s="25"/>
      <c r="D362" s="8"/>
      <c r="E362" s="25"/>
      <c r="F362" s="25"/>
      <c r="G362" s="25"/>
      <c r="H362" s="24"/>
    </row>
    <row r="363" spans="2:8" customFormat="1">
      <c r="B363" s="8"/>
      <c r="C363" s="25"/>
      <c r="D363" s="8"/>
      <c r="E363" s="25"/>
      <c r="F363" s="25"/>
      <c r="G363" s="25"/>
      <c r="H363" s="24"/>
    </row>
    <row r="364" spans="2:8" customFormat="1">
      <c r="B364" s="8"/>
      <c r="C364" s="25"/>
      <c r="D364" s="8"/>
      <c r="E364" s="25"/>
      <c r="F364" s="25"/>
      <c r="G364" s="25"/>
      <c r="H364" s="24"/>
    </row>
    <row r="365" spans="2:8" customFormat="1">
      <c r="B365" s="8"/>
      <c r="C365" s="25"/>
      <c r="D365" s="8"/>
      <c r="E365" s="25"/>
      <c r="F365" s="25"/>
      <c r="G365" s="25"/>
      <c r="H365" s="24"/>
    </row>
    <row r="366" spans="2:8" customFormat="1">
      <c r="B366" s="8"/>
      <c r="C366" s="25"/>
      <c r="D366" s="8"/>
      <c r="E366" s="25"/>
      <c r="F366" s="25"/>
      <c r="G366" s="25"/>
      <c r="H366" s="24"/>
    </row>
    <row r="367" spans="2:8" customFormat="1">
      <c r="B367" s="8"/>
      <c r="C367" s="25"/>
      <c r="D367" s="8"/>
      <c r="E367" s="25"/>
      <c r="F367" s="25"/>
      <c r="G367" s="25"/>
      <c r="H367" s="24"/>
    </row>
    <row r="368" spans="2:8" customFormat="1">
      <c r="B368" s="8"/>
      <c r="C368" s="25"/>
      <c r="D368" s="8"/>
      <c r="E368" s="25"/>
      <c r="F368" s="25"/>
      <c r="G368" s="25"/>
      <c r="H368" s="24"/>
    </row>
    <row r="369" spans="2:8" customFormat="1">
      <c r="B369" s="8"/>
      <c r="C369" s="25"/>
      <c r="D369" s="8"/>
      <c r="E369" s="25"/>
      <c r="F369" s="25"/>
      <c r="G369" s="25"/>
      <c r="H369" s="24"/>
    </row>
    <row r="370" spans="2:8" customFormat="1">
      <c r="B370" s="8"/>
      <c r="C370" s="25"/>
      <c r="D370" s="8"/>
      <c r="E370" s="25"/>
      <c r="F370" s="25"/>
      <c r="G370" s="25"/>
      <c r="H370" s="24"/>
    </row>
    <row r="371" spans="2:8" customFormat="1">
      <c r="B371" s="8"/>
      <c r="C371" s="25"/>
      <c r="D371" s="8"/>
      <c r="E371" s="25"/>
      <c r="F371" s="25"/>
      <c r="G371" s="25"/>
      <c r="H371" s="24"/>
    </row>
    <row r="372" spans="2:8" customFormat="1">
      <c r="B372" s="8"/>
      <c r="C372" s="25"/>
      <c r="D372" s="8"/>
      <c r="E372" s="25"/>
      <c r="F372" s="25"/>
      <c r="G372" s="25"/>
      <c r="H372" s="24"/>
    </row>
    <row r="373" spans="2:8" customFormat="1">
      <c r="B373" s="8"/>
      <c r="C373" s="25"/>
      <c r="D373" s="8"/>
      <c r="E373" s="25"/>
      <c r="F373" s="25"/>
      <c r="G373" s="25"/>
      <c r="H373" s="24"/>
    </row>
    <row r="374" spans="2:8" customFormat="1">
      <c r="B374" s="8"/>
      <c r="C374" s="25"/>
      <c r="D374" s="8"/>
      <c r="E374" s="25"/>
      <c r="F374" s="25"/>
      <c r="G374" s="25"/>
      <c r="H374" s="24"/>
    </row>
  </sheetData>
  <phoneticPr fontId="1"/>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2:O391"/>
  <sheetViews>
    <sheetView topLeftCell="M22" workbookViewId="0">
      <selection activeCell="O22" sqref="O22"/>
    </sheetView>
  </sheetViews>
  <sheetFormatPr baseColWidth="10" defaultColWidth="12.83203125" defaultRowHeight="17" customHeight="1"/>
  <cols>
    <col min="6" max="6" width="27.83203125" style="1" customWidth="1"/>
    <col min="7" max="7" width="42.5" style="1" bestFit="1" customWidth="1"/>
    <col min="8" max="8" width="9.33203125" style="1" bestFit="1" customWidth="1"/>
    <col min="9" max="9" width="38.5" style="1" hidden="1" customWidth="1"/>
    <col min="10" max="10" width="5.1640625" style="1" hidden="1" customWidth="1"/>
    <col min="11" max="11" width="27.83203125" style="1" hidden="1" customWidth="1"/>
    <col min="12" max="12" width="27.83203125" style="1" customWidth="1"/>
    <col min="13" max="13" width="27.83203125" style="2" customWidth="1"/>
    <col min="14" max="14" width="47.1640625" customWidth="1"/>
    <col min="15" max="15" width="47" customWidth="1"/>
  </cols>
  <sheetData>
    <row r="2" spans="1:15" ht="17" customHeight="1">
      <c r="F2" s="6" t="s">
        <v>3039</v>
      </c>
      <c r="G2" s="5" t="s">
        <v>3037</v>
      </c>
      <c r="I2" s="1" t="s">
        <v>1579</v>
      </c>
      <c r="J2" s="1" t="s">
        <v>765</v>
      </c>
      <c r="K2" s="1" t="s">
        <v>768</v>
      </c>
      <c r="L2" s="1" t="s">
        <v>3308</v>
      </c>
      <c r="M2" s="2" t="s">
        <v>770</v>
      </c>
      <c r="N2" t="str">
        <f>A2&amp;"_"&amp;B2&amp;"_"&amp;C2&amp;"_"&amp;D2&amp;"_"&amp;E2&amp;"_"&amp;F2</f>
        <v>_____root</v>
      </c>
      <c r="O2" t="str">
        <f>"{""seq"":"&amp;ROW()-1&amp;", ""id"":"""&amp;N2&amp;""", ""label"":"""&amp;L2&amp;""", ""composit"":"""&amp;G2&amp;""", ""datatype"":"""&amp;IF(ISBLANK(H2),G2,H2)&amp;""", ""collapsed"":false, ""visible"":true,""description"":"""&amp;M2&amp;"""},"</f>
        <v>{"seq":1, "id":"_____root", "label":"cor:accountingEntries            ", "composit":"AccountingEntries", "datatype":"AccountingEntries", "collapsed":false, "visible":true,"description":"Root for XBRL GL. No entry made here."},</v>
      </c>
    </row>
    <row r="3" spans="1:15" ht="17" customHeight="1">
      <c r="F3" s="5" t="s">
        <v>3037</v>
      </c>
      <c r="G3" s="7" t="s">
        <v>3035</v>
      </c>
      <c r="H3" s="1" t="s">
        <v>1548</v>
      </c>
      <c r="I3" s="1" t="s">
        <v>1580</v>
      </c>
      <c r="J3" s="1" t="s">
        <v>765</v>
      </c>
      <c r="K3" s="1" t="s">
        <v>824</v>
      </c>
      <c r="L3" s="1" t="s">
        <v>3309</v>
      </c>
      <c r="M3" s="2" t="s">
        <v>826</v>
      </c>
      <c r="N3" t="str">
        <f t="shared" ref="N3:N49" si="0">A3&amp;"_"&amp;B3&amp;"_"&amp;C3&amp;"_"&amp;D3&amp;"_"&amp;E3&amp;"_"&amp;F3</f>
        <v>_____AccountingEntries</v>
      </c>
      <c r="O3" t="str">
        <f t="shared" ref="O3:O66" si="1">"{""seq"":"&amp;ROW()-1&amp;", ""id"":"""&amp;N3&amp;""", ""label"":"""&amp;L3&amp;""", ""composit"":"""&amp;G3&amp;""", ""datatype"":"""&amp;IF(ISBLANK(H3),G3,H3)&amp;""", ""collapsed"":false, ""visible"":true,""description"":"""&amp;M3&amp;"""},"</f>
        <v>{"seq":2, "id":"_____AccountingEntries", "label":"  cor:documentInfo          ", "composit":"DocumentInfo", "datatype":"", "collapsed":false, "visible":true,"description":"Parent for descriptive information about the accountingEntries section in which it is contained."},</v>
      </c>
    </row>
    <row r="4" spans="1:15" ht="17" customHeight="1">
      <c r="A4" s="5" t="s">
        <v>3037</v>
      </c>
      <c r="F4" s="7" t="s">
        <v>3035</v>
      </c>
      <c r="G4" s="1" t="s">
        <v>3005</v>
      </c>
      <c r="H4" s="1" t="s">
        <v>2847</v>
      </c>
      <c r="I4" s="1" t="s">
        <v>1635</v>
      </c>
      <c r="J4" s="1" t="s">
        <v>765</v>
      </c>
      <c r="K4" s="1" t="s">
        <v>850</v>
      </c>
      <c r="L4" s="1" t="s">
        <v>3310</v>
      </c>
      <c r="M4" s="2" t="s">
        <v>1542</v>
      </c>
      <c r="N4" t="str">
        <f t="shared" si="0"/>
        <v>AccountingEntries_____DocumentInfo</v>
      </c>
      <c r="O4" t="str">
        <f t="shared" si="1"/>
        <v>{"seq":3, "id":"AccountingEntries_____DocumentInfo", "label":"    cor:entriesType        ", "composit":"EntriesType", "datatype":"token", "collapsed":false, "visible":true,"description":"account: information to fill in a chart of accounts file.
balance: the results of accumulation of a complete and validated list of entries for an account (or a list of account) in a specific period - sometimes called general ledger
entries: a list of individual accounting entries, which might be posted/validated or nonposted/validated
journal: a self-balancing (Dr = Cr) list of entries for a specific period including beginning balance for that period.
ledger: a complete list of entries for a specific account (or list of accounts) for a specific period; note - debits do not have to equal credits.
assets: a listing of open receivables, payables, inventory, fixed assets or other information that can be extracted from but are not necessarily included as part of a journal entry.
trialBalance: the self-balancing (Dr = Cr) result of accumulation of a complete and validated list of entries for the entity in a complete list of accounts in a specific period.
taxtables: aids automated interpretation of instances that represent tax tables; Tax table are defined by using multiple [taxes] structures to gather the population of codes, authorities and rates; through [taxTableCode] cross-references in the [taxes] structure, these "master file" tax tables can be referenced. 
mapping: a collection of mappings between interrelated data sets, such as a local and related corporate standard chart of accounts or detail data mapped to summarized end reporting concepts.
versioning: a collection of changes between two versions of the same class of information, such as updates to a master file like a chart of accounts.  
master_file: a collection of master files, such as the customer or inventory master file. 
trade_documents: a collection of trade/transactional documents, such as vendor invoices or customer orders. 
profile_compliant: the meaning of this collection of information can be determined by understanding an established profile and especially an XBRL GL Profile. Profiles are determined through namespace declarations, schemaRef and conventions of those profiles.
other: for all other types of representations.
Often sorted by date or by account, these terms have specific, and sometimes different, meanings in different areas. Common practice will drive accounting method/term matches."},</v>
      </c>
    </row>
    <row r="5" spans="1:15" ht="17" customHeight="1">
      <c r="A5" s="5" t="s">
        <v>3037</v>
      </c>
      <c r="F5" s="7" t="s">
        <v>3035</v>
      </c>
      <c r="G5" s="1" t="s">
        <v>3007</v>
      </c>
      <c r="H5" s="1" t="s">
        <v>2848</v>
      </c>
      <c r="I5" s="1" t="s">
        <v>1637</v>
      </c>
      <c r="J5" s="1" t="s">
        <v>765</v>
      </c>
      <c r="K5" s="1" t="s">
        <v>965</v>
      </c>
      <c r="L5" s="1" t="s">
        <v>3311</v>
      </c>
      <c r="M5" s="2" t="s">
        <v>967</v>
      </c>
      <c r="N5" t="str">
        <f t="shared" si="0"/>
        <v>AccountingEntries_____DocumentInfo</v>
      </c>
      <c r="O5" t="str">
        <f t="shared" si="1"/>
        <v>{"seq":4, "id":"AccountingEntries_____DocumentInfo", "label":"    cor:uniqueID        ", "composit":"UniqueID", "datatype":"string", "collapsed":false, "visible":true,"description":"Unique identifier for this file."},</v>
      </c>
    </row>
    <row r="6" spans="1:15" ht="17" customHeight="1">
      <c r="A6" s="5" t="s">
        <v>3037</v>
      </c>
      <c r="F6" s="7" t="s">
        <v>3035</v>
      </c>
      <c r="G6" s="1" t="s">
        <v>3009</v>
      </c>
      <c r="H6" s="1" t="s">
        <v>2848</v>
      </c>
      <c r="I6" s="1" t="s">
        <v>1639</v>
      </c>
      <c r="J6" s="1" t="s">
        <v>765</v>
      </c>
      <c r="K6" s="1" t="s">
        <v>926</v>
      </c>
      <c r="L6" s="1" t="s">
        <v>3312</v>
      </c>
      <c r="M6" s="2" t="s">
        <v>869</v>
      </c>
      <c r="N6" t="str">
        <f t="shared" si="0"/>
        <v>AccountingEntries_____DocumentInfo</v>
      </c>
      <c r="O6" t="str">
        <f t="shared" si="1"/>
        <v>{"seq":5, "id":"AccountingEntries_____DocumentInfo", "label":"    cor:revisesUniqueID        ", "composit":"RevisesUniqueID", "datatype":"string", "collapsed":false, "visible":true,"description":"Internal ID Number associated with identifierReference"},</v>
      </c>
    </row>
    <row r="7" spans="1:15" ht="17" customHeight="1">
      <c r="A7" s="5" t="s">
        <v>3037</v>
      </c>
      <c r="F7" s="7" t="s">
        <v>3035</v>
      </c>
      <c r="G7" s="1" t="s">
        <v>3011</v>
      </c>
      <c r="H7" s="1" t="s">
        <v>2847</v>
      </c>
      <c r="I7" s="1" t="s">
        <v>1641</v>
      </c>
      <c r="J7" s="1" t="s">
        <v>765</v>
      </c>
      <c r="K7" s="1" t="s">
        <v>924</v>
      </c>
      <c r="L7" s="1" t="s">
        <v>3313</v>
      </c>
      <c r="M7" s="2" t="s">
        <v>1543</v>
      </c>
      <c r="N7" t="str">
        <f t="shared" si="0"/>
        <v>AccountingEntries_____DocumentInfo</v>
      </c>
      <c r="O7" t="str">
        <f t="shared" si="1"/>
        <v>{"seq":6, "id":"AccountingEntries_____DocumentInfo", "label":"    cor:revisesUniqueIDAction        ", "composit":"RevisesUniqueIDAction", "datatype":"token", "collapsed":false, "visible":true,"description":"Provides guidance on action to take with previous set of data: supersedes - old data should be considered as obsolete/overwritten; supplements - belongs with that data as if it was included with it."},</v>
      </c>
    </row>
    <row r="8" spans="1:15" ht="17" customHeight="1">
      <c r="A8" s="5" t="s">
        <v>3037</v>
      </c>
      <c r="F8" s="7" t="s">
        <v>3035</v>
      </c>
      <c r="G8" s="1" t="s">
        <v>889</v>
      </c>
      <c r="H8" s="1" t="s">
        <v>2849</v>
      </c>
      <c r="I8" s="1" t="s">
        <v>1643</v>
      </c>
      <c r="J8" s="1" t="s">
        <v>765</v>
      </c>
      <c r="K8" s="1" t="s">
        <v>888</v>
      </c>
      <c r="L8" s="1" t="s">
        <v>3314</v>
      </c>
      <c r="M8" s="2" t="s">
        <v>1544</v>
      </c>
      <c r="N8" t="str">
        <f t="shared" si="0"/>
        <v>AccountingEntries_____DocumentInfo</v>
      </c>
      <c r="O8" t="str">
        <f t="shared" si="1"/>
        <v>{"seq":7, "id":"AccountingEntries_____DocumentInfo", "label":"    cor:language        ", "composit":"Language", "datatype":"QName", "collapsed":false, "visible":true,"description":"Primary language of the intellectual content. Where practical, the content of this field should coincide with ISO 639-1988 language codes."},</v>
      </c>
    </row>
    <row r="9" spans="1:15" ht="17" customHeight="1">
      <c r="A9" s="5" t="s">
        <v>3037</v>
      </c>
      <c r="F9" s="7" t="s">
        <v>3035</v>
      </c>
      <c r="G9" s="1" t="s">
        <v>3014</v>
      </c>
      <c r="H9" s="1" t="s">
        <v>2850</v>
      </c>
      <c r="I9" s="1" t="s">
        <v>1645</v>
      </c>
      <c r="J9" s="1" t="s">
        <v>765</v>
      </c>
      <c r="K9" s="1" t="s">
        <v>807</v>
      </c>
      <c r="L9" s="1" t="s">
        <v>3315</v>
      </c>
      <c r="M9" s="2" t="s">
        <v>809</v>
      </c>
      <c r="N9" t="str">
        <f t="shared" si="0"/>
        <v>AccountingEntries_____DocumentInfo</v>
      </c>
      <c r="O9" t="str">
        <f t="shared" si="1"/>
        <v>{"seq":8, "id":"AccountingEntries_____DocumentInfo", "label":"    cor:creationDate        ", "composit":"CreationDate", "datatype":"dateTime", "collapsed":false, "visible":true,"description":"Date/time file was created."},</v>
      </c>
    </row>
    <row r="10" spans="1:15" ht="17" customHeight="1">
      <c r="A10" s="5" t="s">
        <v>3037</v>
      </c>
      <c r="F10" s="7" t="s">
        <v>3035</v>
      </c>
      <c r="G10" s="1" t="s">
        <v>143</v>
      </c>
      <c r="H10" s="1" t="s">
        <v>2848</v>
      </c>
      <c r="I10" s="1" t="s">
        <v>1647</v>
      </c>
      <c r="J10" s="1" t="s">
        <v>375</v>
      </c>
      <c r="K10" s="1" t="s">
        <v>417</v>
      </c>
      <c r="L10" s="1" t="s">
        <v>3316</v>
      </c>
      <c r="M10" s="2" t="s">
        <v>1545</v>
      </c>
      <c r="N10" t="str">
        <f t="shared" si="0"/>
        <v>AccountingEntries_____DocumentInfo</v>
      </c>
      <c r="O10" t="str">
        <f t="shared" si="1"/>
        <v>{"seq":9, "id":"AccountingEntries_____DocumentInfo", "label":"    bus:creator        ", "composit":"Creator", "datatype":"string", "collapsed":false, "visible":true,"description":"Identifies the creator of the XBRL instance."},</v>
      </c>
    </row>
    <row r="11" spans="1:15" ht="17" customHeight="1">
      <c r="A11" s="5" t="s">
        <v>3037</v>
      </c>
      <c r="F11" s="7" t="s">
        <v>3035</v>
      </c>
      <c r="G11" s="1" t="s">
        <v>3017</v>
      </c>
      <c r="H11" s="1" t="s">
        <v>2848</v>
      </c>
      <c r="I11" s="1" t="s">
        <v>1649</v>
      </c>
      <c r="J11" s="1" t="s">
        <v>765</v>
      </c>
      <c r="K11" s="1" t="s">
        <v>845</v>
      </c>
      <c r="L11" s="1" t="s">
        <v>3317</v>
      </c>
      <c r="M11" s="2" t="s">
        <v>847</v>
      </c>
      <c r="N11" t="str">
        <f t="shared" si="0"/>
        <v>AccountingEntries_____DocumentInfo</v>
      </c>
      <c r="O11" t="str">
        <f t="shared" si="1"/>
        <v>{"seq":10, "id":"AccountingEntries_____DocumentInfo", "label":"    cor:entriesComment        ", "composit":"EntriesComment", "datatype":"string", "collapsed":false, "visible":true,"description":"Text for entire document."},</v>
      </c>
    </row>
    <row r="12" spans="1:15" ht="17" customHeight="1">
      <c r="A12" s="5" t="s">
        <v>3037</v>
      </c>
      <c r="F12" s="7" t="s">
        <v>3035</v>
      </c>
      <c r="G12" s="1" t="s">
        <v>3019</v>
      </c>
      <c r="H12" s="1" t="s">
        <v>2850</v>
      </c>
      <c r="I12" s="1" t="s">
        <v>1651</v>
      </c>
      <c r="J12" s="1" t="s">
        <v>765</v>
      </c>
      <c r="K12" s="1" t="s">
        <v>910</v>
      </c>
      <c r="L12" s="1" t="s">
        <v>3318</v>
      </c>
      <c r="M12" s="2" t="s">
        <v>1546</v>
      </c>
      <c r="N12" t="str">
        <f t="shared" si="0"/>
        <v>AccountingEntries_____DocumentInfo</v>
      </c>
      <c r="O12" t="str">
        <f t="shared" si="1"/>
        <v>{"seq":11, "id":"AccountingEntries_____DocumentInfo", "label":"    cor:periodCoveredStart        ", "composit":"PeriodCoveredStart", "datatype":"dateTime", "collapsed":false, "visible":true,"description":"Start of date range for contents. Used as basis for many assumptions about data, including the date as of which open balances are open."},</v>
      </c>
    </row>
    <row r="13" spans="1:15" ht="17" customHeight="1">
      <c r="A13" s="5" t="s">
        <v>3037</v>
      </c>
      <c r="F13" s="7" t="s">
        <v>3035</v>
      </c>
      <c r="G13" s="1" t="s">
        <v>3021</v>
      </c>
      <c r="H13" s="1" t="s">
        <v>2850</v>
      </c>
      <c r="I13" s="1" t="s">
        <v>1653</v>
      </c>
      <c r="J13" s="1" t="s">
        <v>765</v>
      </c>
      <c r="K13" s="1" t="s">
        <v>912</v>
      </c>
      <c r="L13" s="1" t="s">
        <v>3319</v>
      </c>
      <c r="M13" s="2" t="s">
        <v>1547</v>
      </c>
      <c r="N13" t="str">
        <f t="shared" si="0"/>
        <v>AccountingEntries_____DocumentInfo</v>
      </c>
      <c r="O13" t="str">
        <f t="shared" si="1"/>
        <v>{"seq":12, "id":"AccountingEntries_____DocumentInfo", "label":"    cor:periodCoveredEnd        ", "composit":"PeriodCoveredEnd", "datatype":"dateTime", "collapsed":false, "visible":true,"description":"End of date range for contents. Used as basis for many assumptions about data, including the date as of which open balances are open."},</v>
      </c>
    </row>
    <row r="14" spans="1:15" ht="17" customHeight="1">
      <c r="A14" s="5" t="s">
        <v>3037</v>
      </c>
      <c r="F14" s="7" t="s">
        <v>3035</v>
      </c>
      <c r="G14" s="1" t="s">
        <v>3023</v>
      </c>
      <c r="H14" s="1" t="s">
        <v>2851</v>
      </c>
      <c r="I14" s="1" t="s">
        <v>1655</v>
      </c>
      <c r="J14" s="1" t="s">
        <v>375</v>
      </c>
      <c r="K14" s="1" t="s">
        <v>469</v>
      </c>
      <c r="L14" s="1" t="s">
        <v>3320</v>
      </c>
      <c r="M14" s="2" t="s">
        <v>232</v>
      </c>
      <c r="N14" t="str">
        <f t="shared" si="0"/>
        <v>AccountingEntries_____DocumentInfo</v>
      </c>
      <c r="O14" t="str">
        <f t="shared" si="1"/>
        <v>{"seq":13, "id":"AccountingEntries_____DocumentInfo", "label":"    bus:periodCount        ", "composit":"PeriodCount", "datatype":"decimal", "collapsed":false, "visible":true,"description":"Number of periods or buckets, used by postingCode. Used to interpret posting date. It may be preferable to limit entries by period covered to be by individual reporting period."},</v>
      </c>
    </row>
    <row r="15" spans="1:15" ht="17" customHeight="1">
      <c r="A15" s="5" t="s">
        <v>3037</v>
      </c>
      <c r="F15" s="7" t="s">
        <v>3035</v>
      </c>
      <c r="G15" s="1" t="s">
        <v>3025</v>
      </c>
      <c r="H15" s="1" t="s">
        <v>2847</v>
      </c>
      <c r="I15" s="1" t="s">
        <v>1657</v>
      </c>
      <c r="J15" s="1" t="s">
        <v>375</v>
      </c>
      <c r="K15" s="1" t="s">
        <v>470</v>
      </c>
      <c r="L15" s="1" t="s">
        <v>3321</v>
      </c>
      <c r="M15" s="2" t="s">
        <v>234</v>
      </c>
      <c r="N15" t="str">
        <f t="shared" si="0"/>
        <v>AccountingEntries_____DocumentInfo</v>
      </c>
      <c r="O15" t="str">
        <f t="shared" si="1"/>
        <v>{"seq":14, "id":"AccountingEntries_____DocumentInfo", "label":"    bus:periodUnit        ", "composit":"PeriodUnit", "datatype":"token", "collapsed":false, "visible":true,"description":"Type of periods covered by periodCount. Enumerated as: daily, weekly, bi-weekly, semi-monthly, monthly, quarterly, thirdly, semiannual, annual, ad-hoc, current-period-only, other."},</v>
      </c>
    </row>
    <row r="16" spans="1:15" ht="17" customHeight="1">
      <c r="A16" s="5" t="s">
        <v>3037</v>
      </c>
      <c r="F16" s="7" t="s">
        <v>3035</v>
      </c>
      <c r="G16" s="1" t="s">
        <v>3027</v>
      </c>
      <c r="H16" s="1" t="s">
        <v>2848</v>
      </c>
      <c r="I16" s="1" t="s">
        <v>1659</v>
      </c>
      <c r="J16" s="1" t="s">
        <v>375</v>
      </c>
      <c r="K16" s="1" t="s">
        <v>547</v>
      </c>
      <c r="L16" s="1" t="s">
        <v>3322</v>
      </c>
      <c r="M16" s="2" t="s">
        <v>358</v>
      </c>
      <c r="N16" t="str">
        <f t="shared" si="0"/>
        <v>AccountingEntries_____DocumentInfo</v>
      </c>
      <c r="O16" t="str">
        <f t="shared" si="1"/>
        <v>{"seq":15, "id":"AccountingEntries_____DocumentInfo", "label":"    bus:periodUnitDescription        ", "composit":"PeriodUnitDescription", "datatype":"string", "collapsed":false, "visible":true,"description":"Free format description of the period unit"},</v>
      </c>
    </row>
    <row r="17" spans="1:15" ht="17" customHeight="1">
      <c r="A17" s="5" t="s">
        <v>3037</v>
      </c>
      <c r="F17" s="7" t="s">
        <v>3035</v>
      </c>
      <c r="G17" s="1" t="s">
        <v>3029</v>
      </c>
      <c r="H17" s="1" t="s">
        <v>2848</v>
      </c>
      <c r="I17" s="1" t="s">
        <v>1661</v>
      </c>
      <c r="J17" s="1" t="s">
        <v>375</v>
      </c>
      <c r="K17" s="1" t="s">
        <v>474</v>
      </c>
      <c r="L17" s="1" t="s">
        <v>3323</v>
      </c>
      <c r="M17" s="2" t="s">
        <v>240</v>
      </c>
      <c r="N17" t="str">
        <f t="shared" si="0"/>
        <v>AccountingEntries_____DocumentInfo</v>
      </c>
      <c r="O17" t="str">
        <f t="shared" si="1"/>
        <v>{"seq":16, "id":"AccountingEntries_____DocumentInfo", "label":"    bus:sourceApplication        ", "composit":"SourceApplication", "datatype":"string", "collapsed":false, "visible":true,"description":"Product or service that produced this file. Used by many systems (e.g., VAT). Version number can be included or extended."},</v>
      </c>
    </row>
    <row r="18" spans="1:15" ht="17" customHeight="1">
      <c r="A18" s="5" t="s">
        <v>3037</v>
      </c>
      <c r="F18" s="7" t="s">
        <v>3035</v>
      </c>
      <c r="G18" s="1" t="s">
        <v>3031</v>
      </c>
      <c r="H18" s="1" t="s">
        <v>2848</v>
      </c>
      <c r="I18" s="1" t="s">
        <v>1663</v>
      </c>
      <c r="J18" s="1" t="s">
        <v>375</v>
      </c>
      <c r="K18" s="1" t="s">
        <v>476</v>
      </c>
      <c r="L18" s="1" t="s">
        <v>3324</v>
      </c>
      <c r="M18" s="2" t="s">
        <v>243</v>
      </c>
      <c r="N18" t="str">
        <f t="shared" si="0"/>
        <v>AccountingEntries_____DocumentInfo</v>
      </c>
      <c r="O18" t="str">
        <f t="shared" si="1"/>
        <v>{"seq":17, "id":"AccountingEntries_____DocumentInfo", "label":"    bus:targetApplication        ", "composit":"TargetApplication", "datatype":"string", "collapsed":false, "visible":true,"description":"Particular use for which file was generated."},</v>
      </c>
    </row>
    <row r="19" spans="1:15" ht="17" customHeight="1">
      <c r="A19" s="5" t="s">
        <v>3037</v>
      </c>
      <c r="F19" s="7" t="s">
        <v>3035</v>
      </c>
      <c r="G19" s="1" t="s">
        <v>3033</v>
      </c>
      <c r="H19" s="1" t="s">
        <v>2849</v>
      </c>
      <c r="I19" s="1" t="s">
        <v>1665</v>
      </c>
      <c r="J19" s="1" t="s">
        <v>556</v>
      </c>
      <c r="K19" s="1" t="s">
        <v>560</v>
      </c>
      <c r="L19" s="1" t="s">
        <v>3325</v>
      </c>
      <c r="M19" s="2" t="s">
        <v>562</v>
      </c>
      <c r="N19" t="str">
        <f t="shared" si="0"/>
        <v>AccountingEntries_____DocumentInfo</v>
      </c>
      <c r="O19" t="str">
        <f t="shared" si="1"/>
        <v>{"seq":18, "id":"AccountingEntries_____DocumentInfo", "label":"    muc:defaultCurrency        ", "composit":"DefaultCurrency", "datatype":"QName", "collapsed":false, "visible":true,"description":"The default currency related to the amount can be entered here instead of the XBRL instance specified way, especially important in multi-currency situations. Recommend ISO 4217 coding"},</v>
      </c>
    </row>
    <row r="20" spans="1:15" ht="17" customHeight="1">
      <c r="F20" s="5" t="s">
        <v>3037</v>
      </c>
      <c r="G20" s="7" t="s">
        <v>3044</v>
      </c>
      <c r="H20" s="1" t="s">
        <v>1548</v>
      </c>
      <c r="I20" s="1" t="s">
        <v>1671</v>
      </c>
      <c r="J20" s="1" t="s">
        <v>765</v>
      </c>
      <c r="K20" s="1" t="s">
        <v>842</v>
      </c>
      <c r="L20" s="1" t="s">
        <v>3326</v>
      </c>
      <c r="M20" s="2" t="s">
        <v>844</v>
      </c>
      <c r="N20" t="str">
        <f t="shared" si="0"/>
        <v>_____AccountingEntries</v>
      </c>
      <c r="O20" t="str">
        <f t="shared" si="1"/>
        <v>{"seq":19, "id":"_____AccountingEntries", "label":"  cor:entityInformation          ", "composit":"EntityInformation", "datatype":"", "collapsed":false, "visible":true,"description":"Holder for entity information - information about the reporting organization."},</v>
      </c>
    </row>
    <row r="21" spans="1:15" ht="17" customHeight="1">
      <c r="A21" s="5" t="s">
        <v>3037</v>
      </c>
      <c r="F21" s="7" t="s">
        <v>3044</v>
      </c>
      <c r="G21" s="9" t="s">
        <v>3195</v>
      </c>
      <c r="H21" s="1" t="s">
        <v>1548</v>
      </c>
      <c r="I21" s="1" t="s">
        <v>1673</v>
      </c>
      <c r="J21" s="1" t="s">
        <v>375</v>
      </c>
      <c r="K21" s="1" t="s">
        <v>427</v>
      </c>
      <c r="L21" s="1" t="s">
        <v>3327</v>
      </c>
      <c r="M21" s="2" t="s">
        <v>163</v>
      </c>
      <c r="N21" t="str">
        <f t="shared" si="0"/>
        <v>AccountingEntries_____EntityInformation</v>
      </c>
      <c r="O21" t="str">
        <f t="shared" si="1"/>
        <v>{"seq":20, "id":"AccountingEntries_____EntityInformation", "label":"    bus:entityPhoneNumber        ", "composit":"PhoneStructure", "datatype":"", "collapsed":false, "visible":true,"description":"Primary phone number of the entity."},</v>
      </c>
    </row>
    <row r="22" spans="1:15" ht="17" customHeight="1">
      <c r="A22" s="5" t="s">
        <v>3037</v>
      </c>
      <c r="B22" s="7" t="s">
        <v>3044</v>
      </c>
      <c r="F22" s="9" t="s">
        <v>3195</v>
      </c>
      <c r="G22" s="1" t="s">
        <v>349</v>
      </c>
      <c r="H22" s="1" t="s">
        <v>2847</v>
      </c>
      <c r="I22" s="1" t="s">
        <v>1675</v>
      </c>
      <c r="J22" s="1" t="s">
        <v>375</v>
      </c>
      <c r="K22" s="1" t="s">
        <v>471</v>
      </c>
      <c r="L22" s="1" t="s">
        <v>3328</v>
      </c>
      <c r="M22" s="2" t="s">
        <v>236</v>
      </c>
      <c r="N22" t="str">
        <f t="shared" si="0"/>
        <v>AccountingEntries_EntityInformation____PhoneStructure</v>
      </c>
      <c r="O22" t="str">
        <f t="shared" si="1"/>
        <v>{"seq":21, "id":"AccountingEntries_EntityInformation____PhoneStructure", "label":"      bus:phoneNumberDescription      ", "composit":"Description", "datatype":"token", "collapsed":false, "visible":true,"description":"Entity Phone Number Description such as Main, Investor relations. Enumerated as: bookkeeper, controller, direct, fax, investor-relations, main, switchboard, other."},</v>
      </c>
    </row>
    <row r="23" spans="1:15" ht="17" customHeight="1">
      <c r="A23" s="5" t="s">
        <v>3037</v>
      </c>
      <c r="B23" s="7" t="s">
        <v>3044</v>
      </c>
      <c r="F23" s="9" t="s">
        <v>3195</v>
      </c>
      <c r="G23" s="1" t="s">
        <v>3244</v>
      </c>
      <c r="H23" s="1" t="s">
        <v>2848</v>
      </c>
      <c r="I23" s="1" t="s">
        <v>1677</v>
      </c>
      <c r="J23" s="1" t="s">
        <v>375</v>
      </c>
      <c r="K23" s="1" t="s">
        <v>472</v>
      </c>
      <c r="L23" s="1" t="s">
        <v>3329</v>
      </c>
      <c r="M23" s="2" t="s">
        <v>1549</v>
      </c>
      <c r="N23" t="str">
        <f t="shared" si="0"/>
        <v>AccountingEntries_EntityInformation____PhoneStructure</v>
      </c>
      <c r="O23" t="str">
        <f t="shared" si="1"/>
        <v>{"seq":22, "id":"AccountingEntries_EntityInformation____PhoneStructure", "label":"      bus:phoneNumber      ", "composit":"PhoneNumber", "datatype":"string", "collapsed":false, "visible":true,"description":"Phone number referred to in 'phoneNumberDescription'"},</v>
      </c>
    </row>
    <row r="24" spans="1:15" ht="17" customHeight="1">
      <c r="A24" s="5" t="s">
        <v>3037</v>
      </c>
      <c r="F24" s="7" t="s">
        <v>3044</v>
      </c>
      <c r="G24" s="9" t="s">
        <v>3196</v>
      </c>
      <c r="H24" s="1" t="s">
        <v>1548</v>
      </c>
      <c r="I24" s="1" t="s">
        <v>1679</v>
      </c>
      <c r="J24" s="1" t="s">
        <v>375</v>
      </c>
      <c r="K24" s="1" t="s">
        <v>496</v>
      </c>
      <c r="L24" s="1" t="s">
        <v>3330</v>
      </c>
      <c r="M24" s="2" t="s">
        <v>271</v>
      </c>
      <c r="N24" t="str">
        <f t="shared" si="0"/>
        <v>AccountingEntries_____EntityInformation</v>
      </c>
      <c r="O24" t="str">
        <f t="shared" si="1"/>
        <v>{"seq":23, "id":"AccountingEntries_____EntityInformation", "label":"    bus:entityFaxNumberStructure        ", "composit":"FaxStructure", "datatype":"", "collapsed":false, "visible":true,"description":"Tuple for holding company fax information."},</v>
      </c>
    </row>
    <row r="25" spans="1:15" ht="17" customHeight="1">
      <c r="A25" s="5" t="s">
        <v>3037</v>
      </c>
      <c r="B25" s="7" t="s">
        <v>3044</v>
      </c>
      <c r="F25" s="9" t="s">
        <v>3196</v>
      </c>
      <c r="G25" s="1" t="s">
        <v>3245</v>
      </c>
      <c r="H25" s="1" t="s">
        <v>2848</v>
      </c>
      <c r="I25" s="1" t="s">
        <v>1681</v>
      </c>
      <c r="J25" s="1" t="s">
        <v>375</v>
      </c>
      <c r="K25" s="1" t="s">
        <v>498</v>
      </c>
      <c r="L25" s="1" t="s">
        <v>3331</v>
      </c>
      <c r="M25" s="2" t="s">
        <v>275</v>
      </c>
      <c r="N25" t="str">
        <f t="shared" si="0"/>
        <v>AccountingEntries_EntityInformation____FaxStructure</v>
      </c>
      <c r="O25" t="str">
        <f t="shared" si="1"/>
        <v>{"seq":24, "id":"AccountingEntries_EntityInformation____FaxStructure", "label":"      bus:entityFaxNumberUsage      ", "composit":"Usage", "datatype":"string", "collapsed":false, "visible":true,"description":"Company fax number usage (e.g. orders, head office, IR)"},</v>
      </c>
    </row>
    <row r="26" spans="1:15" ht="17" customHeight="1">
      <c r="A26" s="5" t="s">
        <v>3037</v>
      </c>
      <c r="B26" s="7" t="s">
        <v>3044</v>
      </c>
      <c r="F26" s="9" t="s">
        <v>3196</v>
      </c>
      <c r="G26" s="1" t="s">
        <v>3246</v>
      </c>
      <c r="H26" s="1" t="s">
        <v>2848</v>
      </c>
      <c r="I26" s="1" t="s">
        <v>1683</v>
      </c>
      <c r="J26" s="1" t="s">
        <v>375</v>
      </c>
      <c r="K26" s="1" t="s">
        <v>497</v>
      </c>
      <c r="L26" s="1" t="s">
        <v>3332</v>
      </c>
      <c r="M26" s="2" t="s">
        <v>273</v>
      </c>
      <c r="N26" t="str">
        <f t="shared" si="0"/>
        <v>AccountingEntries_EntityInformation____FaxStructure</v>
      </c>
      <c r="O26" t="str">
        <f t="shared" si="1"/>
        <v>{"seq":25, "id":"AccountingEntries_EntityInformation____FaxStructure", "label":"      bus:entityFaxNumber      ", "composit":"FaxNumber", "datatype":"string", "collapsed":false, "visible":true,"description":"Company Fax Number"},</v>
      </c>
    </row>
    <row r="27" spans="1:15" ht="17" customHeight="1">
      <c r="A27" s="5" t="s">
        <v>3037</v>
      </c>
      <c r="F27" s="7" t="s">
        <v>3044</v>
      </c>
      <c r="G27" s="9" t="s">
        <v>3197</v>
      </c>
      <c r="H27" s="1" t="s">
        <v>1548</v>
      </c>
      <c r="I27" s="1" t="s">
        <v>1685</v>
      </c>
      <c r="J27" s="1" t="s">
        <v>375</v>
      </c>
      <c r="K27" s="1" t="s">
        <v>499</v>
      </c>
      <c r="L27" s="1" t="s">
        <v>3333</v>
      </c>
      <c r="M27" s="2" t="s">
        <v>277</v>
      </c>
      <c r="N27" t="str">
        <f t="shared" si="0"/>
        <v>AccountingEntries_____EntityInformation</v>
      </c>
      <c r="O27" t="str">
        <f t="shared" si="1"/>
        <v>{"seq":26, "id":"AccountingEntries_____EntityInformation", "label":"    bus:entityEmailAddressStructure        ", "composit":"EmailStructure", "datatype":"", "collapsed":false, "visible":true,"description":"Tuple for holding company email information."},</v>
      </c>
    </row>
    <row r="28" spans="1:15" ht="17" customHeight="1">
      <c r="A28" s="5" t="s">
        <v>3037</v>
      </c>
      <c r="B28" s="7" t="s">
        <v>3044</v>
      </c>
      <c r="F28" s="9" t="s">
        <v>3197</v>
      </c>
      <c r="G28" s="1" t="s">
        <v>3245</v>
      </c>
      <c r="H28" s="1" t="s">
        <v>2848</v>
      </c>
      <c r="I28" s="1" t="s">
        <v>1687</v>
      </c>
      <c r="J28" s="1" t="s">
        <v>375</v>
      </c>
      <c r="K28" s="1" t="s">
        <v>501</v>
      </c>
      <c r="L28" s="1" t="s">
        <v>3334</v>
      </c>
      <c r="M28" s="2" t="s">
        <v>281</v>
      </c>
      <c r="N28" t="str">
        <f t="shared" si="0"/>
        <v>AccountingEntries_EntityInformation____EmailStructure</v>
      </c>
      <c r="O28" t="str">
        <f t="shared" si="1"/>
        <v>{"seq":27, "id":"AccountingEntries_EntityInformation____EmailStructure", "label":"      bus:entityEmailAddressUsage      ", "composit":"Usage", "datatype":"string", "collapsed":false, "visible":true,"description":"Company email address usage (e.g. orders, head office, IR)"},</v>
      </c>
    </row>
    <row r="29" spans="1:15" ht="17" customHeight="1">
      <c r="A29" s="5" t="s">
        <v>3037</v>
      </c>
      <c r="B29" s="7" t="s">
        <v>3044</v>
      </c>
      <c r="F29" s="9" t="s">
        <v>3197</v>
      </c>
      <c r="G29" s="1" t="s">
        <v>3247</v>
      </c>
      <c r="H29" s="1" t="s">
        <v>2848</v>
      </c>
      <c r="I29" s="1" t="s">
        <v>1689</v>
      </c>
      <c r="J29" s="1" t="s">
        <v>375</v>
      </c>
      <c r="K29" s="1" t="s">
        <v>500</v>
      </c>
      <c r="L29" s="1" t="s">
        <v>3335</v>
      </c>
      <c r="M29" s="2" t="s">
        <v>279</v>
      </c>
      <c r="N29" t="str">
        <f t="shared" si="0"/>
        <v>AccountingEntries_EntityInformation____EmailStructure</v>
      </c>
      <c r="O29" t="str">
        <f t="shared" si="1"/>
        <v>{"seq":28, "id":"AccountingEntries_EntityInformation____EmailStructure", "label":"      bus:entityEmailAddress      ", "composit":"EmailAddress", "datatype":"string", "collapsed":false, "visible":true,"description":"Company Email Address"},</v>
      </c>
    </row>
    <row r="30" spans="1:15" ht="17" customHeight="1">
      <c r="A30" s="5" t="s">
        <v>3037</v>
      </c>
      <c r="F30" s="7" t="s">
        <v>3044</v>
      </c>
      <c r="H30" s="1" t="s">
        <v>2847</v>
      </c>
      <c r="I30" s="1" t="s">
        <v>1691</v>
      </c>
      <c r="J30" s="1" t="s">
        <v>375</v>
      </c>
      <c r="K30" s="1" t="s">
        <v>481</v>
      </c>
      <c r="L30" s="1" t="s">
        <v>3336</v>
      </c>
      <c r="M30" s="2" t="s">
        <v>253</v>
      </c>
      <c r="N30" t="str">
        <f t="shared" si="0"/>
        <v>AccountingEntries_____EntityInformation</v>
      </c>
      <c r="O30" t="str">
        <f>"{""seq"":"&amp;ROW()-1&amp;", ""id"":"""&amp;N30&amp;""", ""label"":"""&amp;L30&amp;""", ""composit"":"""&amp;G30&amp;""", ""datatype"":"""&amp;IF(ISBLANK(H30),G30,H30)&amp;""", ""collapsed"":false, ""visible"":true,""description"":"""&amp;M30&amp;"""},"</f>
        <v>{"seq":29, "id":"AccountingEntries_____EntityInformation", "label":"    bus:organizationAccountingMethodPurposeDefault        ", "composit":"", "datatype":"token", "collapsed":false, "visible":true,"description":"If not stated explicitly at the line level, the default reporting purpose - from book, tax, management, statutory, other"},</v>
      </c>
    </row>
    <row r="31" spans="1:15" ht="17" customHeight="1">
      <c r="A31" s="5" t="s">
        <v>3037</v>
      </c>
      <c r="F31" s="7" t="s">
        <v>3044</v>
      </c>
      <c r="H31" s="1" t="s">
        <v>2848</v>
      </c>
      <c r="I31" s="1" t="s">
        <v>1693</v>
      </c>
      <c r="J31" s="1" t="s">
        <v>375</v>
      </c>
      <c r="K31" s="1" t="s">
        <v>552</v>
      </c>
      <c r="L31" s="1" t="s">
        <v>3337</v>
      </c>
      <c r="M31" s="2" t="s">
        <v>368</v>
      </c>
      <c r="N31" t="str">
        <f t="shared" si="0"/>
        <v>AccountingEntries_____EntityInformation</v>
      </c>
      <c r="O31" t="str">
        <f t="shared" si="1"/>
        <v>{"seq":30, "id":"AccountingEntries_____EntityInformation", "label":"    bus:organizationAccountingMethodPurposeDefaultDescription        ", "composit":"", "datatype":"string", "collapsed":false, "visible":true,"description":"Free format description of the default accounting method purpose"},</v>
      </c>
    </row>
    <row r="32" spans="1:15" ht="17" customHeight="1">
      <c r="A32" s="5" t="s">
        <v>3037</v>
      </c>
      <c r="F32" s="7" t="s">
        <v>3044</v>
      </c>
      <c r="G32" s="9" t="s">
        <v>3003</v>
      </c>
      <c r="H32" s="1" t="s">
        <v>1548</v>
      </c>
      <c r="I32" s="1" t="s">
        <v>1695</v>
      </c>
      <c r="J32" s="1" t="s">
        <v>375</v>
      </c>
      <c r="K32" s="1" t="s">
        <v>467</v>
      </c>
      <c r="L32" s="1" t="s">
        <v>3338</v>
      </c>
      <c r="M32" s="2" t="s">
        <v>228</v>
      </c>
      <c r="N32" t="str">
        <f t="shared" si="0"/>
        <v>AccountingEntries_____EntityInformation</v>
      </c>
      <c r="O32" t="str">
        <f t="shared" si="1"/>
        <v>{"seq":31, "id":"AccountingEntries_____EntityInformation", "label":"    bus:organizationIdentifiers        ", "composit":"IdentifierStructure", "datatype":"", "collapsed":false, "visible":true,"description":"Section which contains various identifiers for the company."},</v>
      </c>
    </row>
    <row r="33" spans="1:15" ht="17" customHeight="1">
      <c r="A33" s="5" t="s">
        <v>3037</v>
      </c>
      <c r="B33" s="7" t="s">
        <v>3044</v>
      </c>
      <c r="F33" s="9" t="s">
        <v>3003</v>
      </c>
      <c r="G33" s="1" t="s">
        <v>2881</v>
      </c>
      <c r="H33" s="1" t="s">
        <v>2848</v>
      </c>
      <c r="I33" s="1" t="s">
        <v>1697</v>
      </c>
      <c r="J33" s="1" t="s">
        <v>375</v>
      </c>
      <c r="K33" s="1" t="s">
        <v>466</v>
      </c>
      <c r="L33" s="1" t="s">
        <v>3339</v>
      </c>
      <c r="M33" s="2" t="s">
        <v>226</v>
      </c>
      <c r="N33" t="str">
        <f t="shared" si="0"/>
        <v>AccountingEntries_EntityInformation____IdentifierStructure</v>
      </c>
      <c r="O33" t="str">
        <f t="shared" si="1"/>
        <v>{"seq":32, "id":"AccountingEntries_EntityInformation____IdentifierStructure", "label":"      bus:organizationIdentifier      ", "composit":"Identifier", "datatype":"string", "collapsed":false, "visible":true,"description":"Code representing the company or organization whose data this file represents: used for situations where one user (e.g., a CPA) needs to keep track of multiple organizations' files (e.g., multiple clients). Can be EIN#, client #, internal/external identifier, SIC code. Codes which identifies the entity. Includes the code identifier of the authority issuing the code, a colon, and the code itself. For example, CIK:01234567 for the CIK number issued by SEC EDGAR."},</v>
      </c>
    </row>
    <row r="34" spans="1:15" ht="17" customHeight="1">
      <c r="A34" s="5" t="s">
        <v>3037</v>
      </c>
      <c r="B34" s="7" t="s">
        <v>3044</v>
      </c>
      <c r="F34" s="9" t="s">
        <v>3003</v>
      </c>
      <c r="G34" s="1" t="s">
        <v>349</v>
      </c>
      <c r="H34" s="1" t="s">
        <v>2848</v>
      </c>
      <c r="I34" s="1" t="s">
        <v>1699</v>
      </c>
      <c r="J34" s="1" t="s">
        <v>375</v>
      </c>
      <c r="K34" s="1" t="s">
        <v>465</v>
      </c>
      <c r="L34" s="1" t="s">
        <v>3340</v>
      </c>
      <c r="M34" s="2" t="s">
        <v>224</v>
      </c>
      <c r="N34" t="str">
        <f t="shared" si="0"/>
        <v>AccountingEntries_EntityInformation____IdentifierStructure</v>
      </c>
      <c r="O34" t="str">
        <f t="shared" si="1"/>
        <v>{"seq":33, "id":"AccountingEntries_EntityInformation____IdentifierStructure", "label":"      bus:organizationDescription      ", "composit":"Description", "datatype":"string", "collapsed":false, "visible":true,"description":"Text for organization identified by organizationIdentifier. Any descriptive information about the code."},</v>
      </c>
    </row>
    <row r="35" spans="1:15" ht="17" customHeight="1">
      <c r="A35" s="5" t="s">
        <v>3037</v>
      </c>
      <c r="F35" s="7" t="s">
        <v>3044</v>
      </c>
      <c r="G35" s="9" t="s">
        <v>3198</v>
      </c>
      <c r="H35" s="1" t="s">
        <v>1548</v>
      </c>
      <c r="I35" s="1" t="s">
        <v>1701</v>
      </c>
      <c r="J35" s="1" t="s">
        <v>375</v>
      </c>
      <c r="K35" s="1" t="s">
        <v>460</v>
      </c>
      <c r="L35" s="1" t="s">
        <v>3341</v>
      </c>
      <c r="M35" s="2" t="s">
        <v>217</v>
      </c>
      <c r="N35" t="str">
        <f t="shared" si="0"/>
        <v>AccountingEntries_____EntityInformation</v>
      </c>
      <c r="O35" t="str">
        <f t="shared" si="1"/>
        <v>{"seq":34, "id":"AccountingEntries_____EntityInformation", "label":"    bus:organizationAddress        ", "composit":"AddressStructure", "datatype":"", "collapsed":false, "visible":true,"description":"Address structure for the reporting entity"},</v>
      </c>
    </row>
    <row r="36" spans="1:15" ht="17" customHeight="1">
      <c r="A36" s="5" t="s">
        <v>3037</v>
      </c>
      <c r="B36" s="7" t="s">
        <v>3044</v>
      </c>
      <c r="F36" s="9" t="s">
        <v>3198</v>
      </c>
      <c r="G36" s="1" t="s">
        <v>2994</v>
      </c>
      <c r="H36" s="1" t="s">
        <v>2848</v>
      </c>
      <c r="I36" s="1" t="s">
        <v>1703</v>
      </c>
      <c r="J36" s="1" t="s">
        <v>375</v>
      </c>
      <c r="K36" s="1" t="s">
        <v>461</v>
      </c>
      <c r="L36" s="1" t="s">
        <v>3342</v>
      </c>
      <c r="M36" s="2" t="s">
        <v>219</v>
      </c>
      <c r="N36" t="str">
        <f t="shared" si="0"/>
        <v>AccountingEntries_EntityInformation____AddressStructure</v>
      </c>
      <c r="O36" t="str">
        <f t="shared" si="1"/>
        <v>{"seq":35, "id":"AccountingEntries_EntityInformation____AddressStructure", "label":"      bus:organizationAddressName      ", "composit":"Name", "datatype":"string", "collapsed":false, "visible":true,"description":"Name of organization used at this address"},</v>
      </c>
    </row>
    <row r="37" spans="1:15" ht="17" customHeight="1">
      <c r="A37" s="5" t="s">
        <v>3037</v>
      </c>
      <c r="B37" s="7" t="s">
        <v>3044</v>
      </c>
      <c r="F37" s="9" t="s">
        <v>3198</v>
      </c>
      <c r="G37" s="1" t="s">
        <v>349</v>
      </c>
      <c r="H37" s="1" t="s">
        <v>2848</v>
      </c>
      <c r="I37" s="1" t="s">
        <v>1705</v>
      </c>
      <c r="J37" s="1" t="s">
        <v>375</v>
      </c>
      <c r="K37" s="1" t="s">
        <v>459</v>
      </c>
      <c r="L37" s="1" t="s">
        <v>3343</v>
      </c>
      <c r="M37" s="2" t="s">
        <v>216</v>
      </c>
      <c r="N37" t="str">
        <f t="shared" si="0"/>
        <v>AccountingEntries_EntityInformation____AddressStructure</v>
      </c>
      <c r="O37" t="str">
        <f t="shared" si="1"/>
        <v>{"seq":36, "id":"AccountingEntries_EntityInformation____AddressStructure", "label":"      bus:organizationAddressDescription      ", "composit":"Description", "datatype":"string", "collapsed":false, "visible":true,"description":"Description of the address, such as Mailing, Physical, Investor Relations, etc."},</v>
      </c>
    </row>
    <row r="38" spans="1:15" ht="17" customHeight="1">
      <c r="A38" s="5" t="s">
        <v>3037</v>
      </c>
      <c r="B38" s="7" t="s">
        <v>3044</v>
      </c>
      <c r="F38" s="9" t="s">
        <v>3198</v>
      </c>
      <c r="G38" s="1" t="s">
        <v>2877</v>
      </c>
      <c r="H38" s="1" t="s">
        <v>2848</v>
      </c>
      <c r="I38" s="1" t="s">
        <v>1707</v>
      </c>
      <c r="J38" s="1" t="s">
        <v>375</v>
      </c>
      <c r="K38" s="1" t="s">
        <v>488</v>
      </c>
      <c r="L38" s="1" t="s">
        <v>3344</v>
      </c>
      <c r="M38" s="2" t="s">
        <v>263</v>
      </c>
      <c r="N38" t="str">
        <f t="shared" si="0"/>
        <v>AccountingEntries_EntityInformation____AddressStructure</v>
      </c>
      <c r="O38" t="str">
        <f t="shared" si="1"/>
        <v>{"seq":37, "id":"AccountingEntries_EntityInformation____AddressStructure", "label":"      bus:organizationAddressPurpose      ", "composit":"Purpose", "datatype":"string", "collapsed":false, "visible":true,"description":"Freeform for codes like shipping, billing, mailing at address level.  Allows identification of multiple purpose addresses for each address of the reporting organization."},</v>
      </c>
    </row>
    <row r="39" spans="1:15" ht="17" customHeight="1">
      <c r="A39" s="5" t="s">
        <v>3037</v>
      </c>
      <c r="B39" s="7" t="s">
        <v>3044</v>
      </c>
      <c r="F39" s="9" t="s">
        <v>3198</v>
      </c>
      <c r="G39" s="1" t="s">
        <v>3248</v>
      </c>
      <c r="H39" s="1" t="s">
        <v>2848</v>
      </c>
      <c r="I39" s="1" t="s">
        <v>1709</v>
      </c>
      <c r="J39" s="1" t="s">
        <v>375</v>
      </c>
      <c r="K39" s="1" t="s">
        <v>502</v>
      </c>
      <c r="L39" s="1" t="s">
        <v>3345</v>
      </c>
      <c r="M39" s="2" t="s">
        <v>283</v>
      </c>
      <c r="N39" t="str">
        <f t="shared" si="0"/>
        <v>AccountingEntries_EntityInformation____AddressStructure</v>
      </c>
      <c r="O39" t="str">
        <f t="shared" si="1"/>
        <v>{"seq":38, "id":"AccountingEntries_EntityInformation____AddressStructure", "label":"      bus:organizationAddressLocationIdentifier      ", "composit":"LocationIdentifier", "datatype":"string", "collapsed":false, "visible":true,"description":"A code used to identify the location and to associate it with contacts and transactions"},</v>
      </c>
    </row>
    <row r="40" spans="1:15" ht="17" customHeight="1">
      <c r="A40" s="5" t="s">
        <v>3037</v>
      </c>
      <c r="B40" s="7" t="s">
        <v>3044</v>
      </c>
      <c r="F40" s="9" t="s">
        <v>3198</v>
      </c>
      <c r="G40" s="1" t="s">
        <v>3249</v>
      </c>
      <c r="H40" s="1" t="s">
        <v>2848</v>
      </c>
      <c r="I40" s="1" t="s">
        <v>1711</v>
      </c>
      <c r="J40" s="1" t="s">
        <v>375</v>
      </c>
      <c r="K40" s="1" t="s">
        <v>486</v>
      </c>
      <c r="L40" s="1" t="s">
        <v>3346</v>
      </c>
      <c r="M40" s="2" t="s">
        <v>260</v>
      </c>
      <c r="N40" t="str">
        <f t="shared" si="0"/>
        <v>AccountingEntries_EntityInformation____AddressStructure</v>
      </c>
      <c r="O40" t="str">
        <f t="shared" si="1"/>
        <v>{"seq":39, "id":"AccountingEntries_EntityInformation____AddressStructure", "label":"      bus:organizationBuildingNumber      ", "composit":"BuildingNumber", "datatype":"string", "collapsed":false, "visible":true,"description":"Building Number"},</v>
      </c>
    </row>
    <row r="41" spans="1:15" ht="17" customHeight="1">
      <c r="A41" s="5" t="s">
        <v>3037</v>
      </c>
      <c r="B41" s="7" t="s">
        <v>3044</v>
      </c>
      <c r="F41" s="9" t="s">
        <v>3198</v>
      </c>
      <c r="G41" s="1" t="s">
        <v>106</v>
      </c>
      <c r="H41" s="1" t="s">
        <v>2848</v>
      </c>
      <c r="I41" s="1" t="s">
        <v>1713</v>
      </c>
      <c r="J41" s="1" t="s">
        <v>375</v>
      </c>
      <c r="K41" s="1" t="s">
        <v>463</v>
      </c>
      <c r="L41" s="1" t="s">
        <v>3347</v>
      </c>
      <c r="M41" s="2" t="s">
        <v>221</v>
      </c>
      <c r="N41" t="str">
        <f t="shared" si="0"/>
        <v>AccountingEntries_EntityInformation____AddressStructure</v>
      </c>
      <c r="O41" t="str">
        <f t="shared" si="1"/>
        <v>{"seq":40, "id":"AccountingEntries_EntityInformation____AddressStructure", "label":"      bus:organizationAddressStreet      ", "composit":"Street", "datatype":"string", "collapsed":false, "visible":true,"description":"Street address"},</v>
      </c>
    </row>
    <row r="42" spans="1:15" ht="17" customHeight="1">
      <c r="A42" s="5" t="s">
        <v>3037</v>
      </c>
      <c r="B42" s="7" t="s">
        <v>3044</v>
      </c>
      <c r="F42" s="9" t="s">
        <v>3198</v>
      </c>
      <c r="G42" s="1" t="s">
        <v>3250</v>
      </c>
      <c r="H42" s="1" t="s">
        <v>2848</v>
      </c>
      <c r="I42" s="1" t="s">
        <v>1715</v>
      </c>
      <c r="J42" s="1" t="s">
        <v>375</v>
      </c>
      <c r="K42" s="1" t="s">
        <v>487</v>
      </c>
      <c r="L42" s="1" t="s">
        <v>3348</v>
      </c>
      <c r="M42" s="2" t="s">
        <v>261</v>
      </c>
      <c r="N42" t="str">
        <f t="shared" si="0"/>
        <v>AccountingEntries_EntityInformation____AddressStructure</v>
      </c>
      <c r="O42" t="str">
        <f t="shared" si="1"/>
        <v>{"seq":41, "id":"AccountingEntries_EntityInformation____AddressStructure", "label":"      bus:organizationAddressStreet2      ", "composit":"Street2", "datatype":"string", "collapsed":false, "visible":true,"description":"Address Detail"},</v>
      </c>
    </row>
    <row r="43" spans="1:15" ht="17" customHeight="1">
      <c r="A43" s="5" t="s">
        <v>3037</v>
      </c>
      <c r="B43" s="7" t="s">
        <v>3044</v>
      </c>
      <c r="F43" s="9" t="s">
        <v>3198</v>
      </c>
      <c r="G43" s="1" t="s">
        <v>99</v>
      </c>
      <c r="H43" s="1" t="s">
        <v>2848</v>
      </c>
      <c r="I43" s="1" t="s">
        <v>1717</v>
      </c>
      <c r="J43" s="1" t="s">
        <v>375</v>
      </c>
      <c r="K43" s="1" t="s">
        <v>457</v>
      </c>
      <c r="L43" s="1" t="s">
        <v>3349</v>
      </c>
      <c r="M43" s="2" t="s">
        <v>213</v>
      </c>
      <c r="N43" t="str">
        <f t="shared" si="0"/>
        <v>AccountingEntries_EntityInformation____AddressStructure</v>
      </c>
      <c r="O43" t="str">
        <f t="shared" si="1"/>
        <v>{"seq":42, "id":"AccountingEntries_EntityInformation____AddressStructure", "label":"      bus:organizationAddressCity      ", "composit":"City", "datatype":"string", "collapsed":false, "visible":true,"description":"City or town of the address."},</v>
      </c>
    </row>
    <row r="44" spans="1:15" ht="17" customHeight="1">
      <c r="A44" s="5" t="s">
        <v>3037</v>
      </c>
      <c r="B44" s="7" t="s">
        <v>3044</v>
      </c>
      <c r="F44" s="9" t="s">
        <v>3198</v>
      </c>
      <c r="G44" s="1" t="s">
        <v>3251</v>
      </c>
      <c r="H44" s="1" t="s">
        <v>2848</v>
      </c>
      <c r="I44" s="1" t="s">
        <v>1719</v>
      </c>
      <c r="J44" s="1" t="s">
        <v>375</v>
      </c>
      <c r="K44" s="1" t="s">
        <v>462</v>
      </c>
      <c r="L44" s="1" t="s">
        <v>3350</v>
      </c>
      <c r="M44" s="2" t="s">
        <v>220</v>
      </c>
      <c r="N44" t="str">
        <f t="shared" si="0"/>
        <v>AccountingEntries_EntityInformation____AddressStructure</v>
      </c>
      <c r="O44" t="str">
        <f t="shared" si="1"/>
        <v>{"seq":43, "id":"AccountingEntries_EntityInformation____AddressStructure", "label":"      bus:organizationAddressStateOrProvince      ", "composit":"StateOrProvince", "datatype":"string", "collapsed":false, "visible":true,"description":"State, province or region of the address."},</v>
      </c>
    </row>
    <row r="45" spans="1:15" ht="17" customHeight="1">
      <c r="A45" s="5" t="s">
        <v>3037</v>
      </c>
      <c r="B45" s="7" t="s">
        <v>3044</v>
      </c>
      <c r="F45" s="9" t="s">
        <v>3198</v>
      </c>
      <c r="G45" s="1" t="s">
        <v>3252</v>
      </c>
      <c r="H45" s="1" t="s">
        <v>2848</v>
      </c>
      <c r="I45" s="1" t="s">
        <v>1721</v>
      </c>
      <c r="J45" s="1" t="s">
        <v>375</v>
      </c>
      <c r="K45" s="1" t="s">
        <v>464</v>
      </c>
      <c r="L45" s="1" t="s">
        <v>3351</v>
      </c>
      <c r="M45" s="2" t="s">
        <v>222</v>
      </c>
      <c r="N45" t="str">
        <f t="shared" si="0"/>
        <v>AccountingEntries_EntityInformation____AddressStructure</v>
      </c>
      <c r="O45" t="str">
        <f t="shared" si="1"/>
        <v>{"seq":44, "id":"AccountingEntries_EntityInformation____AddressStructure", "label":"      bus:organizationAddressZipOrPostalCode      ", "composit":"ZipOrPostalCode", "datatype":"string", "collapsed":false, "visible":true,"description":"Zip or other postal code of the address."},</v>
      </c>
    </row>
    <row r="46" spans="1:15" ht="17" customHeight="1">
      <c r="A46" s="5" t="s">
        <v>3037</v>
      </c>
      <c r="B46" s="7" t="s">
        <v>3044</v>
      </c>
      <c r="F46" s="9" t="s">
        <v>3198</v>
      </c>
      <c r="G46" s="1" t="s">
        <v>100</v>
      </c>
      <c r="H46" s="1" t="s">
        <v>2848</v>
      </c>
      <c r="I46" s="1" t="s">
        <v>1723</v>
      </c>
      <c r="J46" s="1" t="s">
        <v>375</v>
      </c>
      <c r="K46" s="1" t="s">
        <v>458</v>
      </c>
      <c r="L46" s="1" t="s">
        <v>3352</v>
      </c>
      <c r="M46" s="2" t="s">
        <v>214</v>
      </c>
      <c r="N46" t="str">
        <f t="shared" si="0"/>
        <v>AccountingEntries_EntityInformation____AddressStructure</v>
      </c>
      <c r="O46" t="str">
        <f t="shared" si="1"/>
        <v>{"seq":45, "id":"AccountingEntries_EntityInformation____AddressStructure", "label":"      bus:organizationAddressCountry      ", "composit":"Country", "datatype":"string", "collapsed":false, "visible":true,"description":"Country of the address."},</v>
      </c>
    </row>
    <row r="47" spans="1:15" ht="17" customHeight="1">
      <c r="A47" s="5" t="s">
        <v>3037</v>
      </c>
      <c r="B47" s="7" t="s">
        <v>3044</v>
      </c>
      <c r="F47" s="9" t="s">
        <v>3198</v>
      </c>
      <c r="G47" s="1" t="s">
        <v>2977</v>
      </c>
      <c r="H47" s="1" t="s">
        <v>2852</v>
      </c>
      <c r="I47" s="1" t="s">
        <v>1725</v>
      </c>
      <c r="J47" s="1" t="s">
        <v>375</v>
      </c>
      <c r="K47" s="1" t="s">
        <v>535</v>
      </c>
      <c r="L47" s="1" t="s">
        <v>3353</v>
      </c>
      <c r="M47" s="2" t="s">
        <v>336</v>
      </c>
      <c r="N47" t="str">
        <f t="shared" si="0"/>
        <v>AccountingEntries_EntityInformation____AddressStructure</v>
      </c>
      <c r="O47" t="str">
        <f t="shared" si="1"/>
        <v>{"seq":46, "id":"AccountingEntries_EntityInformation____AddressStructure", "label":"      bus:organizationAddressActive      ", "composit":"Active", "datatype":"boolean", "collapsed":false, "visible":true,"description":"Boolean to indicate whether the address is active (="true") or inactive (="false")"},</v>
      </c>
    </row>
    <row r="48" spans="1:15" ht="17" customHeight="1">
      <c r="A48" s="5" t="s">
        <v>3037</v>
      </c>
      <c r="F48" s="7" t="s">
        <v>3044</v>
      </c>
      <c r="G48" s="9" t="s">
        <v>3199</v>
      </c>
      <c r="H48" s="1" t="s">
        <v>1548</v>
      </c>
      <c r="I48" s="1" t="s">
        <v>1727</v>
      </c>
      <c r="J48" s="1" t="s">
        <v>375</v>
      </c>
      <c r="K48" s="1" t="s">
        <v>428</v>
      </c>
      <c r="L48" s="1" t="s">
        <v>3354</v>
      </c>
      <c r="M48" s="2" t="s">
        <v>165</v>
      </c>
      <c r="N48" t="str">
        <f t="shared" si="0"/>
        <v>AccountingEntries_____EntityInformation</v>
      </c>
      <c r="O48" t="str">
        <f t="shared" si="1"/>
        <v>{"seq":47, "id":"AccountingEntries_____EntityInformation", "label":"    bus:entityWebSite        ", "composit":"WebsiteStructure", "datatype":"", "collapsed":false, "visible":true,"description":"Primary web site of the entity."},</v>
      </c>
    </row>
    <row r="49" spans="1:15" ht="17" customHeight="1">
      <c r="A49" s="5" t="s">
        <v>3037</v>
      </c>
      <c r="B49" s="7" t="s">
        <v>3044</v>
      </c>
      <c r="F49" s="9" t="s">
        <v>3199</v>
      </c>
      <c r="G49" s="1" t="s">
        <v>349</v>
      </c>
      <c r="H49" s="1" t="s">
        <v>2848</v>
      </c>
      <c r="I49" s="1" t="s">
        <v>1729</v>
      </c>
      <c r="J49" s="1" t="s">
        <v>375</v>
      </c>
      <c r="K49" s="1" t="s">
        <v>477</v>
      </c>
      <c r="L49" s="1" t="s">
        <v>3355</v>
      </c>
      <c r="M49" s="2" t="s">
        <v>245</v>
      </c>
      <c r="N49" t="str">
        <f t="shared" si="0"/>
        <v>AccountingEntries_EntityInformation____WebsiteStructure</v>
      </c>
      <c r="O49" t="str">
        <f t="shared" si="1"/>
        <v>{"seq":48, "id":"AccountingEntries_EntityInformation____WebsiteStructure", "label":"      bus:webSiteDescription      ", "composit":"Description", "datatype":"string", "collapsed":false, "visible":true,"description":"Description of the web site."},</v>
      </c>
    </row>
    <row r="50" spans="1:15" ht="17" customHeight="1">
      <c r="A50" s="5" t="s">
        <v>3037</v>
      </c>
      <c r="B50" s="7" t="s">
        <v>3044</v>
      </c>
      <c r="F50" s="9" t="s">
        <v>3199</v>
      </c>
      <c r="G50" s="1" t="s">
        <v>3253</v>
      </c>
      <c r="H50" s="1" t="s">
        <v>2853</v>
      </c>
      <c r="I50" s="1" t="s">
        <v>1731</v>
      </c>
      <c r="J50" s="1" t="s">
        <v>375</v>
      </c>
      <c r="K50" s="1" t="s">
        <v>478</v>
      </c>
      <c r="L50" s="1" t="s">
        <v>3356</v>
      </c>
      <c r="M50" s="2" t="s">
        <v>247</v>
      </c>
      <c r="N50" t="str">
        <f t="shared" ref="N50:N113" si="2">A50&amp;"_"&amp;B50&amp;"_"&amp;C50&amp;"_"&amp;D50&amp;"_"&amp;E50&amp;"_"&amp;F50</f>
        <v>AccountingEntries_EntityInformation____WebsiteStructure</v>
      </c>
      <c r="O50" t="str">
        <f t="shared" si="1"/>
        <v>{"seq":49, "id":"AccountingEntries_EntityInformation____WebsiteStructure", "label":"      bus:webSiteURL      ", "composit":"URL", "datatype":"anyURI", "collapsed":false, "visible":true,"description":"Valid URL of the web site. Should be full URL."},</v>
      </c>
    </row>
    <row r="51" spans="1:15" ht="17" customHeight="1">
      <c r="A51" s="5" t="s">
        <v>3037</v>
      </c>
      <c r="F51" s="7" t="s">
        <v>3044</v>
      </c>
      <c r="G51" s="9" t="s">
        <v>3200</v>
      </c>
      <c r="H51" s="1" t="s">
        <v>1548</v>
      </c>
      <c r="I51" s="1" t="s">
        <v>1733</v>
      </c>
      <c r="J51" s="1" t="s">
        <v>375</v>
      </c>
      <c r="K51" s="1" t="s">
        <v>411</v>
      </c>
      <c r="L51" s="1" t="s">
        <v>3357</v>
      </c>
      <c r="M51" s="2" t="s">
        <v>133</v>
      </c>
      <c r="N51" t="str">
        <f t="shared" si="2"/>
        <v>AccountingEntries_____EntityInformation</v>
      </c>
      <c r="O51" t="str">
        <f t="shared" si="1"/>
        <v>{"seq":50, "id":"AccountingEntries_____EntityInformation", "label":"    bus:contactInformation        ", "composit":"ContactStructure", "datatype":"", "collapsed":false, "visible":true,"description":"Information about contacts."},</v>
      </c>
    </row>
    <row r="52" spans="1:15" ht="17" customHeight="1">
      <c r="A52" s="5" t="s">
        <v>3037</v>
      </c>
      <c r="B52" s="7" t="s">
        <v>3044</v>
      </c>
      <c r="F52" s="9" t="s">
        <v>3200</v>
      </c>
      <c r="G52" s="1" t="s">
        <v>138</v>
      </c>
      <c r="H52" s="1" t="s">
        <v>2848</v>
      </c>
      <c r="I52" s="1" t="s">
        <v>1735</v>
      </c>
      <c r="J52" s="1" t="s">
        <v>375</v>
      </c>
      <c r="K52" s="1" t="s">
        <v>414</v>
      </c>
      <c r="L52" s="1" t="s">
        <v>3358</v>
      </c>
      <c r="M52" s="2" t="s">
        <v>139</v>
      </c>
      <c r="N52" t="str">
        <f t="shared" si="2"/>
        <v>AccountingEntries_EntityInformation____ContactStructure</v>
      </c>
      <c r="O52" t="str">
        <f t="shared" si="1"/>
        <v>{"seq":51, "id":"AccountingEntries_EntityInformation____ContactStructure", "label":"      bus:contactPrefix      ", "composit":"Prefix", "datatype":"string", "collapsed":false, "visible":true,"description":"Prefix (e.g. Dr., Mr., Mrs.)"},</v>
      </c>
    </row>
    <row r="53" spans="1:15" ht="17" customHeight="1">
      <c r="A53" s="5" t="s">
        <v>3037</v>
      </c>
      <c r="B53" s="7" t="s">
        <v>3044</v>
      </c>
      <c r="F53" s="9" t="s">
        <v>3200</v>
      </c>
      <c r="G53" s="1" t="s">
        <v>3254</v>
      </c>
      <c r="H53" s="1" t="s">
        <v>2848</v>
      </c>
      <c r="I53" s="1" t="s">
        <v>1737</v>
      </c>
      <c r="J53" s="1" t="s">
        <v>375</v>
      </c>
      <c r="K53" s="1" t="s">
        <v>412</v>
      </c>
      <c r="L53" s="1" t="s">
        <v>3359</v>
      </c>
      <c r="M53" s="2" t="s">
        <v>135</v>
      </c>
      <c r="N53" t="str">
        <f t="shared" si="2"/>
        <v>AccountingEntries_EntityInformation____ContactStructure</v>
      </c>
      <c r="O53" t="str">
        <f t="shared" si="1"/>
        <v>{"seq":52, "id":"AccountingEntries_EntityInformation____ContactStructure", "label":"      bus:contactLastName      ", "composit":"LastName", "datatype":"string", "collapsed":false, "visible":true,"description":"Last or family name"},</v>
      </c>
    </row>
    <row r="54" spans="1:15" ht="17" customHeight="1">
      <c r="A54" s="5" t="s">
        <v>3037</v>
      </c>
      <c r="B54" s="7" t="s">
        <v>3044</v>
      </c>
      <c r="F54" s="9" t="s">
        <v>3200</v>
      </c>
      <c r="G54" s="1" t="s">
        <v>3255</v>
      </c>
      <c r="H54" s="1" t="s">
        <v>2848</v>
      </c>
      <c r="I54" s="1" t="s">
        <v>1739</v>
      </c>
      <c r="J54" s="1" t="s">
        <v>375</v>
      </c>
      <c r="K54" s="1" t="s">
        <v>410</v>
      </c>
      <c r="L54" s="1" t="s">
        <v>3360</v>
      </c>
      <c r="M54" s="2" t="s">
        <v>131</v>
      </c>
      <c r="N54" t="str">
        <f t="shared" si="2"/>
        <v>AccountingEntries_EntityInformation____ContactStructure</v>
      </c>
      <c r="O54" t="str">
        <f t="shared" si="1"/>
        <v>{"seq":53, "id":"AccountingEntries_EntityInformation____ContactStructure", "label":"      bus:contactFirstName      ", "composit":"FirstName", "datatype":"string", "collapsed":false, "visible":true,"description":"First or given name"},</v>
      </c>
    </row>
    <row r="55" spans="1:15" ht="17" customHeight="1">
      <c r="A55" s="5" t="s">
        <v>3037</v>
      </c>
      <c r="B55" s="7" t="s">
        <v>3044</v>
      </c>
      <c r="F55" s="9" t="s">
        <v>3200</v>
      </c>
      <c r="G55" s="1" t="s">
        <v>140</v>
      </c>
      <c r="H55" s="1" t="s">
        <v>2848</v>
      </c>
      <c r="I55" s="1" t="s">
        <v>1741</v>
      </c>
      <c r="J55" s="1" t="s">
        <v>375</v>
      </c>
      <c r="K55" s="1" t="s">
        <v>415</v>
      </c>
      <c r="L55" s="1" t="s">
        <v>3361</v>
      </c>
      <c r="M55" s="2" t="s">
        <v>141</v>
      </c>
      <c r="N55" t="str">
        <f t="shared" si="2"/>
        <v>AccountingEntries_EntityInformation____ContactStructure</v>
      </c>
      <c r="O55" t="str">
        <f t="shared" si="1"/>
        <v>{"seq":54, "id":"AccountingEntries_EntityInformation____ContactStructure", "label":"      bus:contactSuffix      ", "composit":"Suffix", "datatype":"string", "collapsed":false, "visible":true,"description":"Suffix (e.g. MD, CPA, Jr.)"},</v>
      </c>
    </row>
    <row r="56" spans="1:15" ht="17" customHeight="1">
      <c r="A56" s="5" t="s">
        <v>3037</v>
      </c>
      <c r="B56" s="7" t="s">
        <v>3044</v>
      </c>
      <c r="F56" s="9" t="s">
        <v>3200</v>
      </c>
      <c r="G56" s="1" t="s">
        <v>3256</v>
      </c>
      <c r="H56" s="1" t="s">
        <v>2848</v>
      </c>
      <c r="I56" s="1" t="s">
        <v>1743</v>
      </c>
      <c r="J56" s="1" t="s">
        <v>375</v>
      </c>
      <c r="K56" s="1" t="s">
        <v>503</v>
      </c>
      <c r="L56" s="1" t="s">
        <v>3362</v>
      </c>
      <c r="M56" s="2" t="s">
        <v>284</v>
      </c>
      <c r="N56" t="str">
        <f t="shared" si="2"/>
        <v>AccountingEntries_EntityInformation____ContactStructure</v>
      </c>
      <c r="O56" t="str">
        <f t="shared" si="1"/>
        <v>{"seq":55, "id":"AccountingEntries_EntityInformation____ContactStructure", "label":"      bus:contactAttentionLine      ", "composit":"AttentionLine", "datatype":"string", "collapsed":false, "visible":true,"description":"Attention Line"},</v>
      </c>
    </row>
    <row r="57" spans="1:15" ht="17" customHeight="1">
      <c r="A57" s="5" t="s">
        <v>3037</v>
      </c>
      <c r="B57" s="7" t="s">
        <v>3044</v>
      </c>
      <c r="F57" s="9" t="s">
        <v>3200</v>
      </c>
      <c r="G57" s="1" t="s">
        <v>3257</v>
      </c>
      <c r="H57" s="1" t="s">
        <v>2848</v>
      </c>
      <c r="I57" s="1" t="s">
        <v>1745</v>
      </c>
      <c r="J57" s="1" t="s">
        <v>375</v>
      </c>
      <c r="K57" s="1" t="s">
        <v>413</v>
      </c>
      <c r="L57" s="1" t="s">
        <v>3363</v>
      </c>
      <c r="M57" s="2" t="s">
        <v>137</v>
      </c>
      <c r="N57" t="str">
        <f t="shared" si="2"/>
        <v>AccountingEntries_EntityInformation____ContactStructure</v>
      </c>
      <c r="O57" t="str">
        <f t="shared" si="1"/>
        <v>{"seq":56, "id":"AccountingEntries_EntityInformation____ContactStructure", "label":"      bus:contactPositionRole      ", "composit":"PositionRole", "datatype":"string", "collapsed":false, "visible":true,"description":"Position or role"},</v>
      </c>
    </row>
    <row r="58" spans="1:15" ht="17" customHeight="1">
      <c r="A58" s="5" t="s">
        <v>3037</v>
      </c>
      <c r="B58" s="7" t="s">
        <v>3044</v>
      </c>
      <c r="F58" s="9" t="s">
        <v>3200</v>
      </c>
      <c r="G58" s="11" t="s">
        <v>3195</v>
      </c>
      <c r="H58" s="1" t="s">
        <v>1548</v>
      </c>
      <c r="I58" s="1" t="s">
        <v>1747</v>
      </c>
      <c r="J58" s="1" t="s">
        <v>375</v>
      </c>
      <c r="K58" s="1" t="s">
        <v>504</v>
      </c>
      <c r="L58" s="1" t="s">
        <v>3364</v>
      </c>
      <c r="M58" s="2" t="s">
        <v>285</v>
      </c>
      <c r="N58" t="str">
        <f t="shared" si="2"/>
        <v>AccountingEntries_EntityInformation____ContactStructure</v>
      </c>
      <c r="O58" t="str">
        <f t="shared" si="1"/>
        <v>{"seq":57, "id":"AccountingEntries_EntityInformation____ContactStructure", "label":"      bus:contactPhone      ", "composit":"PhoneStructure", "datatype":"", "collapsed":false, "visible":true,"description":"Contact Phone Number"},</v>
      </c>
    </row>
    <row r="59" spans="1:15" ht="17" customHeight="1">
      <c r="A59" s="5" t="s">
        <v>3037</v>
      </c>
      <c r="B59" s="7" t="s">
        <v>3044</v>
      </c>
      <c r="C59" s="9" t="s">
        <v>3200</v>
      </c>
      <c r="F59" s="11" t="s">
        <v>3195</v>
      </c>
      <c r="G59" s="1" t="s">
        <v>349</v>
      </c>
      <c r="H59" s="1" t="s">
        <v>2847</v>
      </c>
      <c r="I59" s="1" t="s">
        <v>1749</v>
      </c>
      <c r="J59" s="1" t="s">
        <v>375</v>
      </c>
      <c r="K59" s="1" t="s">
        <v>521</v>
      </c>
      <c r="L59" s="1" t="s">
        <v>3365</v>
      </c>
      <c r="M59" s="2" t="s">
        <v>311</v>
      </c>
      <c r="N59" t="str">
        <f t="shared" si="2"/>
        <v>AccountingEntries_EntityInformation_ContactStructure___PhoneStructure</v>
      </c>
      <c r="O59" t="str">
        <f t="shared" si="1"/>
        <v>{"seq":58, "id":"AccountingEntries_EntityInformation_ContactStructure___PhoneStructure", "label":"        bus:contactPhoneNumberDescription    ", "composit":"Description", "datatype":"token", "collapsed":false, "visible":true,"description":"Contact Phone Number Description such as Main, Investor relations, etc. Enumerated as: bookkeeper, controller, direct, fax, investor-relations, main, switchboard, other."},</v>
      </c>
    </row>
    <row r="60" spans="1:15" ht="17" customHeight="1">
      <c r="A60" s="5" t="s">
        <v>3037</v>
      </c>
      <c r="B60" s="7" t="s">
        <v>3044</v>
      </c>
      <c r="C60" s="9" t="s">
        <v>3200</v>
      </c>
      <c r="F60" s="11" t="s">
        <v>3195</v>
      </c>
      <c r="G60" s="1" t="s">
        <v>3244</v>
      </c>
      <c r="H60" s="1" t="s">
        <v>2848</v>
      </c>
      <c r="I60" s="1" t="s">
        <v>1751</v>
      </c>
      <c r="J60" s="1" t="s">
        <v>375</v>
      </c>
      <c r="K60" s="1" t="s">
        <v>522</v>
      </c>
      <c r="L60" s="1" t="s">
        <v>3366</v>
      </c>
      <c r="M60" s="2" t="s">
        <v>312</v>
      </c>
      <c r="N60" t="str">
        <f t="shared" si="2"/>
        <v>AccountingEntries_EntityInformation_ContactStructure___PhoneStructure</v>
      </c>
      <c r="O60" t="str">
        <f t="shared" si="1"/>
        <v>{"seq":59, "id":"AccountingEntries_EntityInformation_ContactStructure___PhoneStructure", "label":"        bus:contactPhoneNumber    ", "composit":"PhoneNumber", "datatype":"string", "collapsed":false, "visible":true,"description":"Contact phone number referred to in the description."},</v>
      </c>
    </row>
    <row r="61" spans="1:15" ht="17" customHeight="1">
      <c r="A61" s="5" t="s">
        <v>3037</v>
      </c>
      <c r="B61" s="7" t="s">
        <v>3044</v>
      </c>
      <c r="F61" s="9" t="s">
        <v>3200</v>
      </c>
      <c r="G61" s="11" t="s">
        <v>3196</v>
      </c>
      <c r="H61" s="1" t="s">
        <v>1548</v>
      </c>
      <c r="I61" s="1" t="s">
        <v>1753</v>
      </c>
      <c r="J61" s="1" t="s">
        <v>375</v>
      </c>
      <c r="K61" s="1" t="s">
        <v>505</v>
      </c>
      <c r="L61" s="1" t="s">
        <v>3367</v>
      </c>
      <c r="M61" s="2" t="s">
        <v>286</v>
      </c>
      <c r="N61" t="str">
        <f t="shared" si="2"/>
        <v>AccountingEntries_EntityInformation____ContactStructure</v>
      </c>
      <c r="O61" t="str">
        <f t="shared" si="1"/>
        <v>{"seq":60, "id":"AccountingEntries_EntityInformation____ContactStructure", "label":"      bus:contactFax      ", "composit":"FaxStructure", "datatype":"", "collapsed":false, "visible":true,"description":"Contact Fax Number Structure"},</v>
      </c>
    </row>
    <row r="62" spans="1:15" ht="17" customHeight="1">
      <c r="A62" s="5" t="s">
        <v>3037</v>
      </c>
      <c r="B62" s="7" t="s">
        <v>3044</v>
      </c>
      <c r="C62" s="9" t="s">
        <v>3200</v>
      </c>
      <c r="F62" s="11" t="s">
        <v>3196</v>
      </c>
      <c r="G62" s="1" t="s">
        <v>3245</v>
      </c>
      <c r="H62" s="1" t="s">
        <v>2848</v>
      </c>
      <c r="I62" s="1" t="s">
        <v>1755</v>
      </c>
      <c r="J62" s="1" t="s">
        <v>375</v>
      </c>
      <c r="K62" s="1" t="s">
        <v>526</v>
      </c>
      <c r="L62" s="1" t="s">
        <v>3368</v>
      </c>
      <c r="M62" s="2" t="s">
        <v>319</v>
      </c>
      <c r="N62" t="str">
        <f t="shared" si="2"/>
        <v>AccountingEntries_EntityInformation_ContactStructure___FaxStructure</v>
      </c>
      <c r="O62" t="str">
        <f t="shared" si="1"/>
        <v>{"seq":61, "id":"AccountingEntries_EntityInformation_ContactStructure___FaxStructure", "label":"        bus:contactFaxNumberUsage    ", "composit":"Usage", "datatype":"string", "collapsed":false, "visible":true,"description":"Contact Fax Number Usage (e.g. orders, head office, IR)"},</v>
      </c>
    </row>
    <row r="63" spans="1:15" ht="17" customHeight="1">
      <c r="A63" s="5" t="s">
        <v>3037</v>
      </c>
      <c r="B63" s="7" t="s">
        <v>3044</v>
      </c>
      <c r="C63" s="9" t="s">
        <v>3200</v>
      </c>
      <c r="F63" s="11" t="s">
        <v>3196</v>
      </c>
      <c r="G63" s="1" t="s">
        <v>3246</v>
      </c>
      <c r="H63" s="1" t="s">
        <v>2848</v>
      </c>
      <c r="I63" s="1" t="s">
        <v>1757</v>
      </c>
      <c r="J63" s="1" t="s">
        <v>375</v>
      </c>
      <c r="K63" s="1" t="s">
        <v>525</v>
      </c>
      <c r="L63" s="1" t="s">
        <v>3369</v>
      </c>
      <c r="M63" s="2" t="s">
        <v>317</v>
      </c>
      <c r="N63" t="str">
        <f t="shared" si="2"/>
        <v>AccountingEntries_EntityInformation_ContactStructure___FaxStructure</v>
      </c>
      <c r="O63" t="str">
        <f t="shared" si="1"/>
        <v>{"seq":62, "id":"AccountingEntries_EntityInformation_ContactStructure___FaxStructure", "label":"        bus:contactFaxNumber    ", "composit":"FaxNumber", "datatype":"string", "collapsed":false, "visible":true,"description":"Contact Fax Number"},</v>
      </c>
    </row>
    <row r="64" spans="1:15" ht="17" customHeight="1">
      <c r="A64" s="5" t="s">
        <v>3037</v>
      </c>
      <c r="B64" s="7" t="s">
        <v>3044</v>
      </c>
      <c r="F64" s="9" t="s">
        <v>3200</v>
      </c>
      <c r="G64" s="11" t="s">
        <v>3197</v>
      </c>
      <c r="H64" s="1" t="s">
        <v>1548</v>
      </c>
      <c r="I64" s="1" t="s">
        <v>1759</v>
      </c>
      <c r="J64" s="1" t="s">
        <v>375</v>
      </c>
      <c r="K64" s="1" t="s">
        <v>409</v>
      </c>
      <c r="L64" s="1" t="s">
        <v>3370</v>
      </c>
      <c r="M64" s="2" t="s">
        <v>129</v>
      </c>
      <c r="N64" t="str">
        <f t="shared" si="2"/>
        <v>AccountingEntries_EntityInformation____ContactStructure</v>
      </c>
      <c r="O64" t="str">
        <f t="shared" si="1"/>
        <v>{"seq":63, "id":"AccountingEntries_EntityInformation____ContactStructure", "label":"      bus:contactEMail      ", "composit":"EmailStructure", "datatype":"", "collapsed":false, "visible":true,"description":"Contact E-mail address structure"},</v>
      </c>
    </row>
    <row r="65" spans="1:15" ht="17" customHeight="1">
      <c r="A65" s="5" t="s">
        <v>3037</v>
      </c>
      <c r="B65" s="7" t="s">
        <v>3044</v>
      </c>
      <c r="C65" s="9" t="s">
        <v>3200</v>
      </c>
      <c r="F65" s="11" t="s">
        <v>3197</v>
      </c>
      <c r="G65" s="1" t="s">
        <v>3245</v>
      </c>
      <c r="H65" s="1" t="s">
        <v>2848</v>
      </c>
      <c r="I65" s="1" t="s">
        <v>1761</v>
      </c>
      <c r="J65" s="1" t="s">
        <v>375</v>
      </c>
      <c r="K65" s="1" t="s">
        <v>529</v>
      </c>
      <c r="L65" s="1" t="s">
        <v>3371</v>
      </c>
      <c r="M65" s="2" t="s">
        <v>324</v>
      </c>
      <c r="N65" t="str">
        <f t="shared" si="2"/>
        <v>AccountingEntries_EntityInformation_ContactStructure___EmailStructure</v>
      </c>
      <c r="O65" t="str">
        <f t="shared" si="1"/>
        <v>{"seq":64, "id":"AccountingEntries_EntityInformation_ContactStructure___EmailStructure", "label":"        bus:contactEmailAddressUsage    ", "composit":"Usage", "datatype":"string", "collapsed":false, "visible":true,"description":"Contact email address usage (e.g. orders, head office, IR)"},</v>
      </c>
    </row>
    <row r="66" spans="1:15" ht="17" customHeight="1">
      <c r="A66" s="5" t="s">
        <v>3037</v>
      </c>
      <c r="B66" s="7" t="s">
        <v>3044</v>
      </c>
      <c r="C66" s="9" t="s">
        <v>3200</v>
      </c>
      <c r="F66" s="11" t="s">
        <v>3197</v>
      </c>
      <c r="G66" s="1" t="s">
        <v>3247</v>
      </c>
      <c r="H66" s="1" t="s">
        <v>2848</v>
      </c>
      <c r="I66" s="1" t="s">
        <v>1763</v>
      </c>
      <c r="J66" s="1" t="s">
        <v>375</v>
      </c>
      <c r="K66" s="1" t="s">
        <v>530</v>
      </c>
      <c r="L66" s="1" t="s">
        <v>3372</v>
      </c>
      <c r="M66" s="2" t="s">
        <v>326</v>
      </c>
      <c r="N66" t="str">
        <f t="shared" si="2"/>
        <v>AccountingEntries_EntityInformation_ContactStructure___EmailStructure</v>
      </c>
      <c r="O66" t="str">
        <f t="shared" si="1"/>
        <v>{"seq":65, "id":"AccountingEntries_EntityInformation_ContactStructure___EmailStructure", "label":"        bus:contactEmailAddress    ", "composit":"EmailAddress", "datatype":"string", "collapsed":false, "visible":true,"description":"Contact email address"},</v>
      </c>
    </row>
    <row r="67" spans="1:15" ht="17" customHeight="1">
      <c r="A67" s="5" t="s">
        <v>3037</v>
      </c>
      <c r="B67" s="7" t="s">
        <v>3044</v>
      </c>
      <c r="F67" s="9" t="s">
        <v>3200</v>
      </c>
      <c r="G67" s="1" t="s">
        <v>2869</v>
      </c>
      <c r="H67" s="1" t="s">
        <v>2848</v>
      </c>
      <c r="I67" s="1" t="s">
        <v>1765</v>
      </c>
      <c r="J67" s="1" t="s">
        <v>375</v>
      </c>
      <c r="K67" s="1" t="s">
        <v>416</v>
      </c>
      <c r="L67" s="1" t="s">
        <v>3373</v>
      </c>
      <c r="M67" s="2" t="s">
        <v>1550</v>
      </c>
      <c r="N67" t="str">
        <f t="shared" si="2"/>
        <v>AccountingEntries_EntityInformation____ContactStructure</v>
      </c>
      <c r="O67" t="str">
        <f t="shared" ref="O67:O130" si="3">"{""seq"":"&amp;ROW()-1&amp;", ""id"":"""&amp;N67&amp;""", ""label"":"""&amp;L67&amp;""", ""composit"":"""&amp;G67&amp;""", ""datatype"":"""&amp;IF(ISBLANK(H67),G67,H67)&amp;""", ""collapsed"":false, ""visible"":true,""description"":"""&amp;M67&amp;"""},"</f>
        <v>{"seq":66, "id":"AccountingEntries_EntityInformation____ContactStructure", "label":"      bus:contactType      ", "composit":"Type", "datatype":"string", "collapsed":false, "visible":true,"description":"Role of contact. Examples include: Source Service, Sender, Recipient, Invoicer, Auditor, Accountant"},</v>
      </c>
    </row>
    <row r="68" spans="1:15" ht="17" customHeight="1">
      <c r="A68" s="5" t="s">
        <v>3037</v>
      </c>
      <c r="B68" s="7" t="s">
        <v>3044</v>
      </c>
      <c r="F68" s="9" t="s">
        <v>3200</v>
      </c>
      <c r="G68" s="1" t="s">
        <v>3258</v>
      </c>
      <c r="H68" s="1" t="s">
        <v>2848</v>
      </c>
      <c r="I68" s="1" t="s">
        <v>1767</v>
      </c>
      <c r="J68" s="1" t="s">
        <v>375</v>
      </c>
      <c r="K68" s="1" t="s">
        <v>520</v>
      </c>
      <c r="L68" s="1" t="s">
        <v>3374</v>
      </c>
      <c r="M68" s="2" t="s">
        <v>309</v>
      </c>
      <c r="N68" t="str">
        <f t="shared" si="2"/>
        <v>AccountingEntries_EntityInformation____ContactStructure</v>
      </c>
      <c r="O68" t="str">
        <f t="shared" si="3"/>
        <v>{"seq":67, "id":"AccountingEntries_EntityInformation____ContactStructure", "label":"      bus:contactLocationIdentifierCrossReference      ", "composit":"IdentifierCrossreference", "datatype":"string", "collapsed":false, "visible":true,"description":"This code is used to associate the contact with a specific location for the Entity. Its value should be the same as that of the organizationAddressLocationIdentifier"},</v>
      </c>
    </row>
    <row r="69" spans="1:15" ht="17" customHeight="1">
      <c r="A69" s="5" t="s">
        <v>3037</v>
      </c>
      <c r="B69" s="7" t="s">
        <v>3044</v>
      </c>
      <c r="F69" s="9" t="s">
        <v>3200</v>
      </c>
      <c r="G69" s="1" t="s">
        <v>2977</v>
      </c>
      <c r="H69" s="1" t="s">
        <v>2852</v>
      </c>
      <c r="I69" s="1" t="s">
        <v>1769</v>
      </c>
      <c r="J69" s="1" t="s">
        <v>375</v>
      </c>
      <c r="K69" s="1" t="s">
        <v>536</v>
      </c>
      <c r="L69" s="1" t="s">
        <v>3375</v>
      </c>
      <c r="M69" s="2" t="s">
        <v>338</v>
      </c>
      <c r="N69" t="str">
        <f t="shared" si="2"/>
        <v>AccountingEntries_EntityInformation____ContactStructure</v>
      </c>
      <c r="O69" t="str">
        <f t="shared" si="3"/>
        <v>{"seq":68, "id":"AccountingEntries_EntityInformation____ContactStructure", "label":"      bus:contactActive      ", "composit":"Active", "datatype":"boolean", "collapsed":false, "visible":true,"description":"Boolean to indicate whether the contact is active (="true") or inactive (="false")"},</v>
      </c>
    </row>
    <row r="70" spans="1:15" ht="17" customHeight="1">
      <c r="A70" s="5" t="s">
        <v>3037</v>
      </c>
      <c r="F70" s="7" t="s">
        <v>3044</v>
      </c>
      <c r="G70" s="1" t="s">
        <v>349</v>
      </c>
      <c r="H70" s="1" t="s">
        <v>2848</v>
      </c>
      <c r="I70" s="1" t="s">
        <v>1771</v>
      </c>
      <c r="J70" s="1" t="s">
        <v>375</v>
      </c>
      <c r="K70" s="1" t="s">
        <v>408</v>
      </c>
      <c r="L70" s="1" t="s">
        <v>3376</v>
      </c>
      <c r="M70" s="2" t="s">
        <v>127</v>
      </c>
      <c r="N70" t="str">
        <f t="shared" si="2"/>
        <v>AccountingEntries_____EntityInformation</v>
      </c>
      <c r="O70" t="str">
        <f t="shared" si="3"/>
        <v>{"seq":69, "id":"AccountingEntries_____EntityInformation", "label":"    bus:businessDescription        ", "composit":"Description", "datatype":"string", "collapsed":false, "visible":true,"description":"Description of the nature of the business of the entity."},</v>
      </c>
    </row>
    <row r="71" spans="1:15" ht="17" customHeight="1">
      <c r="A71" s="5" t="s">
        <v>3037</v>
      </c>
      <c r="F71" s="7" t="s">
        <v>3044</v>
      </c>
      <c r="G71" s="1" t="s">
        <v>3259</v>
      </c>
      <c r="H71" s="1" t="s">
        <v>2854</v>
      </c>
      <c r="I71" s="1" t="s">
        <v>1773</v>
      </c>
      <c r="J71" s="1" t="s">
        <v>375</v>
      </c>
      <c r="K71" s="1" t="s">
        <v>431</v>
      </c>
      <c r="L71" s="1" t="s">
        <v>3377</v>
      </c>
      <c r="M71" s="2" t="s">
        <v>170</v>
      </c>
      <c r="N71" t="str">
        <f t="shared" si="2"/>
        <v>AccountingEntries_____EntityInformation</v>
      </c>
      <c r="O71" t="str">
        <f t="shared" si="3"/>
        <v>{"seq":70, "id":"AccountingEntries_____EntityInformation", "label":"    bus:fiscalYearStart        ", "composit":"Year", "datatype":"date", "collapsed":false, "visible":true,"description":"Start of fiscal year. Where appropriate, corporate year period representation permits non-365 or 366 day years (more appropriate for internal sharing than data from external sources), In Europe, some jurisdictions allow 2 year minus 1 day fiscal years."},</v>
      </c>
    </row>
    <row r="72" spans="1:15" ht="17" customHeight="1">
      <c r="A72" s="5" t="s">
        <v>3037</v>
      </c>
      <c r="F72" s="7" t="s">
        <v>3044</v>
      </c>
      <c r="G72" s="1" t="s">
        <v>3259</v>
      </c>
      <c r="H72" s="1" t="s">
        <v>2854</v>
      </c>
      <c r="I72" s="1" t="s">
        <v>1775</v>
      </c>
      <c r="J72" s="1" t="s">
        <v>375</v>
      </c>
      <c r="K72" s="1" t="s">
        <v>432</v>
      </c>
      <c r="L72" s="1" t="s">
        <v>3378</v>
      </c>
      <c r="M72" s="2" t="s">
        <v>172</v>
      </c>
      <c r="N72" t="str">
        <f t="shared" si="2"/>
        <v>AccountingEntries_____EntityInformation</v>
      </c>
      <c r="O72" t="str">
        <f t="shared" si="3"/>
        <v>{"seq":71, "id":"AccountingEntries_____EntityInformation", "label":"    bus:fiscalYearEnd        ", "composit":"Year", "datatype":"date", "collapsed":false, "visible":true,"description":"End of fiscal year. Where appropriate, corporate year period representation permits non-365 or 366 day years (more appropriate for internal sharing than data from external sources), In Europe, some jurisdictions allow 2 year minus 1 day fiscal years."},</v>
      </c>
    </row>
    <row r="73" spans="1:15" ht="17" customHeight="1">
      <c r="A73" s="5" t="s">
        <v>3037</v>
      </c>
      <c r="F73" s="7" t="s">
        <v>3044</v>
      </c>
      <c r="G73" s="9" t="s">
        <v>3201</v>
      </c>
      <c r="H73" s="1" t="s">
        <v>1548</v>
      </c>
      <c r="I73" s="1" t="s">
        <v>1777</v>
      </c>
      <c r="J73" s="1" t="s">
        <v>375</v>
      </c>
      <c r="K73" s="1" t="s">
        <v>479</v>
      </c>
      <c r="L73" s="1" t="s">
        <v>3379</v>
      </c>
      <c r="M73" s="2" t="s">
        <v>249</v>
      </c>
      <c r="N73" t="str">
        <f t="shared" si="2"/>
        <v>AccountingEntries_____EntityInformation</v>
      </c>
      <c r="O73" t="str">
        <f t="shared" si="3"/>
        <v>{"seq":72, "id":"AccountingEntries_____EntityInformation", "label":"    bus:organizationAccountingMethodStructure        ", "composit":"AccountingmethodStructure", "datatype":"", "collapsed":false, "visible":true,"description":"Section for identifying the methods of accounting used by the entity for different reporting purposes"},</v>
      </c>
    </row>
    <row r="74" spans="1:15" ht="17" customHeight="1">
      <c r="A74" s="5" t="s">
        <v>3037</v>
      </c>
      <c r="B74" s="7" t="s">
        <v>3044</v>
      </c>
      <c r="F74" s="9" t="s">
        <v>3201</v>
      </c>
      <c r="G74" s="1" t="s">
        <v>3260</v>
      </c>
      <c r="H74" s="1" t="s">
        <v>2847</v>
      </c>
      <c r="I74" s="1" t="s">
        <v>1779</v>
      </c>
      <c r="J74" s="1" t="s">
        <v>375</v>
      </c>
      <c r="K74" s="1" t="s">
        <v>456</v>
      </c>
      <c r="L74" s="1" t="s">
        <v>3380</v>
      </c>
      <c r="M74" s="2" t="s">
        <v>212</v>
      </c>
      <c r="N74" t="str">
        <f t="shared" si="2"/>
        <v>AccountingEntries_EntityInformation____AccountingmethodStructure</v>
      </c>
      <c r="O74" t="str">
        <f t="shared" si="3"/>
        <v>{"seq":73, "id":"AccountingEntries_EntityInformation____AccountingmethodStructure", "label":"      bus:organizationAccountingMethod      ", "composit":"Method", "datatype":"token", "collapsed":false, "visible":true,"description":"For this entity, the method of accounting represented - from: accrual, cash, modified cash, modified accrual, encumbrance, special methods, hybrid methods, other"},</v>
      </c>
    </row>
    <row r="75" spans="1:15" ht="17" customHeight="1">
      <c r="A75" s="5" t="s">
        <v>3037</v>
      </c>
      <c r="B75" s="7" t="s">
        <v>3044</v>
      </c>
      <c r="F75" s="9" t="s">
        <v>3201</v>
      </c>
      <c r="G75" s="1" t="s">
        <v>3261</v>
      </c>
      <c r="H75" s="1" t="s">
        <v>2848</v>
      </c>
      <c r="I75" s="1" t="s">
        <v>1781</v>
      </c>
      <c r="J75" s="1" t="s">
        <v>375</v>
      </c>
      <c r="K75" s="1" t="s">
        <v>549</v>
      </c>
      <c r="L75" s="1" t="s">
        <v>3381</v>
      </c>
      <c r="M75" s="2" t="s">
        <v>362</v>
      </c>
      <c r="N75" t="str">
        <f t="shared" si="2"/>
        <v>AccountingEntries_EntityInformation____AccountingmethodStructure</v>
      </c>
      <c r="O75" t="str">
        <f t="shared" si="3"/>
        <v>{"seq":74, "id":"AccountingEntries_EntityInformation____AccountingmethodStructure", "label":"      bus:organizationAccountingMethodDescription      ", "composit":"MethodDescription", "datatype":"string", "collapsed":false, "visible":true,"description":"Free format description of the accounting method"},</v>
      </c>
    </row>
    <row r="76" spans="1:15" ht="17" customHeight="1">
      <c r="A76" s="5" t="s">
        <v>3037</v>
      </c>
      <c r="B76" s="7" t="s">
        <v>3044</v>
      </c>
      <c r="F76" s="9" t="s">
        <v>3201</v>
      </c>
      <c r="G76" s="1" t="s">
        <v>2877</v>
      </c>
      <c r="H76" s="1" t="s">
        <v>2847</v>
      </c>
      <c r="I76" s="1" t="s">
        <v>1783</v>
      </c>
      <c r="J76" s="1" t="s">
        <v>375</v>
      </c>
      <c r="K76" s="1" t="s">
        <v>480</v>
      </c>
      <c r="L76" s="1" t="s">
        <v>3382</v>
      </c>
      <c r="M76" s="2" t="s">
        <v>251</v>
      </c>
      <c r="N76" t="str">
        <f t="shared" si="2"/>
        <v>AccountingEntries_EntityInformation____AccountingmethodStructure</v>
      </c>
      <c r="O76" t="str">
        <f t="shared" si="3"/>
        <v>{"seq":75, "id":"AccountingEntries_EntityInformation____AccountingmethodStructure", "label":"      bus:organizationAccountingMethodPurpose      ", "composit":"Purpose", "datatype":"token", "collapsed":false, "visible":true,"description":"For this entity, the reporting purpose represented - from book, tax, management, statutory, other"},</v>
      </c>
    </row>
    <row r="77" spans="1:15" ht="17" customHeight="1">
      <c r="A77" s="5" t="s">
        <v>3037</v>
      </c>
      <c r="B77" s="7" t="s">
        <v>3044</v>
      </c>
      <c r="F77" s="9" t="s">
        <v>3201</v>
      </c>
      <c r="G77" s="1" t="s">
        <v>2879</v>
      </c>
      <c r="H77" s="1" t="s">
        <v>2848</v>
      </c>
      <c r="I77" s="1" t="s">
        <v>1785</v>
      </c>
      <c r="J77" s="1" t="s">
        <v>375</v>
      </c>
      <c r="K77" s="1" t="s">
        <v>548</v>
      </c>
      <c r="L77" s="1" t="s">
        <v>3383</v>
      </c>
      <c r="M77" s="2" t="s">
        <v>360</v>
      </c>
      <c r="N77" t="str">
        <f t="shared" si="2"/>
        <v>AccountingEntries_EntityInformation____AccountingmethodStructure</v>
      </c>
      <c r="O77" t="str">
        <f t="shared" si="3"/>
        <v>{"seq":76, "id":"AccountingEntries_EntityInformation____AccountingmethodStructure", "label":"      bus:organizationAccountingMethodPurposeDescription      ", "composit":"PurposeDescription", "datatype":"string", "collapsed":false, "visible":true,"description":"Free format description of the accounting method purpose"},</v>
      </c>
    </row>
    <row r="78" spans="1:15" ht="17" customHeight="1">
      <c r="A78" s="5" t="s">
        <v>3037</v>
      </c>
      <c r="B78" s="7" t="s">
        <v>3044</v>
      </c>
      <c r="F78" s="9" t="s">
        <v>3201</v>
      </c>
      <c r="G78" s="1" t="s">
        <v>3099</v>
      </c>
      <c r="H78" s="1" t="s">
        <v>2850</v>
      </c>
      <c r="I78" s="1" t="s">
        <v>1787</v>
      </c>
      <c r="J78" s="1" t="s">
        <v>375</v>
      </c>
      <c r="K78" s="1" t="s">
        <v>482</v>
      </c>
      <c r="L78" s="1" t="s">
        <v>3384</v>
      </c>
      <c r="M78" s="2" t="s">
        <v>254</v>
      </c>
      <c r="N78" t="str">
        <f t="shared" si="2"/>
        <v>AccountingEntries_EntityInformation____AccountingmethodStructure</v>
      </c>
      <c r="O78" t="str">
        <f t="shared" si="3"/>
        <v>{"seq":77, "id":"AccountingEntries_EntityInformation____AccountingmethodStructure", "label":"      bus:organizationAccountingMethodStartDate      ", "composit":"StartDate", "datatype":"dateTime", "collapsed":false, "visible":true,"description":"Accounting Method Start Date"},</v>
      </c>
    </row>
    <row r="79" spans="1:15" ht="17" customHeight="1">
      <c r="A79" s="5" t="s">
        <v>3037</v>
      </c>
      <c r="B79" s="7" t="s">
        <v>3044</v>
      </c>
      <c r="F79" s="9" t="s">
        <v>3201</v>
      </c>
      <c r="G79" s="1" t="s">
        <v>3100</v>
      </c>
      <c r="H79" s="1" t="s">
        <v>2850</v>
      </c>
      <c r="I79" s="1" t="s">
        <v>1789</v>
      </c>
      <c r="J79" s="1" t="s">
        <v>375</v>
      </c>
      <c r="K79" s="1" t="s">
        <v>483</v>
      </c>
      <c r="L79" s="1" t="s">
        <v>3385</v>
      </c>
      <c r="M79" s="2" t="s">
        <v>255</v>
      </c>
      <c r="N79" t="str">
        <f t="shared" si="2"/>
        <v>AccountingEntries_EntityInformation____AccountingmethodStructure</v>
      </c>
      <c r="O79" t="str">
        <f t="shared" si="3"/>
        <v>{"seq":78, "id":"AccountingEntries_EntityInformation____AccountingmethodStructure", "label":"      bus:organizationAccountingMethodEndDate      ", "composit":"EndDate", "datatype":"dateTime", "collapsed":false, "visible":true,"description":"Accounting Method End Date"},</v>
      </c>
    </row>
    <row r="80" spans="1:15" ht="17" customHeight="1">
      <c r="A80" s="5" t="s">
        <v>3037</v>
      </c>
      <c r="F80" s="7" t="s">
        <v>3044</v>
      </c>
      <c r="G80" s="9" t="s">
        <v>3046</v>
      </c>
      <c r="H80" s="1" t="s">
        <v>1548</v>
      </c>
      <c r="I80" s="1" t="s">
        <v>1791</v>
      </c>
      <c r="J80" s="1" t="s">
        <v>375</v>
      </c>
      <c r="K80" s="1" t="s">
        <v>394</v>
      </c>
      <c r="L80" s="1" t="s">
        <v>3386</v>
      </c>
      <c r="M80" s="2" t="s">
        <v>1551</v>
      </c>
      <c r="N80" t="str">
        <f t="shared" si="2"/>
        <v>AccountingEntries_____EntityInformation</v>
      </c>
      <c r="O80" t="str">
        <f t="shared" si="3"/>
        <v>{"seq":79, "id":"AccountingEntries_____EntityInformation", "label":"    bus:accountantInformation        ", "composit":"AccountantInformation", "datatype":"", "collapsed":false, "visible":true,"description":"Information about the relevant external accountant"},</v>
      </c>
    </row>
    <row r="81" spans="1:15" ht="17" customHeight="1">
      <c r="A81" s="5" t="s">
        <v>3037</v>
      </c>
      <c r="B81" s="7" t="s">
        <v>3044</v>
      </c>
      <c r="F81" s="9" t="s">
        <v>3046</v>
      </c>
      <c r="G81" s="1" t="s">
        <v>2994</v>
      </c>
      <c r="H81" s="1" t="s">
        <v>2848</v>
      </c>
      <c r="I81" s="1" t="s">
        <v>1793</v>
      </c>
      <c r="J81" s="1" t="s">
        <v>375</v>
      </c>
      <c r="K81" s="1" t="s">
        <v>395</v>
      </c>
      <c r="L81" s="1" t="s">
        <v>3387</v>
      </c>
      <c r="M81" s="2" t="s">
        <v>1552</v>
      </c>
      <c r="N81" t="str">
        <f t="shared" si="2"/>
        <v>AccountingEntries_EntityInformation____AccountantInformation</v>
      </c>
      <c r="O81" t="str">
        <f t="shared" si="3"/>
        <v>{"seq":80, "id":"AccountingEntries_EntityInformation____AccountantInformation", "label":"      bus:accountantName      ", "composit":"Name", "datatype":"string", "collapsed":false, "visible":true,"description":"Name of the accountant"},</v>
      </c>
    </row>
    <row r="82" spans="1:15" ht="17" customHeight="1">
      <c r="A82" s="5" t="s">
        <v>3037</v>
      </c>
      <c r="B82" s="7" t="s">
        <v>3044</v>
      </c>
      <c r="F82" s="9" t="s">
        <v>3046</v>
      </c>
      <c r="G82" s="11" t="s">
        <v>3198</v>
      </c>
      <c r="H82" s="1" t="s">
        <v>1548</v>
      </c>
      <c r="I82" s="1" t="s">
        <v>1795</v>
      </c>
      <c r="J82" s="1" t="s">
        <v>375</v>
      </c>
      <c r="K82" s="1" t="s">
        <v>390</v>
      </c>
      <c r="L82" s="1" t="s">
        <v>3388</v>
      </c>
      <c r="M82" s="2" t="s">
        <v>98</v>
      </c>
      <c r="N82" t="str">
        <f t="shared" si="2"/>
        <v>AccountingEntries_EntityInformation____AccountantInformation</v>
      </c>
      <c r="O82" t="str">
        <f t="shared" si="3"/>
        <v>{"seq":81, "id":"AccountingEntries_EntityInformation____AccountantInformation", "label":"      bus:accountantAddress      ", "composit":"AddressStructure", "datatype":"", "collapsed":false, "visible":true,"description":"Section which contains accountant address information."},</v>
      </c>
    </row>
    <row r="83" spans="1:15" ht="17" customHeight="1">
      <c r="A83" s="5" t="s">
        <v>3037</v>
      </c>
      <c r="B83" s="7" t="s">
        <v>3044</v>
      </c>
      <c r="C83" s="9" t="s">
        <v>3046</v>
      </c>
      <c r="F83" s="11" t="s">
        <v>3198</v>
      </c>
      <c r="G83" s="1" t="s">
        <v>2994</v>
      </c>
      <c r="H83" s="1" t="s">
        <v>2848</v>
      </c>
      <c r="I83" s="1" t="s">
        <v>1797</v>
      </c>
      <c r="J83" s="1" t="s">
        <v>375</v>
      </c>
      <c r="K83" s="1" t="s">
        <v>490</v>
      </c>
      <c r="L83" s="1" t="s">
        <v>3389</v>
      </c>
      <c r="M83" s="2" t="s">
        <v>265</v>
      </c>
      <c r="N83" t="str">
        <f t="shared" si="2"/>
        <v>AccountingEntries_EntityInformation_AccountantInformation___AddressStructure</v>
      </c>
      <c r="O83" t="str">
        <f t="shared" si="3"/>
        <v>{"seq":82, "id":"AccountingEntries_EntityInformation_AccountantInformation___AddressStructure", "label":"        bus:accountantAddressName    ", "composit":"Name", "datatype":"string", "collapsed":false, "visible":true,"description":"Address Name for Accountant"},</v>
      </c>
    </row>
    <row r="84" spans="1:15" ht="17" customHeight="1">
      <c r="A84" s="5" t="s">
        <v>3037</v>
      </c>
      <c r="B84" s="7" t="s">
        <v>3044</v>
      </c>
      <c r="C84" s="9" t="s">
        <v>3046</v>
      </c>
      <c r="F84" s="11" t="s">
        <v>3198</v>
      </c>
      <c r="G84" s="1" t="s">
        <v>349</v>
      </c>
      <c r="H84" s="1" t="s">
        <v>2848</v>
      </c>
      <c r="I84" s="1" t="s">
        <v>1799</v>
      </c>
      <c r="J84" s="1" t="s">
        <v>375</v>
      </c>
      <c r="K84" s="1" t="s">
        <v>491</v>
      </c>
      <c r="L84" s="1" t="s">
        <v>3390</v>
      </c>
      <c r="M84" s="2" t="s">
        <v>266</v>
      </c>
      <c r="N84" t="str">
        <f t="shared" si="2"/>
        <v>AccountingEntries_EntityInformation_AccountantInformation___AddressStructure</v>
      </c>
      <c r="O84" t="str">
        <f t="shared" si="3"/>
        <v>{"seq":83, "id":"AccountingEntries_EntityInformation_AccountantInformation___AddressStructure", "label":"        bus:accountantAddressDescription    ", "composit":"Description", "datatype":"string", "collapsed":false, "visible":true,"description":"Address Description for Accountant"},</v>
      </c>
    </row>
    <row r="85" spans="1:15" ht="17" customHeight="1">
      <c r="A85" s="5" t="s">
        <v>3037</v>
      </c>
      <c r="B85" s="7" t="s">
        <v>3044</v>
      </c>
      <c r="C85" s="9" t="s">
        <v>3046</v>
      </c>
      <c r="F85" s="11" t="s">
        <v>3198</v>
      </c>
      <c r="G85" s="1" t="s">
        <v>2877</v>
      </c>
      <c r="H85" s="1" t="s">
        <v>2848</v>
      </c>
      <c r="I85" s="1" t="s">
        <v>1801</v>
      </c>
      <c r="J85" s="1" t="s">
        <v>375</v>
      </c>
      <c r="K85" s="1" t="s">
        <v>492</v>
      </c>
      <c r="L85" s="1" t="s">
        <v>3391</v>
      </c>
      <c r="M85" s="2" t="s">
        <v>262</v>
      </c>
      <c r="N85" t="str">
        <f t="shared" si="2"/>
        <v>AccountingEntries_EntityInformation_AccountantInformation___AddressStructure</v>
      </c>
      <c r="O85" t="str">
        <f t="shared" si="3"/>
        <v>{"seq":84, "id":"AccountingEntries_EntityInformation_AccountantInformation___AddressStructure", "label":"        bus:accountantAddressPurpose    ", "composit":"Purpose", "datatype":"string", "collapsed":false, "visible":true,"description":"Address Purpose"},</v>
      </c>
    </row>
    <row r="86" spans="1:15" ht="17" customHeight="1">
      <c r="A86" s="5" t="s">
        <v>3037</v>
      </c>
      <c r="B86" s="7" t="s">
        <v>3044</v>
      </c>
      <c r="C86" s="9" t="s">
        <v>3046</v>
      </c>
      <c r="F86" s="11" t="s">
        <v>3198</v>
      </c>
      <c r="G86" s="1" t="s">
        <v>3248</v>
      </c>
      <c r="H86" s="1" t="s">
        <v>2848</v>
      </c>
      <c r="I86" s="1" t="s">
        <v>1803</v>
      </c>
      <c r="J86" s="1" t="s">
        <v>375</v>
      </c>
      <c r="K86" s="1" t="s">
        <v>540</v>
      </c>
      <c r="L86" s="1" t="s">
        <v>3392</v>
      </c>
      <c r="M86" s="2" t="s">
        <v>344</v>
      </c>
      <c r="N86" t="str">
        <f t="shared" si="2"/>
        <v>AccountingEntries_EntityInformation_AccountantInformation___AddressStructure</v>
      </c>
      <c r="O86" t="str">
        <f t="shared" si="3"/>
        <v>{"seq":85, "id":"AccountingEntries_EntityInformation_AccountantInformation___AddressStructure", "label":"        bus:accountantAddressLocationIdentifier    ", "composit":"LocationIdentifier", "datatype":"string", "collapsed":false, "visible":true,"description":"A code used to identify the accountant location and to associate it with contacts and transactions"},</v>
      </c>
    </row>
    <row r="87" spans="1:15" ht="17" customHeight="1">
      <c r="A87" s="5" t="s">
        <v>3037</v>
      </c>
      <c r="B87" s="7" t="s">
        <v>3044</v>
      </c>
      <c r="C87" s="9" t="s">
        <v>3046</v>
      </c>
      <c r="F87" s="11" t="s">
        <v>3198</v>
      </c>
      <c r="G87" s="1" t="s">
        <v>3249</v>
      </c>
      <c r="H87" s="1" t="s">
        <v>2848</v>
      </c>
      <c r="I87" s="1" t="s">
        <v>1805</v>
      </c>
      <c r="J87" s="1" t="s">
        <v>375</v>
      </c>
      <c r="K87" s="1" t="s">
        <v>489</v>
      </c>
      <c r="L87" s="1" t="s">
        <v>3393</v>
      </c>
      <c r="M87" s="2" t="s">
        <v>264</v>
      </c>
      <c r="N87" t="str">
        <f t="shared" si="2"/>
        <v>AccountingEntries_EntityInformation_AccountantInformation___AddressStructure</v>
      </c>
      <c r="O87" t="str">
        <f t="shared" si="3"/>
        <v>{"seq":86, "id":"AccountingEntries_EntityInformation_AccountantInformation___AddressStructure", "label":"        bus:accountantBuildingNumber    ", "composit":"BuildingNumber", "datatype":"string", "collapsed":false, "visible":true,"description":"Building Number for Accountant"},</v>
      </c>
    </row>
    <row r="88" spans="1:15" ht="17" customHeight="1">
      <c r="A88" s="5" t="s">
        <v>3037</v>
      </c>
      <c r="B88" s="7" t="s">
        <v>3044</v>
      </c>
      <c r="C88" s="9" t="s">
        <v>3046</v>
      </c>
      <c r="F88" s="11" t="s">
        <v>3198</v>
      </c>
      <c r="G88" s="1" t="s">
        <v>106</v>
      </c>
      <c r="H88" s="1" t="s">
        <v>2848</v>
      </c>
      <c r="I88" s="1" t="s">
        <v>1807</v>
      </c>
      <c r="J88" s="1" t="s">
        <v>375</v>
      </c>
      <c r="K88" s="1" t="s">
        <v>397</v>
      </c>
      <c r="L88" s="1" t="s">
        <v>3394</v>
      </c>
      <c r="M88" s="2" t="s">
        <v>1553</v>
      </c>
      <c r="N88" t="str">
        <f t="shared" si="2"/>
        <v>AccountingEntries_EntityInformation_AccountantInformation___AddressStructure</v>
      </c>
      <c r="O88" t="str">
        <f t="shared" si="3"/>
        <v>{"seq":87, "id":"AccountingEntries_EntityInformation_AccountantInformation___AddressStructure", "label":"        bus:accountantStreet    ", "composit":"Street", "datatype":"string", "collapsed":false, "visible":true,"description":"Street address of the accountant"},</v>
      </c>
    </row>
    <row r="89" spans="1:15" ht="17" customHeight="1">
      <c r="A89" s="5" t="s">
        <v>3037</v>
      </c>
      <c r="B89" s="7" t="s">
        <v>3044</v>
      </c>
      <c r="C89" s="9" t="s">
        <v>3046</v>
      </c>
      <c r="F89" s="11" t="s">
        <v>3198</v>
      </c>
      <c r="G89" s="1" t="s">
        <v>3250</v>
      </c>
      <c r="H89" s="1" t="s">
        <v>2848</v>
      </c>
      <c r="I89" s="1" t="s">
        <v>1809</v>
      </c>
      <c r="J89" s="1" t="s">
        <v>375</v>
      </c>
      <c r="K89" s="1" t="s">
        <v>493</v>
      </c>
      <c r="L89" s="1" t="s">
        <v>3395</v>
      </c>
      <c r="M89" s="2" t="s">
        <v>267</v>
      </c>
      <c r="N89" t="str">
        <f t="shared" si="2"/>
        <v>AccountingEntries_EntityInformation_AccountantInformation___AddressStructure</v>
      </c>
      <c r="O89" t="str">
        <f t="shared" si="3"/>
        <v>{"seq":88, "id":"AccountingEntries_EntityInformation_AccountantInformation___AddressStructure", "label":"        bus:accountantAddressStreet2    ", "composit":"Street2", "datatype":"string", "collapsed":false, "visible":true,"description":"Address Detail for Accountant"},</v>
      </c>
    </row>
    <row r="90" spans="1:15" ht="17" customHeight="1">
      <c r="A90" s="5" t="s">
        <v>3037</v>
      </c>
      <c r="B90" s="7" t="s">
        <v>3044</v>
      </c>
      <c r="C90" s="9" t="s">
        <v>3046</v>
      </c>
      <c r="F90" s="11" t="s">
        <v>3198</v>
      </c>
      <c r="G90" s="1" t="s">
        <v>99</v>
      </c>
      <c r="H90" s="1" t="s">
        <v>2848</v>
      </c>
      <c r="I90" s="1" t="s">
        <v>1811</v>
      </c>
      <c r="J90" s="1" t="s">
        <v>375</v>
      </c>
      <c r="K90" s="1" t="s">
        <v>391</v>
      </c>
      <c r="L90" s="1" t="s">
        <v>3396</v>
      </c>
      <c r="M90" s="2" t="s">
        <v>1554</v>
      </c>
      <c r="N90" t="str">
        <f t="shared" si="2"/>
        <v>AccountingEntries_EntityInformation_AccountantInformation___AddressStructure</v>
      </c>
      <c r="O90" t="str">
        <f t="shared" si="3"/>
        <v>{"seq":89, "id":"AccountingEntries_EntityInformation_AccountantInformation___AddressStructure", "label":"        bus:accountantCity    ", "composit":"City", "datatype":"string", "collapsed":false, "visible":true,"description":"City of the accountant"},</v>
      </c>
    </row>
    <row r="91" spans="1:15" ht="17" customHeight="1">
      <c r="A91" s="5" t="s">
        <v>3037</v>
      </c>
      <c r="B91" s="7" t="s">
        <v>3044</v>
      </c>
      <c r="C91" s="9" t="s">
        <v>3046</v>
      </c>
      <c r="F91" s="11" t="s">
        <v>3198</v>
      </c>
      <c r="G91" s="1" t="s">
        <v>3251</v>
      </c>
      <c r="H91" s="1" t="s">
        <v>2848</v>
      </c>
      <c r="I91" s="1" t="s">
        <v>1813</v>
      </c>
      <c r="J91" s="1" t="s">
        <v>375</v>
      </c>
      <c r="K91" s="1" t="s">
        <v>396</v>
      </c>
      <c r="L91" s="1" t="s">
        <v>3397</v>
      </c>
      <c r="M91" s="2" t="s">
        <v>1555</v>
      </c>
      <c r="N91" t="str">
        <f t="shared" si="2"/>
        <v>AccountingEntries_EntityInformation_AccountantInformation___AddressStructure</v>
      </c>
      <c r="O91" t="str">
        <f t="shared" si="3"/>
        <v>{"seq":90, "id":"AccountingEntries_EntityInformation_AccountantInformation___AddressStructure", "label":"        bus:accountantStateOrProvince    ", "composit":"StateOrProvince", "datatype":"string", "collapsed":false, "visible":true,"description":"State, province or region of the accountant"},</v>
      </c>
    </row>
    <row r="92" spans="1:15" ht="17" customHeight="1">
      <c r="A92" s="5" t="s">
        <v>3037</v>
      </c>
      <c r="B92" s="7" t="s">
        <v>3044</v>
      </c>
      <c r="C92" s="9" t="s">
        <v>3046</v>
      </c>
      <c r="F92" s="11" t="s">
        <v>3198</v>
      </c>
      <c r="G92" s="1" t="s">
        <v>3252</v>
      </c>
      <c r="H92" s="1" t="s">
        <v>2848</v>
      </c>
      <c r="I92" s="1" t="s">
        <v>1815</v>
      </c>
      <c r="J92" s="1" t="s">
        <v>375</v>
      </c>
      <c r="K92" s="1" t="s">
        <v>392</v>
      </c>
      <c r="L92" s="1" t="s">
        <v>3398</v>
      </c>
      <c r="M92" s="2" t="s">
        <v>1556</v>
      </c>
      <c r="N92" t="str">
        <f t="shared" si="2"/>
        <v>AccountingEntries_EntityInformation_AccountantInformation___AddressStructure</v>
      </c>
      <c r="O92" t="str">
        <f t="shared" si="3"/>
        <v>{"seq":91, "id":"AccountingEntries_EntityInformation_AccountantInformation___AddressStructure", "label":"        bus:accountantCountry    ", "composit":"ZipOrPostalCode", "datatype":"string", "collapsed":false, "visible":true,"description":"Country of accountant"},</v>
      </c>
    </row>
    <row r="93" spans="1:15" ht="17" customHeight="1">
      <c r="A93" s="5" t="s">
        <v>3037</v>
      </c>
      <c r="B93" s="7" t="s">
        <v>3044</v>
      </c>
      <c r="C93" s="9" t="s">
        <v>3046</v>
      </c>
      <c r="F93" s="11" t="s">
        <v>3198</v>
      </c>
      <c r="G93" s="1" t="s">
        <v>100</v>
      </c>
      <c r="H93" s="1" t="s">
        <v>2848</v>
      </c>
      <c r="I93" s="1" t="s">
        <v>1817</v>
      </c>
      <c r="J93" s="1" t="s">
        <v>375</v>
      </c>
      <c r="K93" s="1" t="s">
        <v>398</v>
      </c>
      <c r="L93" s="1" t="s">
        <v>3399</v>
      </c>
      <c r="M93" s="2" t="s">
        <v>1557</v>
      </c>
      <c r="N93" t="str">
        <f t="shared" si="2"/>
        <v>AccountingEntries_EntityInformation_AccountantInformation___AddressStructure</v>
      </c>
      <c r="O93" t="str">
        <f t="shared" si="3"/>
        <v>{"seq":92, "id":"AccountingEntries_EntityInformation_AccountantInformation___AddressStructure", "label":"        bus:accountantZipOrPostalCode    ", "composit":"Country", "datatype":"string", "collapsed":false, "visible":true,"description":"Zip or other postal code of the accountant"},</v>
      </c>
    </row>
    <row r="94" spans="1:15" ht="17" customHeight="1">
      <c r="A94" s="5" t="s">
        <v>3037</v>
      </c>
      <c r="B94" s="7" t="s">
        <v>3044</v>
      </c>
      <c r="C94" s="9" t="s">
        <v>3046</v>
      </c>
      <c r="F94" s="11" t="s">
        <v>3198</v>
      </c>
      <c r="G94" s="1" t="s">
        <v>2977</v>
      </c>
      <c r="H94" s="1" t="s">
        <v>2852</v>
      </c>
      <c r="I94" s="1" t="s">
        <v>1819</v>
      </c>
      <c r="J94" s="1" t="s">
        <v>375</v>
      </c>
      <c r="K94" s="1" t="s">
        <v>537</v>
      </c>
      <c r="L94" s="1" t="s">
        <v>3400</v>
      </c>
      <c r="M94" s="2" t="s">
        <v>336</v>
      </c>
      <c r="N94" t="str">
        <f t="shared" si="2"/>
        <v>AccountingEntries_EntityInformation_AccountantInformation___AddressStructure</v>
      </c>
      <c r="O94" t="str">
        <f t="shared" si="3"/>
        <v>{"seq":93, "id":"AccountingEntries_EntityInformation_AccountantInformation___AddressStructure", "label":"        bus:accountantAddressActive    ", "composit":"Active", "datatype":"boolean", "collapsed":false, "visible":true,"description":"Boolean to indicate whether the address is active (="true") or inactive (="false")"},</v>
      </c>
    </row>
    <row r="95" spans="1:15" ht="17" customHeight="1">
      <c r="A95" s="5" t="s">
        <v>3037</v>
      </c>
      <c r="B95" s="7" t="s">
        <v>3044</v>
      </c>
      <c r="F95" s="9" t="s">
        <v>3046</v>
      </c>
      <c r="G95" s="1" t="s">
        <v>2869</v>
      </c>
      <c r="H95" s="1" t="s">
        <v>2847</v>
      </c>
      <c r="I95" s="1" t="s">
        <v>1821</v>
      </c>
      <c r="J95" s="1" t="s">
        <v>375</v>
      </c>
      <c r="K95" s="1" t="s">
        <v>393</v>
      </c>
      <c r="L95" s="1" t="s">
        <v>3401</v>
      </c>
      <c r="M95" s="2" t="s">
        <v>102</v>
      </c>
      <c r="N95" t="str">
        <f t="shared" si="2"/>
        <v>AccountingEntries_EntityInformation____AccountantInformation</v>
      </c>
      <c r="O95" t="str">
        <f t="shared" si="3"/>
        <v>{"seq":94, "id":"AccountingEntries_EntityInformation____AccountantInformation", "label":"      bus:accountantEngagementType      ", "composit":"Type", "datatype":"token", "collapsed":false, "visible":true,"description":"Type of engagement being performed by external accountant. Enumerated as: audit, review, compilation, tax, other."},</v>
      </c>
    </row>
    <row r="96" spans="1:15" ht="17" customHeight="1">
      <c r="A96" s="5" t="s">
        <v>3037</v>
      </c>
      <c r="B96" s="7" t="s">
        <v>3044</v>
      </c>
      <c r="F96" s="9" t="s">
        <v>3046</v>
      </c>
      <c r="G96" s="1" t="s">
        <v>349</v>
      </c>
      <c r="H96" s="1" t="s">
        <v>2848</v>
      </c>
      <c r="I96" s="1" t="s">
        <v>1823</v>
      </c>
      <c r="J96" s="1" t="s">
        <v>375</v>
      </c>
      <c r="K96" s="1" t="s">
        <v>550</v>
      </c>
      <c r="L96" s="1" t="s">
        <v>3402</v>
      </c>
      <c r="M96" s="2" t="s">
        <v>364</v>
      </c>
      <c r="N96" t="str">
        <f t="shared" si="2"/>
        <v>AccountingEntries_EntityInformation____AccountantInformation</v>
      </c>
      <c r="O96" t="str">
        <f t="shared" si="3"/>
        <v>{"seq":95, "id":"AccountingEntries_EntityInformation____AccountantInformation", "label":"      bus:accountantEngagementTypeDescription      ", "composit":"Description", "datatype":"string", "collapsed":false, "visible":true,"description":"Free format description of the type of engagement"},</v>
      </c>
    </row>
    <row r="97" spans="1:15" ht="17" customHeight="1">
      <c r="A97" s="5" t="s">
        <v>3037</v>
      </c>
      <c r="B97" s="7" t="s">
        <v>3044</v>
      </c>
      <c r="F97" s="9" t="s">
        <v>3046</v>
      </c>
      <c r="G97" s="11" t="s">
        <v>3200</v>
      </c>
      <c r="H97" s="1" t="s">
        <v>1548</v>
      </c>
      <c r="I97" s="1" t="s">
        <v>1825</v>
      </c>
      <c r="J97" s="1" t="s">
        <v>375</v>
      </c>
      <c r="K97" s="1" t="s">
        <v>506</v>
      </c>
      <c r="L97" s="1" t="s">
        <v>3403</v>
      </c>
      <c r="M97" s="2" t="s">
        <v>287</v>
      </c>
      <c r="N97" t="str">
        <f t="shared" si="2"/>
        <v>AccountingEntries_EntityInformation____AccountantInformation</v>
      </c>
      <c r="O97" t="str">
        <f t="shared" si="3"/>
        <v>{"seq":96, "id":"AccountingEntries_EntityInformation____AccountantInformation", "label":"      bus:accountantContactInformation      ", "composit":"ContactStructure", "datatype":"", "collapsed":false, "visible":true,"description":"Accountant Contact Information Structure"},</v>
      </c>
    </row>
    <row r="98" spans="1:15" ht="17" customHeight="1">
      <c r="A98" s="5" t="s">
        <v>3037</v>
      </c>
      <c r="B98" s="7" t="s">
        <v>3044</v>
      </c>
      <c r="C98" s="9" t="s">
        <v>3046</v>
      </c>
      <c r="F98" s="11" t="s">
        <v>3200</v>
      </c>
      <c r="G98" s="1" t="s">
        <v>138</v>
      </c>
      <c r="H98" s="1" t="s">
        <v>2848</v>
      </c>
      <c r="I98" s="1" t="s">
        <v>1827</v>
      </c>
      <c r="J98" s="1" t="s">
        <v>375</v>
      </c>
      <c r="K98" s="1" t="s">
        <v>507</v>
      </c>
      <c r="L98" s="1" t="s">
        <v>3404</v>
      </c>
      <c r="M98" s="2" t="s">
        <v>289</v>
      </c>
      <c r="N98" t="str">
        <f t="shared" si="2"/>
        <v>AccountingEntries_EntityInformation_AccountantInformation___ContactStructure</v>
      </c>
      <c r="O98" t="str">
        <f t="shared" si="3"/>
        <v>{"seq":97, "id":"AccountingEntries_EntityInformation_AccountantInformation___ContactStructure", "label":"        bus:accountantContactPrefix    ", "composit":"Prefix", "datatype":"string", "collapsed":false, "visible":true,"description":"Prefix (e.g. Dr., Mr., Mrs., etc.) for Accountant Contact"},</v>
      </c>
    </row>
    <row r="99" spans="1:15" ht="17" customHeight="1">
      <c r="A99" s="5" t="s">
        <v>3037</v>
      </c>
      <c r="B99" s="7" t="s">
        <v>3044</v>
      </c>
      <c r="C99" s="9" t="s">
        <v>3046</v>
      </c>
      <c r="F99" s="11" t="s">
        <v>3200</v>
      </c>
      <c r="G99" s="1" t="s">
        <v>3254</v>
      </c>
      <c r="H99" s="1" t="s">
        <v>2848</v>
      </c>
      <c r="I99" s="1" t="s">
        <v>1829</v>
      </c>
      <c r="J99" s="1" t="s">
        <v>375</v>
      </c>
      <c r="K99" s="1" t="s">
        <v>508</v>
      </c>
      <c r="L99" s="1" t="s">
        <v>3405</v>
      </c>
      <c r="M99" s="2" t="s">
        <v>290</v>
      </c>
      <c r="N99" t="str">
        <f t="shared" si="2"/>
        <v>AccountingEntries_EntityInformation_AccountantInformation___ContactStructure</v>
      </c>
      <c r="O99" t="str">
        <f t="shared" si="3"/>
        <v>{"seq":98, "id":"AccountingEntries_EntityInformation_AccountantInformation___ContactStructure", "label":"        bus:accountantContactLastName    ", "composit":"LastName", "datatype":"string", "collapsed":false, "visible":true,"description":"Family Name for Accountant Contact"},</v>
      </c>
    </row>
    <row r="100" spans="1:15" ht="17" customHeight="1">
      <c r="A100" s="5" t="s">
        <v>3037</v>
      </c>
      <c r="B100" s="7" t="s">
        <v>3044</v>
      </c>
      <c r="C100" s="9" t="s">
        <v>3046</v>
      </c>
      <c r="F100" s="11" t="s">
        <v>3200</v>
      </c>
      <c r="G100" s="1" t="s">
        <v>3255</v>
      </c>
      <c r="H100" s="1" t="s">
        <v>2848</v>
      </c>
      <c r="I100" s="1" t="s">
        <v>1831</v>
      </c>
      <c r="J100" s="1" t="s">
        <v>375</v>
      </c>
      <c r="K100" s="1" t="s">
        <v>509</v>
      </c>
      <c r="L100" s="1" t="s">
        <v>3406</v>
      </c>
      <c r="M100" s="2" t="s">
        <v>291</v>
      </c>
      <c r="N100" t="str">
        <f t="shared" si="2"/>
        <v>AccountingEntries_EntityInformation_AccountantInformation___ContactStructure</v>
      </c>
      <c r="O100" t="str">
        <f t="shared" si="3"/>
        <v>{"seq":99, "id":"AccountingEntries_EntityInformation_AccountantInformation___ContactStructure", "label":"        bus:accountantContactFirstName    ", "composit":"FirstName", "datatype":"string", "collapsed":false, "visible":true,"description":"First or Given Name for Accountant Contact"},</v>
      </c>
    </row>
    <row r="101" spans="1:15" ht="17" customHeight="1">
      <c r="A101" s="5" t="s">
        <v>3037</v>
      </c>
      <c r="B101" s="7" t="s">
        <v>3044</v>
      </c>
      <c r="C101" s="9" t="s">
        <v>3046</v>
      </c>
      <c r="F101" s="11" t="s">
        <v>3200</v>
      </c>
      <c r="G101" s="1" t="s">
        <v>140</v>
      </c>
      <c r="H101" s="1" t="s">
        <v>2848</v>
      </c>
      <c r="I101" s="1" t="s">
        <v>1833</v>
      </c>
      <c r="J101" s="1" t="s">
        <v>375</v>
      </c>
      <c r="K101" s="1" t="s">
        <v>510</v>
      </c>
      <c r="L101" s="1" t="s">
        <v>3407</v>
      </c>
      <c r="M101" s="2" t="s">
        <v>293</v>
      </c>
      <c r="N101" t="str">
        <f t="shared" si="2"/>
        <v>AccountingEntries_EntityInformation_AccountantInformation___ContactStructure</v>
      </c>
      <c r="O101" t="str">
        <f t="shared" si="3"/>
        <v>{"seq":100, "id":"AccountingEntries_EntityInformation_AccountantInformation___ContactStructure", "label":"        bus:accountantContactSuffix    ", "composit":"Suffix", "datatype":"string", "collapsed":false, "visible":true,"description":"Suffix (e.g. MD, CPA, Jr., etc.)"},</v>
      </c>
    </row>
    <row r="102" spans="1:15" ht="17" customHeight="1">
      <c r="A102" s="5" t="s">
        <v>3037</v>
      </c>
      <c r="B102" s="7" t="s">
        <v>3044</v>
      </c>
      <c r="C102" s="9" t="s">
        <v>3046</v>
      </c>
      <c r="F102" s="11" t="s">
        <v>3200</v>
      </c>
      <c r="G102" s="1" t="s">
        <v>3256</v>
      </c>
      <c r="H102" s="1" t="s">
        <v>2848</v>
      </c>
      <c r="I102" s="1" t="s">
        <v>1835</v>
      </c>
      <c r="J102" s="1" t="s">
        <v>375</v>
      </c>
      <c r="K102" s="1" t="s">
        <v>511</v>
      </c>
      <c r="L102" s="1" t="s">
        <v>3408</v>
      </c>
      <c r="M102" s="2" t="s">
        <v>294</v>
      </c>
      <c r="N102" t="str">
        <f t="shared" si="2"/>
        <v>AccountingEntries_EntityInformation_AccountantInformation___ContactStructure</v>
      </c>
      <c r="O102" t="str">
        <f t="shared" si="3"/>
        <v>{"seq":101, "id":"AccountingEntries_EntityInformation_AccountantInformation___ContactStructure", "label":"        bus:accountantContactAttentionLine    ", "composit":"AttentionLine", "datatype":"string", "collapsed":false, "visible":true,"description":"Attention Line for Accountant Contact"},</v>
      </c>
    </row>
    <row r="103" spans="1:15" ht="17" customHeight="1">
      <c r="A103" s="5" t="s">
        <v>3037</v>
      </c>
      <c r="B103" s="7" t="s">
        <v>3044</v>
      </c>
      <c r="C103" s="9" t="s">
        <v>3046</v>
      </c>
      <c r="F103" s="11" t="s">
        <v>3200</v>
      </c>
      <c r="G103" s="1" t="s">
        <v>3257</v>
      </c>
      <c r="H103" s="1" t="s">
        <v>2848</v>
      </c>
      <c r="I103" s="1" t="s">
        <v>1837</v>
      </c>
      <c r="J103" s="1" t="s">
        <v>375</v>
      </c>
      <c r="K103" s="1" t="s">
        <v>512</v>
      </c>
      <c r="L103" s="1" t="s">
        <v>3409</v>
      </c>
      <c r="M103" s="2" t="s">
        <v>295</v>
      </c>
      <c r="N103" t="str">
        <f t="shared" si="2"/>
        <v>AccountingEntries_EntityInformation_AccountantInformation___ContactStructure</v>
      </c>
      <c r="O103" t="str">
        <f t="shared" si="3"/>
        <v>{"seq":102, "id":"AccountingEntries_EntityInformation_AccountantInformation___ContactStructure", "label":"        bus:accountantContactPositionRole    ", "composit":"PositionRole", "datatype":"string", "collapsed":false, "visible":true,"description":"Position or Role for Accountant Contact"},</v>
      </c>
    </row>
    <row r="104" spans="1:15" ht="17" customHeight="1">
      <c r="A104" s="5" t="s">
        <v>3037</v>
      </c>
      <c r="B104" s="7" t="s">
        <v>3044</v>
      </c>
      <c r="C104" s="9" t="s">
        <v>3046</v>
      </c>
      <c r="F104" s="11" t="s">
        <v>3200</v>
      </c>
      <c r="G104" s="10" t="s">
        <v>3195</v>
      </c>
      <c r="H104" s="1" t="s">
        <v>1548</v>
      </c>
      <c r="I104" s="1" t="s">
        <v>1839</v>
      </c>
      <c r="J104" s="1" t="s">
        <v>375</v>
      </c>
      <c r="K104" s="1" t="s">
        <v>513</v>
      </c>
      <c r="L104" s="1" t="s">
        <v>3410</v>
      </c>
      <c r="M104" s="2" t="s">
        <v>297</v>
      </c>
      <c r="N104" t="str">
        <f t="shared" si="2"/>
        <v>AccountingEntries_EntityInformation_AccountantInformation___ContactStructure</v>
      </c>
      <c r="O104" t="str">
        <f t="shared" si="3"/>
        <v>{"seq":103, "id":"AccountingEntries_EntityInformation_AccountantInformation___ContactStructure", "label":"        bus:accountantContactPhone    ", "composit":"PhoneStructure", "datatype":"", "collapsed":false, "visible":true,"description":"Phone Number for Accountant Contact"},</v>
      </c>
    </row>
    <row r="105" spans="1:15" ht="17" customHeight="1">
      <c r="A105" s="5" t="s">
        <v>3037</v>
      </c>
      <c r="B105" s="7" t="s">
        <v>3044</v>
      </c>
      <c r="C105" s="9" t="s">
        <v>3046</v>
      </c>
      <c r="D105" s="11" t="s">
        <v>3200</v>
      </c>
      <c r="F105" s="10" t="s">
        <v>3195</v>
      </c>
      <c r="G105" s="1" t="s">
        <v>349</v>
      </c>
      <c r="H105" s="1" t="s">
        <v>2847</v>
      </c>
      <c r="I105" s="1" t="s">
        <v>1841</v>
      </c>
      <c r="J105" s="1" t="s">
        <v>375</v>
      </c>
      <c r="K105" s="1" t="s">
        <v>523</v>
      </c>
      <c r="L105" s="1" t="s">
        <v>3411</v>
      </c>
      <c r="M105" s="2" t="s">
        <v>313</v>
      </c>
      <c r="N105" t="str">
        <f t="shared" si="2"/>
        <v>AccountingEntries_EntityInformation_AccountantInformation_ContactStructure__PhoneStructure</v>
      </c>
      <c r="O105" t="str">
        <f t="shared" si="3"/>
        <v>{"seq":104, "id":"AccountingEntries_EntityInformation_AccountantInformation_ContactStructure__PhoneStructure", "label":"          bus:accountantContactPhoneNumberDescription  ", "composit":"Description", "datatype":"token", "collapsed":false, "visible":true,"description":"Accountant Contact Phone Number Description such as Main, Investor relations, etc. Enumerated as: bookkeeper, controller, direct, fax, investor-relations, main, switchboard, other."},</v>
      </c>
    </row>
    <row r="106" spans="1:15" ht="17" customHeight="1">
      <c r="A106" s="5" t="s">
        <v>3037</v>
      </c>
      <c r="B106" s="7" t="s">
        <v>3044</v>
      </c>
      <c r="C106" s="9" t="s">
        <v>3046</v>
      </c>
      <c r="D106" s="11" t="s">
        <v>3200</v>
      </c>
      <c r="F106" s="10" t="s">
        <v>3195</v>
      </c>
      <c r="G106" s="1" t="s">
        <v>3244</v>
      </c>
      <c r="H106" s="1" t="s">
        <v>2848</v>
      </c>
      <c r="I106" s="1" t="s">
        <v>1843</v>
      </c>
      <c r="J106" s="1" t="s">
        <v>375</v>
      </c>
      <c r="K106" s="1" t="s">
        <v>524</v>
      </c>
      <c r="L106" s="1" t="s">
        <v>3412</v>
      </c>
      <c r="M106" s="2" t="s">
        <v>316</v>
      </c>
      <c r="N106" t="str">
        <f t="shared" si="2"/>
        <v>AccountingEntries_EntityInformation_AccountantInformation_ContactStructure__PhoneStructure</v>
      </c>
      <c r="O106" t="str">
        <f t="shared" si="3"/>
        <v>{"seq":105, "id":"AccountingEntries_EntityInformation_AccountantInformation_ContactStructure__PhoneStructure", "label":"          bus:accountantContactPhoneNumber  ", "composit":"PhoneNumber", "datatype":"string", "collapsed":false, "visible":true,"description":"Accountant Contact phone number referred to in the description."},</v>
      </c>
    </row>
    <row r="107" spans="1:15" ht="17" customHeight="1">
      <c r="A107" s="5" t="s">
        <v>3037</v>
      </c>
      <c r="B107" s="7" t="s">
        <v>3044</v>
      </c>
      <c r="C107" s="9" t="s">
        <v>3046</v>
      </c>
      <c r="F107" s="11" t="s">
        <v>3200</v>
      </c>
      <c r="G107" s="10" t="s">
        <v>3196</v>
      </c>
      <c r="H107" s="1" t="s">
        <v>1548</v>
      </c>
      <c r="I107" s="1" t="s">
        <v>1845</v>
      </c>
      <c r="J107" s="1" t="s">
        <v>375</v>
      </c>
      <c r="K107" s="1" t="s">
        <v>514</v>
      </c>
      <c r="L107" s="1" t="s">
        <v>3413</v>
      </c>
      <c r="M107" s="2" t="s">
        <v>298</v>
      </c>
      <c r="N107" t="str">
        <f t="shared" si="2"/>
        <v>AccountingEntries_EntityInformation_AccountantInformation___ContactStructure</v>
      </c>
      <c r="O107" t="str">
        <f t="shared" si="3"/>
        <v>{"seq":106, "id":"AccountingEntries_EntityInformation_AccountantInformation___ContactStructure", "label":"        bus:accountantContactFax    ", "composit":"FaxStructure", "datatype":"", "collapsed":false, "visible":true,"description":"Accountant Contact Fax Number Structure"},</v>
      </c>
    </row>
    <row r="108" spans="1:15" ht="17" customHeight="1">
      <c r="A108" s="5" t="s">
        <v>3037</v>
      </c>
      <c r="B108" s="7" t="s">
        <v>3044</v>
      </c>
      <c r="C108" s="9" t="s">
        <v>3046</v>
      </c>
      <c r="D108" s="11" t="s">
        <v>3200</v>
      </c>
      <c r="F108" s="10" t="s">
        <v>3196</v>
      </c>
      <c r="G108" s="1" t="s">
        <v>3245</v>
      </c>
      <c r="H108" s="1" t="s">
        <v>2848</v>
      </c>
      <c r="I108" s="1" t="s">
        <v>1847</v>
      </c>
      <c r="J108" s="1" t="s">
        <v>375</v>
      </c>
      <c r="K108" s="1" t="s">
        <v>527</v>
      </c>
      <c r="L108" s="1" t="s">
        <v>3414</v>
      </c>
      <c r="M108" s="2" t="s">
        <v>320</v>
      </c>
      <c r="N108" t="str">
        <f t="shared" si="2"/>
        <v>AccountingEntries_EntityInformation_AccountantInformation_ContactStructure__FaxStructure</v>
      </c>
      <c r="O108" t="str">
        <f t="shared" si="3"/>
        <v>{"seq":107, "id":"AccountingEntries_EntityInformation_AccountantInformation_ContactStructure__FaxStructure", "label":"          bus:accountantContactFaxNumber  ", "composit":"Usage", "datatype":"string", "collapsed":false, "visible":true,"description":"Accountant Contact Fax Number"},</v>
      </c>
    </row>
    <row r="109" spans="1:15" ht="17" customHeight="1">
      <c r="A109" s="5" t="s">
        <v>3037</v>
      </c>
      <c r="B109" s="7" t="s">
        <v>3044</v>
      </c>
      <c r="C109" s="9" t="s">
        <v>3046</v>
      </c>
      <c r="D109" s="11" t="s">
        <v>3200</v>
      </c>
      <c r="F109" s="10" t="s">
        <v>3196</v>
      </c>
      <c r="G109" s="1" t="s">
        <v>3246</v>
      </c>
      <c r="H109" s="1" t="s">
        <v>2848</v>
      </c>
      <c r="I109" s="1" t="s">
        <v>1849</v>
      </c>
      <c r="J109" s="1" t="s">
        <v>375</v>
      </c>
      <c r="K109" s="1" t="s">
        <v>528</v>
      </c>
      <c r="L109" s="1" t="s">
        <v>3415</v>
      </c>
      <c r="M109" s="2" t="s">
        <v>322</v>
      </c>
      <c r="N109" t="str">
        <f t="shared" si="2"/>
        <v>AccountingEntries_EntityInformation_AccountantInformation_ContactStructure__FaxStructure</v>
      </c>
      <c r="O109" t="str">
        <f t="shared" si="3"/>
        <v>{"seq":108, "id":"AccountingEntries_EntityInformation_AccountantInformation_ContactStructure__FaxStructure", "label":"          bus:accountantContactFaxNumberUsage  ", "composit":"FaxNumber", "datatype":"string", "collapsed":false, "visible":true,"description":"Accountant Contact Fax Number Usage (e.g. orders, head office, IR)"},</v>
      </c>
    </row>
    <row r="110" spans="1:15" ht="17" customHeight="1">
      <c r="A110" s="5" t="s">
        <v>3037</v>
      </c>
      <c r="B110" s="7" t="s">
        <v>3044</v>
      </c>
      <c r="C110" s="9" t="s">
        <v>3046</v>
      </c>
      <c r="F110" s="11" t="s">
        <v>3200</v>
      </c>
      <c r="G110" s="10" t="s">
        <v>3197</v>
      </c>
      <c r="H110" s="1" t="s">
        <v>1548</v>
      </c>
      <c r="I110" s="1" t="s">
        <v>1851</v>
      </c>
      <c r="J110" s="1" t="s">
        <v>375</v>
      </c>
      <c r="K110" s="1" t="s">
        <v>515</v>
      </c>
      <c r="L110" s="1" t="s">
        <v>3416</v>
      </c>
      <c r="M110" s="2" t="s">
        <v>299</v>
      </c>
      <c r="N110" t="str">
        <f t="shared" si="2"/>
        <v>AccountingEntries_EntityInformation_AccountantInformation___ContactStructure</v>
      </c>
      <c r="O110" t="str">
        <f t="shared" si="3"/>
        <v>{"seq":109, "id":"AccountingEntries_EntityInformation_AccountantInformation___ContactStructure", "label":"        bus:accountantContactEmail    ", "composit":"EmailStructure", "datatype":"", "collapsed":false, "visible":true,"description":"Accountant contact E-mail address structure"},</v>
      </c>
    </row>
    <row r="111" spans="1:15" ht="17" customHeight="1">
      <c r="A111" s="5" t="s">
        <v>3037</v>
      </c>
      <c r="B111" s="7" t="s">
        <v>3044</v>
      </c>
      <c r="C111" s="9" t="s">
        <v>3046</v>
      </c>
      <c r="D111" s="11" t="s">
        <v>3200</v>
      </c>
      <c r="F111" s="10" t="s">
        <v>3197</v>
      </c>
      <c r="G111" s="1" t="s">
        <v>3245</v>
      </c>
      <c r="H111" s="1" t="s">
        <v>2848</v>
      </c>
      <c r="I111" s="1" t="s">
        <v>1853</v>
      </c>
      <c r="J111" s="1" t="s">
        <v>375</v>
      </c>
      <c r="K111" s="1" t="s">
        <v>532</v>
      </c>
      <c r="L111" s="1" t="s">
        <v>3417</v>
      </c>
      <c r="M111" s="2" t="s">
        <v>329</v>
      </c>
      <c r="N111" t="str">
        <f t="shared" si="2"/>
        <v>AccountingEntries_EntityInformation_AccountantInformation_ContactStructure__EmailStructure</v>
      </c>
      <c r="O111" t="str">
        <f t="shared" si="3"/>
        <v>{"seq":110, "id":"AccountingEntries_EntityInformation_AccountantInformation_ContactStructure__EmailStructure", "label":"          bus:accountantContactEmailAddressUsage  ", "composit":"Usage", "datatype":"string", "collapsed":false, "visible":true,"description":"Accountant Contact email address usage (e.g. orders, head office, IR)"},</v>
      </c>
    </row>
    <row r="112" spans="1:15" ht="17" customHeight="1">
      <c r="A112" s="5" t="s">
        <v>3037</v>
      </c>
      <c r="B112" s="7" t="s">
        <v>3044</v>
      </c>
      <c r="C112" s="9" t="s">
        <v>3046</v>
      </c>
      <c r="D112" s="11" t="s">
        <v>3200</v>
      </c>
      <c r="F112" s="10" t="s">
        <v>3197</v>
      </c>
      <c r="G112" s="1" t="s">
        <v>3247</v>
      </c>
      <c r="H112" s="1" t="s">
        <v>2848</v>
      </c>
      <c r="I112" s="1" t="s">
        <v>1855</v>
      </c>
      <c r="J112" s="1" t="s">
        <v>375</v>
      </c>
      <c r="K112" s="1" t="s">
        <v>531</v>
      </c>
      <c r="L112" s="1" t="s">
        <v>3418</v>
      </c>
      <c r="M112" s="2" t="s">
        <v>328</v>
      </c>
      <c r="N112" t="str">
        <f t="shared" si="2"/>
        <v>AccountingEntries_EntityInformation_AccountantInformation_ContactStructure__EmailStructure</v>
      </c>
      <c r="O112" t="str">
        <f t="shared" si="3"/>
        <v>{"seq":111, "id":"AccountingEntries_EntityInformation_AccountantInformation_ContactStructure__EmailStructure", "label":"          bus:accountantContactEmailAddress  ", "composit":"EmailAddress", "datatype":"string", "collapsed":false, "visible":true,"description":"Accountant Contact email address"},</v>
      </c>
    </row>
    <row r="113" spans="1:15" ht="17" customHeight="1">
      <c r="A113" s="5" t="s">
        <v>3037</v>
      </c>
      <c r="B113" s="7" t="s">
        <v>3044</v>
      </c>
      <c r="C113" s="9" t="s">
        <v>3046</v>
      </c>
      <c r="F113" s="11" t="s">
        <v>3200</v>
      </c>
      <c r="G113" s="1" t="s">
        <v>2869</v>
      </c>
      <c r="H113" s="1" t="s">
        <v>2848</v>
      </c>
      <c r="I113" s="1" t="s">
        <v>1857</v>
      </c>
      <c r="J113" s="1" t="s">
        <v>375</v>
      </c>
      <c r="K113" s="1" t="s">
        <v>516</v>
      </c>
      <c r="L113" s="1" t="s">
        <v>3419</v>
      </c>
      <c r="M113" s="2" t="s">
        <v>301</v>
      </c>
      <c r="N113" t="str">
        <f t="shared" si="2"/>
        <v>AccountingEntries_EntityInformation_AccountantInformation___ContactStructure</v>
      </c>
      <c r="O113" t="str">
        <f t="shared" si="3"/>
        <v>{"seq":112, "id":"AccountingEntries_EntityInformation_AccountantInformation___ContactStructure", "label":"        bus:accountantContactType    ", "composit":"Type", "datatype":"string", "collapsed":false, "visible":true,"description":"Contact Type for Accountant Contact"},</v>
      </c>
    </row>
    <row r="114" spans="1:15" ht="17" customHeight="1">
      <c r="A114" s="5" t="s">
        <v>3037</v>
      </c>
      <c r="B114" s="7" t="s">
        <v>3044</v>
      </c>
      <c r="C114" s="9" t="s">
        <v>3046</v>
      </c>
      <c r="F114" s="11" t="s">
        <v>3200</v>
      </c>
      <c r="G114" s="1" t="s">
        <v>3258</v>
      </c>
      <c r="H114" s="1" t="s">
        <v>2848</v>
      </c>
      <c r="I114" s="1" t="s">
        <v>1859</v>
      </c>
      <c r="J114" s="1" t="s">
        <v>375</v>
      </c>
      <c r="K114" s="1" t="s">
        <v>539</v>
      </c>
      <c r="L114" s="1" t="s">
        <v>3420</v>
      </c>
      <c r="M114" s="2" t="s">
        <v>342</v>
      </c>
      <c r="N114" t="str">
        <f t="shared" ref="N114:N177" si="4">A114&amp;"_"&amp;B114&amp;"_"&amp;C114&amp;"_"&amp;D114&amp;"_"&amp;E114&amp;"_"&amp;F114</f>
        <v>AccountingEntries_EntityInformation_AccountantInformation___ContactStructure</v>
      </c>
      <c r="O114" t="str">
        <f t="shared" si="3"/>
        <v>{"seq":113, "id":"AccountingEntries_EntityInformation_AccountantInformation___ContactStructure", "label":"        bus:accountantLocationIdentifierCrossReference    ", "composit":"IdentifierCrossreference", "datatype":"string", "collapsed":false, "visible":true,"description":"This code is used to associate the contact with a specific location for the Accountant. Its value should be the same as that of the accountantAddressLocationIdentifier"},</v>
      </c>
    </row>
    <row r="115" spans="1:15" ht="17" customHeight="1">
      <c r="A115" s="5" t="s">
        <v>3037</v>
      </c>
      <c r="B115" s="7" t="s">
        <v>3044</v>
      </c>
      <c r="C115" s="9" t="s">
        <v>3046</v>
      </c>
      <c r="F115" s="11" t="s">
        <v>3200</v>
      </c>
      <c r="G115" s="1" t="s">
        <v>2977</v>
      </c>
      <c r="H115" s="1" t="s">
        <v>2852</v>
      </c>
      <c r="I115" s="1" t="s">
        <v>1861</v>
      </c>
      <c r="J115" s="1" t="s">
        <v>375</v>
      </c>
      <c r="K115" s="1" t="s">
        <v>538</v>
      </c>
      <c r="L115" s="1" t="s">
        <v>3421</v>
      </c>
      <c r="M115" s="2" t="s">
        <v>338</v>
      </c>
      <c r="N115" t="str">
        <f t="shared" si="4"/>
        <v>AccountingEntries_EntityInformation_AccountantInformation___ContactStructure</v>
      </c>
      <c r="O115" t="str">
        <f t="shared" si="3"/>
        <v>{"seq":114, "id":"AccountingEntries_EntityInformation_AccountantInformation___ContactStructure", "label":"        bus:accountantContactActive    ", "composit":"Active", "datatype":"boolean", "collapsed":false, "visible":true,"description":"Boolean to indicate whether the contact is active (="true") or inactive (="false")"},</v>
      </c>
    </row>
    <row r="116" spans="1:15" ht="17" customHeight="1">
      <c r="A116" s="5" t="s">
        <v>3037</v>
      </c>
      <c r="F116" s="7" t="s">
        <v>3044</v>
      </c>
      <c r="G116" s="9" t="s">
        <v>3130</v>
      </c>
      <c r="H116" s="1" t="s">
        <v>1548</v>
      </c>
      <c r="I116" s="1" t="s">
        <v>1863</v>
      </c>
      <c r="J116" s="1" t="s">
        <v>375</v>
      </c>
      <c r="K116" s="1" t="s">
        <v>376</v>
      </c>
      <c r="L116" s="1" t="s">
        <v>3422</v>
      </c>
      <c r="M116" s="2" t="s">
        <v>73</v>
      </c>
      <c r="N116" t="str">
        <f t="shared" si="4"/>
        <v>AccountingEntries_____EntityInformation</v>
      </c>
      <c r="O116" t="str">
        <f t="shared" si="3"/>
        <v>{"seq":115, "id":"AccountingEntries_____EntityInformation", "label":"    bus:reportingCalendar        ", "composit":"ReportingCalendar", "datatype":"", "collapsed":false, "visible":true,"description":"A tool to collect the periods used to summarise results from transactions."},</v>
      </c>
    </row>
    <row r="117" spans="1:15" ht="17" customHeight="1">
      <c r="A117" s="5" t="s">
        <v>3037</v>
      </c>
      <c r="B117" s="18" t="s">
        <v>3044</v>
      </c>
      <c r="F117" s="9" t="s">
        <v>3130</v>
      </c>
      <c r="G117" s="1" t="s">
        <v>2862</v>
      </c>
      <c r="H117" s="1" t="s">
        <v>2848</v>
      </c>
      <c r="I117" s="1" t="s">
        <v>1865</v>
      </c>
      <c r="J117" s="1" t="s">
        <v>375</v>
      </c>
      <c r="K117" s="1" t="s">
        <v>377</v>
      </c>
      <c r="L117" s="1" t="s">
        <v>3423</v>
      </c>
      <c r="M117" s="2" t="s">
        <v>75</v>
      </c>
      <c r="N117" t="str">
        <f t="shared" si="4"/>
        <v>AccountingEntries_EntityInformation____ReportingCalendar</v>
      </c>
      <c r="O117" t="str">
        <f t="shared" si="3"/>
        <v>{"seq":116, "id":"AccountingEntries_EntityInformation____ReportingCalendar", "label":"      bus:reportingCalendarCode      ", "composit":"Code", "datatype":"string", "collapsed":false, "visible":true,"description":"The code used to identify this specific reporting calendar, unique across periods"},</v>
      </c>
    </row>
    <row r="118" spans="1:15" ht="17" customHeight="1">
      <c r="A118" s="5" t="s">
        <v>3037</v>
      </c>
      <c r="B118" s="18" t="s">
        <v>3044</v>
      </c>
      <c r="F118" s="9" t="s">
        <v>3130</v>
      </c>
      <c r="G118" s="1" t="s">
        <v>2871</v>
      </c>
      <c r="H118" s="1" t="s">
        <v>2848</v>
      </c>
      <c r="I118" s="1" t="s">
        <v>1867</v>
      </c>
      <c r="J118" s="1" t="s">
        <v>375</v>
      </c>
      <c r="K118" s="1" t="s">
        <v>378</v>
      </c>
      <c r="L118" s="1" t="s">
        <v>3424</v>
      </c>
      <c r="M118" s="2" t="s">
        <v>77</v>
      </c>
      <c r="N118" t="str">
        <f t="shared" si="4"/>
        <v>AccountingEntries_EntityInformation____ReportingCalendar</v>
      </c>
      <c r="O118" t="str">
        <f t="shared" si="3"/>
        <v>{"seq":117, "id":"AccountingEntries_EntityInformation____ReportingCalendar", "label":"      bus:reportingCalendarDescription      ", "composit":"CodeDescription", "datatype":"string", "collapsed":false, "visible":true,"description":"A description of the reporting calendar (associated with the reportingCalendarCode given)"},</v>
      </c>
    </row>
    <row r="119" spans="1:15" ht="17" customHeight="1">
      <c r="A119" s="5" t="s">
        <v>3037</v>
      </c>
      <c r="B119" s="18" t="s">
        <v>3044</v>
      </c>
      <c r="F119" s="9" t="s">
        <v>3130</v>
      </c>
      <c r="G119" s="1" t="s">
        <v>2865</v>
      </c>
      <c r="H119" s="1" t="s">
        <v>2848</v>
      </c>
      <c r="I119" s="1" t="s">
        <v>1869</v>
      </c>
      <c r="J119" s="1" t="s">
        <v>375</v>
      </c>
      <c r="K119" s="1" t="s">
        <v>379</v>
      </c>
      <c r="L119" s="1" t="s">
        <v>3425</v>
      </c>
      <c r="M119" s="2" t="s">
        <v>1558</v>
      </c>
      <c r="N119" t="str">
        <f t="shared" si="4"/>
        <v>AccountingEntries_EntityInformation____ReportingCalendar</v>
      </c>
      <c r="O119" t="str">
        <f t="shared" si="3"/>
        <v>{"seq":118, "id":"AccountingEntries_EntityInformation____ReportingCalendar", "label":"      bus:reportingCalendarTitle      ", "composit":"Title", "datatype":"string", "collapsed":false, "visible":true,"description":"A description of the reporting period. The actual beginning and ending dates are found within the 'reportingCalendarPeriod' structure"},</v>
      </c>
    </row>
    <row r="120" spans="1:15" ht="17" customHeight="1">
      <c r="A120" s="5" t="s">
        <v>3037</v>
      </c>
      <c r="B120" s="18" t="s">
        <v>3044</v>
      </c>
      <c r="F120" s="9" t="s">
        <v>3130</v>
      </c>
      <c r="G120" s="1" t="s">
        <v>2869</v>
      </c>
      <c r="H120" s="1" t="s">
        <v>2847</v>
      </c>
      <c r="I120" s="1" t="s">
        <v>1871</v>
      </c>
      <c r="J120" s="1" t="s">
        <v>375</v>
      </c>
      <c r="K120" s="1" t="s">
        <v>380</v>
      </c>
      <c r="L120" s="1" t="s">
        <v>3426</v>
      </c>
      <c r="M120" s="2" t="s">
        <v>86</v>
      </c>
      <c r="N120" t="str">
        <f t="shared" si="4"/>
        <v>AccountingEntries_EntityInformation____ReportingCalendar</v>
      </c>
      <c r="O120" t="str">
        <f t="shared" si="3"/>
        <v>{"seq":119, "id":"AccountingEntries_EntityInformation____ReportingCalendar", "label":"      bus:reportingCalendarPeriod      ", "composit":"Type", "datatype":"token", "collapsed":false, "visible":true,"description":"A tool to collect a specific set of periods used to summarize results from transactions."},</v>
      </c>
    </row>
    <row r="121" spans="1:15" ht="17" customHeight="1">
      <c r="A121" s="5" t="s">
        <v>3037</v>
      </c>
      <c r="B121" s="18" t="s">
        <v>3044</v>
      </c>
      <c r="F121" s="9" t="s">
        <v>3130</v>
      </c>
      <c r="G121" s="1" t="s">
        <v>2873</v>
      </c>
      <c r="H121" s="1" t="s">
        <v>2848</v>
      </c>
      <c r="I121" s="1" t="s">
        <v>1883</v>
      </c>
      <c r="J121" s="1" t="s">
        <v>375</v>
      </c>
      <c r="K121" s="1" t="s">
        <v>381</v>
      </c>
      <c r="L121" s="1" t="s">
        <v>3427</v>
      </c>
      <c r="M121" s="2" t="s">
        <v>1560</v>
      </c>
      <c r="N121" t="str">
        <f t="shared" si="4"/>
        <v>AccountingEntries_EntityInformation____ReportingCalendar</v>
      </c>
      <c r="O121" t="str">
        <f t="shared" si="3"/>
        <v>{"seq":120, "id":"AccountingEntries_EntityInformation____ReportingCalendar", "label":"      bus:reportingCalendarPeriodTypeDescription      ", "composit":"TypeDescription", "datatype":"string", "collapsed":false, "visible":true,"description":"A description of the type of period involved."},</v>
      </c>
    </row>
    <row r="122" spans="1:15" ht="17" customHeight="1">
      <c r="A122" s="5" t="s">
        <v>3037</v>
      </c>
      <c r="B122" s="18" t="s">
        <v>3044</v>
      </c>
      <c r="F122" s="9" t="s">
        <v>3130</v>
      </c>
      <c r="G122" s="1" t="s">
        <v>2875</v>
      </c>
      <c r="H122" s="1" t="s">
        <v>2847</v>
      </c>
      <c r="I122" s="1" t="s">
        <v>1885</v>
      </c>
      <c r="J122" s="1" t="s">
        <v>375</v>
      </c>
      <c r="K122" s="1" t="s">
        <v>382</v>
      </c>
      <c r="L122" s="1" t="s">
        <v>3428</v>
      </c>
      <c r="M122" s="2" t="s">
        <v>82</v>
      </c>
      <c r="N122" t="str">
        <f t="shared" si="4"/>
        <v>AccountingEntries_EntityInformation____ReportingCalendar</v>
      </c>
      <c r="O122" t="str">
        <f t="shared" si="3"/>
        <v>{"seq":121, "id":"AccountingEntries_EntityInformation____ReportingCalendar", "label":"      bus:reportingCalendarOpenClosedStatus      ", "composit":"OpenClosedStatus", "datatype":"token", "collapsed":false, "visible":true,"description":"An identifier on whether the reporting calendar is still open for activity. enumerated, "open", "closed", "pending""},</v>
      </c>
    </row>
    <row r="123" spans="1:15" ht="17" customHeight="1">
      <c r="A123" s="5" t="s">
        <v>3037</v>
      </c>
      <c r="B123" s="18" t="s">
        <v>3044</v>
      </c>
      <c r="F123" s="9" t="s">
        <v>3130</v>
      </c>
      <c r="G123" s="1" t="s">
        <v>2877</v>
      </c>
      <c r="H123" s="1" t="s">
        <v>2847</v>
      </c>
      <c r="I123" s="1" t="s">
        <v>1887</v>
      </c>
      <c r="J123" s="1" t="s">
        <v>375</v>
      </c>
      <c r="K123" s="1" t="s">
        <v>383</v>
      </c>
      <c r="L123" s="1" t="s">
        <v>3429</v>
      </c>
      <c r="M123" s="2" t="s">
        <v>84</v>
      </c>
      <c r="N123" t="str">
        <f t="shared" si="4"/>
        <v>AccountingEntries_EntityInformation____ReportingCalendar</v>
      </c>
      <c r="O123" t="str">
        <f t="shared" si="3"/>
        <v>{"seq":122, "id":"AccountingEntries_EntityInformation____ReportingCalendar", "label":"      bus:reportingPurpose      ", "composit":"Purpose", "datatype":"token", "collapsed":false, "visible":true,"description":"A description of the accounting set of books involved. Uses enumeration from accounting method purpose."},</v>
      </c>
    </row>
    <row r="124" spans="1:15" ht="17" customHeight="1">
      <c r="A124" s="5" t="s">
        <v>3037</v>
      </c>
      <c r="B124" s="18" t="s">
        <v>3044</v>
      </c>
      <c r="F124" s="9" t="s">
        <v>3130</v>
      </c>
      <c r="G124" s="1" t="s">
        <v>2879</v>
      </c>
      <c r="H124" s="1" t="s">
        <v>2848</v>
      </c>
      <c r="I124" s="1" t="s">
        <v>1889</v>
      </c>
      <c r="J124" s="1" t="s">
        <v>375</v>
      </c>
      <c r="K124" s="1" t="s">
        <v>553</v>
      </c>
      <c r="L124" s="1" t="s">
        <v>3430</v>
      </c>
      <c r="M124" s="2" t="s">
        <v>370</v>
      </c>
      <c r="N124" t="str">
        <f t="shared" si="4"/>
        <v>AccountingEntries_EntityInformation____ReportingCalendar</v>
      </c>
      <c r="O124" t="str">
        <f t="shared" si="3"/>
        <v>{"seq":123, "id":"AccountingEntries_EntityInformation____ReportingCalendar", "label":"      bus:reportingPurposeDescription      ", "composit":"PurposeDescription", "datatype":"string", "collapsed":false, "visible":true,"description":"Free format description of the reporting purpose"},</v>
      </c>
    </row>
    <row r="125" spans="1:15" ht="17" customHeight="1">
      <c r="A125" s="5" t="s">
        <v>3037</v>
      </c>
      <c r="B125" s="18" t="s">
        <v>3044</v>
      </c>
      <c r="F125" s="9" t="s">
        <v>3130</v>
      </c>
      <c r="G125" s="11" t="s">
        <v>3128</v>
      </c>
      <c r="H125" s="1" t="s">
        <v>1548</v>
      </c>
      <c r="I125" s="1" t="s">
        <v>1891</v>
      </c>
      <c r="J125" s="1" t="s">
        <v>375</v>
      </c>
      <c r="K125" s="1" t="s">
        <v>384</v>
      </c>
      <c r="L125" s="1" t="s">
        <v>3431</v>
      </c>
      <c r="M125" s="2" t="s">
        <v>1559</v>
      </c>
      <c r="N125" t="str">
        <f t="shared" si="4"/>
        <v>AccountingEntries_EntityInformation____ReportingCalendar</v>
      </c>
      <c r="O125" t="str">
        <f t="shared" si="3"/>
        <v>{"seq":124, "id":"AccountingEntries_EntityInformation____ReportingCalendar", "label":"      bus:reportingCalendarPeriodType      ", "composit":"ReportingCalendarperiod", "datatype":"", "collapsed":false, "visible":true,"description":"A code for the type of period involved. Enumerated as: monthly, quarterly, semi-annually, 4-5-4, ad-hoc, other."},</v>
      </c>
    </row>
    <row r="126" spans="1:15" ht="17" customHeight="1">
      <c r="A126" s="5" t="s">
        <v>3037</v>
      </c>
      <c r="B126" s="18" t="s">
        <v>3044</v>
      </c>
      <c r="C126" s="9" t="s">
        <v>3130</v>
      </c>
      <c r="F126" s="11" t="s">
        <v>3128</v>
      </c>
      <c r="G126" s="1" t="s">
        <v>2881</v>
      </c>
      <c r="H126" s="1" t="s">
        <v>2848</v>
      </c>
      <c r="I126" s="1" t="s">
        <v>1873</v>
      </c>
      <c r="J126" s="1" t="s">
        <v>375</v>
      </c>
      <c r="K126" s="1" t="s">
        <v>385</v>
      </c>
      <c r="L126" s="1" t="s">
        <v>3432</v>
      </c>
      <c r="M126" s="2" t="s">
        <v>88</v>
      </c>
      <c r="N126" t="str">
        <f t="shared" si="4"/>
        <v>AccountingEntries_EntityInformation_ReportingCalendar___ReportingCalendarperiod</v>
      </c>
      <c r="O126" t="str">
        <f t="shared" si="3"/>
        <v>{"seq":125, "id":"AccountingEntries_EntityInformation_ReportingCalendar___ReportingCalendarperiod", "label":"        bus:periodIdentifier    ", "composit":"Identifier", "datatype":"string", "collapsed":false, "visible":true,"description":"An identifier for this period in this calendar"},</v>
      </c>
    </row>
    <row r="127" spans="1:15" ht="17" customHeight="1">
      <c r="A127" s="5" t="s">
        <v>3037</v>
      </c>
      <c r="B127" s="18" t="s">
        <v>3044</v>
      </c>
      <c r="C127" s="9" t="s">
        <v>3130</v>
      </c>
      <c r="F127" s="11" t="s">
        <v>3128</v>
      </c>
      <c r="G127" s="1" t="s">
        <v>349</v>
      </c>
      <c r="H127" s="1" t="s">
        <v>2848</v>
      </c>
      <c r="I127" s="1" t="s">
        <v>1875</v>
      </c>
      <c r="J127" s="1" t="s">
        <v>375</v>
      </c>
      <c r="K127" s="1" t="s">
        <v>386</v>
      </c>
      <c r="L127" s="1" t="s">
        <v>3433</v>
      </c>
      <c r="M127" s="2" t="s">
        <v>90</v>
      </c>
      <c r="N127" t="str">
        <f t="shared" si="4"/>
        <v>AccountingEntries_EntityInformation_ReportingCalendar___ReportingCalendarperiod</v>
      </c>
      <c r="O127" t="str">
        <f t="shared" si="3"/>
        <v>{"seq":126, "id":"AccountingEntries_EntityInformation_ReportingCalendar___ReportingCalendarperiod", "label":"        bus:periodDescription    ", "composit":"Description", "datatype":"string", "collapsed":false, "visible":true,"description":"A description of this specific reporting period in this calendar."},</v>
      </c>
    </row>
    <row r="128" spans="1:15" ht="17" customHeight="1">
      <c r="A128" s="5" t="s">
        <v>3037</v>
      </c>
      <c r="B128" s="18" t="s">
        <v>3044</v>
      </c>
      <c r="C128" s="9" t="s">
        <v>3130</v>
      </c>
      <c r="F128" s="11" t="s">
        <v>3128</v>
      </c>
      <c r="G128" s="1" t="s">
        <v>2928</v>
      </c>
      <c r="H128" s="1" t="s">
        <v>2850</v>
      </c>
      <c r="I128" s="1" t="s">
        <v>1877</v>
      </c>
      <c r="J128" s="1" t="s">
        <v>375</v>
      </c>
      <c r="K128" s="1" t="s">
        <v>387</v>
      </c>
      <c r="L128" s="1" t="s">
        <v>3434</v>
      </c>
      <c r="M128" s="2" t="s">
        <v>92</v>
      </c>
      <c r="N128" t="str">
        <f t="shared" si="4"/>
        <v>AccountingEntries_EntityInformation_ReportingCalendar___ReportingCalendarperiod</v>
      </c>
      <c r="O128" t="str">
        <f t="shared" si="3"/>
        <v>{"seq":127, "id":"AccountingEntries_EntityInformation_ReportingCalendar___ReportingCalendarperiod", "label":"        bus:periodStart    ", "composit":"PeriodStart", "datatype":"dateTime", "collapsed":false, "visible":true,"description":"The beginning date/time of a period"},</v>
      </c>
    </row>
    <row r="129" spans="1:15" ht="17" customHeight="1">
      <c r="A129" s="5" t="s">
        <v>3037</v>
      </c>
      <c r="B129" s="18" t="s">
        <v>3044</v>
      </c>
      <c r="C129" s="9" t="s">
        <v>3130</v>
      </c>
      <c r="F129" s="11" t="s">
        <v>3128</v>
      </c>
      <c r="G129" s="1" t="s">
        <v>2930</v>
      </c>
      <c r="H129" s="1" t="s">
        <v>2850</v>
      </c>
      <c r="I129" s="1" t="s">
        <v>1879</v>
      </c>
      <c r="J129" s="1" t="s">
        <v>375</v>
      </c>
      <c r="K129" s="1" t="s">
        <v>388</v>
      </c>
      <c r="L129" s="1" t="s">
        <v>3435</v>
      </c>
      <c r="M129" s="2" t="s">
        <v>94</v>
      </c>
      <c r="N129" t="str">
        <f t="shared" si="4"/>
        <v>AccountingEntries_EntityInformation_ReportingCalendar___ReportingCalendarperiod</v>
      </c>
      <c r="O129" t="str">
        <f t="shared" si="3"/>
        <v>{"seq":128, "id":"AccountingEntries_EntityInformation_ReportingCalendar___ReportingCalendarperiod", "label":"        bus:periodEnd    ", "composit":"PeriodEnd", "datatype":"dateTime", "collapsed":false, "visible":true,"description":"The ending date/time of a period"},</v>
      </c>
    </row>
    <row r="130" spans="1:15" ht="17" customHeight="1">
      <c r="A130" s="5" t="s">
        <v>3037</v>
      </c>
      <c r="B130" s="18" t="s">
        <v>3044</v>
      </c>
      <c r="C130" s="9" t="s">
        <v>3130</v>
      </c>
      <c r="F130" s="11" t="s">
        <v>3128</v>
      </c>
      <c r="G130" s="1" t="s">
        <v>2883</v>
      </c>
      <c r="H130" s="1" t="s">
        <v>2850</v>
      </c>
      <c r="I130" s="1" t="s">
        <v>1881</v>
      </c>
      <c r="J130" s="1" t="s">
        <v>375</v>
      </c>
      <c r="K130" s="1" t="s">
        <v>389</v>
      </c>
      <c r="L130" s="1" t="s">
        <v>3436</v>
      </c>
      <c r="M130" s="2" t="s">
        <v>96</v>
      </c>
      <c r="N130" t="str">
        <f t="shared" si="4"/>
        <v>AccountingEntries_EntityInformation_ReportingCalendar___ReportingCalendarperiod</v>
      </c>
      <c r="O130" t="str">
        <f t="shared" si="3"/>
        <v>{"seq":129, "id":"AccountingEntries_EntityInformation_ReportingCalendar___ReportingCalendarperiod", "label":"        bus:periodClosedDate    ", "composit":"ClosedDate", "datatype":"dateTime", "collapsed":false, "visible":true,"description":"The date/time a period has been closed for activity. If this is present with a nill value (xsi:nill="true") then the period is not closed."},</v>
      </c>
    </row>
    <row r="131" spans="1:15" ht="17" customHeight="1">
      <c r="F131" s="5" t="s">
        <v>3037</v>
      </c>
      <c r="G131" s="7" t="s">
        <v>3047</v>
      </c>
      <c r="H131" s="1" t="s">
        <v>1548</v>
      </c>
      <c r="I131" s="1" t="s">
        <v>1893</v>
      </c>
      <c r="J131" s="1" t="s">
        <v>765</v>
      </c>
      <c r="K131" s="1" t="s">
        <v>857</v>
      </c>
      <c r="L131" s="1" t="s">
        <v>3437</v>
      </c>
      <c r="M131" s="2" t="s">
        <v>859</v>
      </c>
      <c r="N131" t="str">
        <f t="shared" si="4"/>
        <v>_____AccountingEntries</v>
      </c>
      <c r="O131" t="str">
        <f t="shared" ref="O131:O194" si="5">"{""seq"":"&amp;ROW()-1&amp;", ""id"":"""&amp;N131&amp;""", ""label"":"""&amp;L131&amp;""", ""composit"":"""&amp;G131&amp;""", ""datatype"":"""&amp;IF(ISBLANK(H131),G131,H131)&amp;""", ""collapsed"":false, ""visible"":true,""description"":"""&amp;M131&amp;"""},"</f>
        <v>{"seq":130, "id":"_____AccountingEntries", "label":"  cor:entryHeader          ", "composit":"EntryHeader", "datatype":"", "collapsed":false, "visible":true,"description":"Parent for entry headers/journal entry headers."},</v>
      </c>
    </row>
    <row r="132" spans="1:15" ht="17" customHeight="1">
      <c r="A132" s="5" t="s">
        <v>3037</v>
      </c>
      <c r="F132" s="7" t="s">
        <v>3047</v>
      </c>
      <c r="G132" s="1" t="s">
        <v>2885</v>
      </c>
      <c r="H132" s="1" t="s">
        <v>2850</v>
      </c>
      <c r="I132" s="1" t="s">
        <v>1895</v>
      </c>
      <c r="J132" s="1" t="s">
        <v>765</v>
      </c>
      <c r="K132" s="1" t="s">
        <v>914</v>
      </c>
      <c r="L132" s="1" t="s">
        <v>3438</v>
      </c>
      <c r="M132" s="2" t="s">
        <v>1561</v>
      </c>
      <c r="N132" t="str">
        <f t="shared" si="4"/>
        <v>AccountingEntries_____EntryHeader</v>
      </c>
      <c r="O132" t="str">
        <f t="shared" si="5"/>
        <v>{"seq":131, "id":"AccountingEntries_____EntryHeader", "label":"    cor:postedDate        ", "composit":"PostedDate", "datatype":"dateTime", "collapsed":false, "visible":true,"description":"Date this entry was posted (validated) to the general ledger. May not represent the date of accounting significance which is represented by 'postingDate'."},</v>
      </c>
    </row>
    <row r="133" spans="1:15" ht="17" customHeight="1">
      <c r="A133" s="5" t="s">
        <v>3037</v>
      </c>
      <c r="F133" s="7" t="s">
        <v>3047</v>
      </c>
      <c r="G133" s="1" t="s">
        <v>2887</v>
      </c>
      <c r="H133" s="1" t="s">
        <v>2848</v>
      </c>
      <c r="I133" s="1" t="s">
        <v>1897</v>
      </c>
      <c r="J133" s="1" t="s">
        <v>765</v>
      </c>
      <c r="K133" s="1" t="s">
        <v>836</v>
      </c>
      <c r="L133" s="1" t="s">
        <v>3439</v>
      </c>
      <c r="M133" s="2" t="s">
        <v>838</v>
      </c>
      <c r="N133" t="str">
        <f t="shared" si="4"/>
        <v>AccountingEntries_____EntryHeader</v>
      </c>
      <c r="O133" t="str">
        <f t="shared" si="5"/>
        <v>{"seq":132, "id":"AccountingEntries_____EntryHeader", "label":"    cor:enteredBy        ", "composit":"EnteredBy", "datatype":"string", "collapsed":false, "visible":true,"description":"Initials/name of operator originally entering."},</v>
      </c>
    </row>
    <row r="134" spans="1:15" ht="17" customHeight="1">
      <c r="A134" s="5" t="s">
        <v>3037</v>
      </c>
      <c r="F134" s="7" t="s">
        <v>3047</v>
      </c>
      <c r="G134" s="1" t="s">
        <v>2889</v>
      </c>
      <c r="H134" s="1" t="s">
        <v>2848</v>
      </c>
      <c r="I134" s="1" t="s">
        <v>1899</v>
      </c>
      <c r="J134" s="1" t="s">
        <v>375</v>
      </c>
      <c r="K134" s="1" t="s">
        <v>426</v>
      </c>
      <c r="L134" s="1" t="s">
        <v>3440</v>
      </c>
      <c r="M134" s="2" t="s">
        <v>161</v>
      </c>
      <c r="N134" t="str">
        <f t="shared" si="4"/>
        <v>AccountingEntries_____EntryHeader</v>
      </c>
      <c r="O134" t="str">
        <f t="shared" si="5"/>
        <v>{"seq":133, "id":"AccountingEntries_____EntryHeader", "label":"    bus:enteredByModified        ", "composit":"ModifiedBy", "datatype":"string", "collapsed":false, "visible":true,"description":"Identification for the last person modifying this entry before posting."},</v>
      </c>
    </row>
    <row r="135" spans="1:15" ht="17" customHeight="1">
      <c r="A135" s="5" t="s">
        <v>3037</v>
      </c>
      <c r="F135" s="7" t="s">
        <v>3047</v>
      </c>
      <c r="G135" s="1" t="s">
        <v>2891</v>
      </c>
      <c r="H135" s="1" t="s">
        <v>2850</v>
      </c>
      <c r="I135" s="1" t="s">
        <v>1901</v>
      </c>
      <c r="J135" s="1" t="s">
        <v>765</v>
      </c>
      <c r="K135" s="1" t="s">
        <v>839</v>
      </c>
      <c r="L135" s="1" t="s">
        <v>3441</v>
      </c>
      <c r="M135" s="2" t="s">
        <v>841</v>
      </c>
      <c r="N135" t="str">
        <f t="shared" si="4"/>
        <v>AccountingEntries_____EntryHeader</v>
      </c>
      <c r="O135" t="str">
        <f t="shared" si="5"/>
        <v>{"seq":134, "id":"AccountingEntries_____EntryHeader", "label":"    cor:enteredDate        ", "composit":"EnteredDate", "datatype":"dateTime", "collapsed":false, "visible":true,"description":"Represents the actual date/time of entry into computer (automated from system date, often misrepresented by changing system clock). Posting dates are maintained separately. "},</v>
      </c>
    </row>
    <row r="136" spans="1:15" ht="17" customHeight="1">
      <c r="A136" s="5" t="s">
        <v>3037</v>
      </c>
      <c r="F136" s="7" t="s">
        <v>3047</v>
      </c>
      <c r="G136" s="1" t="s">
        <v>2893</v>
      </c>
      <c r="H136" s="1" t="s">
        <v>2848</v>
      </c>
      <c r="I136" s="1" t="s">
        <v>1903</v>
      </c>
      <c r="J136" s="1" t="s">
        <v>375</v>
      </c>
      <c r="K136" s="1" t="s">
        <v>430</v>
      </c>
      <c r="L136" s="1" t="s">
        <v>3442</v>
      </c>
      <c r="M136" s="2" t="s">
        <v>1562</v>
      </c>
      <c r="N136" t="str">
        <f t="shared" si="4"/>
        <v>AccountingEntries_____EntryHeader</v>
      </c>
      <c r="O136" t="str">
        <f t="shared" si="5"/>
        <v>{"seq":135, "id":"AccountingEntries_____EntryHeader", "label":"    bus:entryResponsiblePerson        ", "composit":"ApprovedBy", "datatype":"string", "collapsed":false, "visible":true,"description":"Identifier of person who created or originated or is otherwise responsible for the entry."},</v>
      </c>
    </row>
    <row r="137" spans="1:15" ht="17" customHeight="1">
      <c r="A137" s="5" t="s">
        <v>3037</v>
      </c>
      <c r="F137" s="7" t="s">
        <v>3047</v>
      </c>
      <c r="G137" s="1" t="s">
        <v>2896</v>
      </c>
      <c r="H137" s="1" t="s">
        <v>2847</v>
      </c>
      <c r="I137" s="1" t="s">
        <v>1905</v>
      </c>
      <c r="J137" s="1" t="s">
        <v>765</v>
      </c>
      <c r="K137" s="1" t="s">
        <v>937</v>
      </c>
      <c r="L137" s="1" t="s">
        <v>3443</v>
      </c>
      <c r="M137" s="2" t="s">
        <v>3303</v>
      </c>
      <c r="N137" t="str">
        <f t="shared" si="4"/>
        <v>AccountingEntries_____EntryHeader</v>
      </c>
      <c r="O137" t="str">
        <f t="shared" si="5"/>
        <v>{"seq":136, "id":"AccountingEntries_____EntryHeader", "label":"    cor:sourceJournalID        ", "composit":"SourceJournalID", "datatype":"token", "collapsed":false, "visible":true,"description":"Source journal. The code of the journal in which the entry is processed. 
The code must be a unique indication for a journal and is selected from the following enumerated list:
cd      cash disbursements (sending cheques to vendors)
cr      cash receipts (receiving cheques from others)
fa      fixed assets
gi      giro/other bank adjustments
gj      general journal
im      inventory management
jc      job cost
pj      purchase journal (liabilities from purchases)
pl      payroll journal
sj      sales journal
se      standard entries
ud      user defined
ot      other sources of entries"},</v>
      </c>
    </row>
    <row r="138" spans="1:15" ht="17" customHeight="1">
      <c r="A138" s="5" t="s">
        <v>3037</v>
      </c>
      <c r="F138" s="7" t="s">
        <v>3047</v>
      </c>
      <c r="G138" s="1" t="s">
        <v>2897</v>
      </c>
      <c r="H138" s="1" t="s">
        <v>2848</v>
      </c>
      <c r="I138" s="1" t="s">
        <v>1907</v>
      </c>
      <c r="J138" s="1" t="s">
        <v>375</v>
      </c>
      <c r="K138" s="1" t="s">
        <v>475</v>
      </c>
      <c r="L138" s="1" t="s">
        <v>3444</v>
      </c>
      <c r="M138" s="2" t="s">
        <v>1564</v>
      </c>
      <c r="N138" t="str">
        <f t="shared" si="4"/>
        <v>AccountingEntries_____EntryHeader</v>
      </c>
      <c r="O138" t="str">
        <f t="shared" si="5"/>
        <v>{"seq":137, "id":"AccountingEntries_____EntryHeader", "label":"    bus:sourceJournalDescription        ", "composit":"SourceJournalDescription", "datatype":"string", "collapsed":false, "visible":true,"description":"Source journal (full description of general journal, payroll journal, accountant entries). A more easily readable journal indication. The most common journals are: Purchases, Sales, Cash, and General Journal."},</v>
      </c>
    </row>
    <row r="139" spans="1:15" ht="17" customHeight="1">
      <c r="A139" s="5" t="s">
        <v>3037</v>
      </c>
      <c r="F139" s="7" t="s">
        <v>3047</v>
      </c>
      <c r="G139" s="1" t="s">
        <v>2898</v>
      </c>
      <c r="H139" s="1" t="s">
        <v>2847</v>
      </c>
      <c r="I139" s="1" t="s">
        <v>1909</v>
      </c>
      <c r="J139" s="1" t="s">
        <v>765</v>
      </c>
      <c r="K139" s="1" t="s">
        <v>863</v>
      </c>
      <c r="L139" s="1" t="s">
        <v>3445</v>
      </c>
      <c r="M139" s="2" t="s">
        <v>1565</v>
      </c>
      <c r="N139" t="str">
        <f t="shared" si="4"/>
        <v>AccountingEntries_____EntryHeader</v>
      </c>
      <c r="O139" t="str">
        <f t="shared" si="5"/>
        <v>{"seq":138, "id":"AccountingEntries_____EntryHeader", "label":"    cor:entryType        ", "composit":"EntryType", "datatype":"token", "collapsed":false, "visible":true,"description":"One of the following enumerated list: adjusting, budget, comparative, external-accountant, standard, passed-adjusting, eliminating, proposed, recurring, reclassifying, simulated, tax, other"},</v>
      </c>
    </row>
    <row r="140" spans="1:15" ht="17" customHeight="1">
      <c r="A140" s="5" t="s">
        <v>3037</v>
      </c>
      <c r="F140" s="7" t="s">
        <v>3047</v>
      </c>
      <c r="G140" s="1" t="s">
        <v>2899</v>
      </c>
      <c r="H140" s="1" t="s">
        <v>2848</v>
      </c>
      <c r="I140" s="1" t="s">
        <v>1911</v>
      </c>
      <c r="J140" s="1" t="s">
        <v>375</v>
      </c>
      <c r="K140" s="1" t="s">
        <v>429</v>
      </c>
      <c r="L140" s="1" t="s">
        <v>3446</v>
      </c>
      <c r="M140" s="2" t="s">
        <v>167</v>
      </c>
      <c r="N140" t="str">
        <f t="shared" si="4"/>
        <v>AccountingEntries_____EntryHeader</v>
      </c>
      <c r="O140" t="str">
        <f t="shared" si="5"/>
        <v>{"seq":139, "id":"AccountingEntries_____EntryHeader", "label":"    bus:entryOrigin        ", "composit":"EntryOrigin", "datatype":"string", "collapsed":false, "visible":true,"description":"Origin of entry: accrual, manual entry, imported entry, exchange gain or loss"},</v>
      </c>
    </row>
    <row r="141" spans="1:15" ht="17" customHeight="1">
      <c r="A141" s="5" t="s">
        <v>3037</v>
      </c>
      <c r="F141" s="7" t="s">
        <v>3047</v>
      </c>
      <c r="G141" s="1" t="s">
        <v>2900</v>
      </c>
      <c r="H141" s="1" t="s">
        <v>2848</v>
      </c>
      <c r="I141" s="1" t="s">
        <v>1913</v>
      </c>
      <c r="J141" s="1" t="s">
        <v>765</v>
      </c>
      <c r="K141" s="1" t="s">
        <v>860</v>
      </c>
      <c r="L141" s="1" t="s">
        <v>3447</v>
      </c>
      <c r="M141" s="2" t="s">
        <v>862</v>
      </c>
      <c r="N141" t="str">
        <f t="shared" si="4"/>
        <v>AccountingEntries_____EntryHeader</v>
      </c>
      <c r="O141" t="str">
        <f t="shared" si="5"/>
        <v>{"seq":140, "id":"AccountingEntries_____EntryHeader", "label":"    cor:entryNumber        ", "composit":"EntryNumber", "datatype":"string", "collapsed":false, "visible":true,"description":"Identifier within source journal"},</v>
      </c>
    </row>
    <row r="142" spans="1:15" ht="17" customHeight="1">
      <c r="A142" s="5" t="s">
        <v>3037</v>
      </c>
      <c r="F142" s="7" t="s">
        <v>3047</v>
      </c>
      <c r="G142" s="1" t="s">
        <v>2901</v>
      </c>
      <c r="H142" s="1" t="s">
        <v>2848</v>
      </c>
      <c r="I142" s="1" t="s">
        <v>1915</v>
      </c>
      <c r="J142" s="1" t="s">
        <v>765</v>
      </c>
      <c r="K142" s="1" t="s">
        <v>851</v>
      </c>
      <c r="L142" s="1" t="s">
        <v>3448</v>
      </c>
      <c r="M142" s="2" t="s">
        <v>853</v>
      </c>
      <c r="N142" t="str">
        <f t="shared" si="4"/>
        <v>AccountingEntries_____EntryHeader</v>
      </c>
      <c r="O142" t="str">
        <f t="shared" si="5"/>
        <v>{"seq":141, "id":"AccountingEntries_____EntryHeader", "label":"    cor:entryComment        ", "composit":"EntryComment", "datatype":"string", "collapsed":false, "visible":true,"description":"Description of entry described by this entry header (e.g. Opening Balance)"},</v>
      </c>
    </row>
    <row r="143" spans="1:15" ht="17" customHeight="1">
      <c r="A143" s="5" t="s">
        <v>3037</v>
      </c>
      <c r="F143" s="7" t="s">
        <v>3047</v>
      </c>
      <c r="G143" s="1" t="s">
        <v>2918</v>
      </c>
      <c r="H143" s="1" t="s">
        <v>2847</v>
      </c>
      <c r="I143" s="1" t="s">
        <v>1917</v>
      </c>
      <c r="J143" s="1" t="s">
        <v>765</v>
      </c>
      <c r="K143" s="1" t="s">
        <v>848</v>
      </c>
      <c r="L143" s="1" t="s">
        <v>3449</v>
      </c>
      <c r="M143" s="2" t="s">
        <v>1566</v>
      </c>
      <c r="N143" t="str">
        <f t="shared" si="4"/>
        <v>AccountingEntries_____EntryHeader</v>
      </c>
      <c r="O143" t="str">
        <f t="shared" si="5"/>
        <v>{"seq":142, "id":"AccountingEntries_____EntryHeader", "label":"    cor:qualifierEntry        ", "composit":"QualifierEntry", "datatype":"token", "collapsed":false, "visible":true,"description":"Entry Qualifier - An enumerated field that qualifies the type of entry, specifically useful for general ledger and trial balance environments when it is important to state the values represented are summarized as of the reporting date - opening or closing balances. In accounting systems, this is often known as BBF (balance brought forward.) Permitted values are: standard, balance-brought-forward and other."},</v>
      </c>
    </row>
    <row r="144" spans="1:15" ht="17" customHeight="1">
      <c r="A144" s="5" t="s">
        <v>3037</v>
      </c>
      <c r="F144" s="7" t="s">
        <v>3047</v>
      </c>
      <c r="G144" s="1" t="s">
        <v>2919</v>
      </c>
      <c r="H144" s="1" t="s">
        <v>2848</v>
      </c>
      <c r="I144" s="1" t="s">
        <v>1919</v>
      </c>
      <c r="J144" s="1" t="s">
        <v>765</v>
      </c>
      <c r="K144" s="1" t="s">
        <v>1080</v>
      </c>
      <c r="L144" s="1" t="s">
        <v>3450</v>
      </c>
      <c r="M144" s="2" t="s">
        <v>1082</v>
      </c>
      <c r="N144" t="str">
        <f t="shared" si="4"/>
        <v>AccountingEntries_____EntryHeader</v>
      </c>
      <c r="O144" t="str">
        <f t="shared" si="5"/>
        <v>{"seq":143, "id":"AccountingEntries_____EntryHeader", "label":"    cor:qualifierEntryDescription        ", "composit":"QualifierEntryDescription", "datatype":"string", "collapsed":false, "visible":true,"description":"Free format description of the entry qualifier"},</v>
      </c>
    </row>
    <row r="145" spans="1:15" ht="17" customHeight="1">
      <c r="A145" s="5" t="s">
        <v>3037</v>
      </c>
      <c r="F145" s="7" t="s">
        <v>3047</v>
      </c>
      <c r="G145" s="1" t="s">
        <v>2920</v>
      </c>
      <c r="H145" s="1" t="s">
        <v>2848</v>
      </c>
      <c r="I145" s="1" t="s">
        <v>1921</v>
      </c>
      <c r="J145" s="1" t="s">
        <v>375</v>
      </c>
      <c r="K145" s="1" t="s">
        <v>473</v>
      </c>
      <c r="L145" s="1" t="s">
        <v>3451</v>
      </c>
      <c r="M145" s="2" t="s">
        <v>238</v>
      </c>
      <c r="N145" t="str">
        <f t="shared" si="4"/>
        <v>AccountingEntries_____EntryHeader</v>
      </c>
      <c r="O145" t="str">
        <f t="shared" si="5"/>
        <v>{"seq":144, "id":"AccountingEntries_____EntryHeader", "label":"    bus:postingCode        ", "composit":"PostingCode", "datatype":"string", "collapsed":false, "visible":true,"description":"Code for posting to period, e.g., period 1-13, based on codes in an accounting period file. We do not recommend that software vendors export here, but suggest providing period end numbers for the buckets. Possibilities W1 through W53, M1 through M13, Q1-Q4. Developers and others creating output files are encouraged to supply an actual end date."},</v>
      </c>
    </row>
    <row r="146" spans="1:15" ht="17" customHeight="1">
      <c r="A146" s="5" t="s">
        <v>3037</v>
      </c>
      <c r="F146" s="7" t="s">
        <v>3047</v>
      </c>
      <c r="G146" s="1" t="s">
        <v>2921</v>
      </c>
      <c r="H146" s="1" t="s">
        <v>2848</v>
      </c>
      <c r="I146" s="1" t="s">
        <v>1923</v>
      </c>
      <c r="J146" s="1" t="s">
        <v>375</v>
      </c>
      <c r="K146" s="1" t="s">
        <v>402</v>
      </c>
      <c r="L146" s="1" t="s">
        <v>3452</v>
      </c>
      <c r="M146" s="2" t="s">
        <v>115</v>
      </c>
      <c r="N146" t="str">
        <f t="shared" si="4"/>
        <v>AccountingEntries_____EntryHeader</v>
      </c>
      <c r="O146" t="str">
        <f t="shared" si="5"/>
        <v>{"seq":145, "id":"AccountingEntries_____EntryHeader", "label":"    bus:batchID        ", "composit":"BatchID", "datatype":"string", "collapsed":false, "visible":true,"description":"ID for a batch for this group of entries"},</v>
      </c>
    </row>
    <row r="147" spans="1:15" ht="17" customHeight="1">
      <c r="A147" s="5" t="s">
        <v>3037</v>
      </c>
      <c r="F147" s="7" t="s">
        <v>3047</v>
      </c>
      <c r="G147" s="1" t="s">
        <v>2922</v>
      </c>
      <c r="H147" s="1" t="s">
        <v>2848</v>
      </c>
      <c r="I147" s="1" t="s">
        <v>1925</v>
      </c>
      <c r="J147" s="1" t="s">
        <v>375</v>
      </c>
      <c r="K147" s="1" t="s">
        <v>401</v>
      </c>
      <c r="L147" s="1" t="s">
        <v>3453</v>
      </c>
      <c r="M147" s="2" t="s">
        <v>113</v>
      </c>
      <c r="N147" t="str">
        <f t="shared" si="4"/>
        <v>AccountingEntries_____EntryHeader</v>
      </c>
      <c r="O147" t="str">
        <f t="shared" si="5"/>
        <v>{"seq":146, "id":"AccountingEntries_____EntryHeader", "label":"    bus:batchDescription        ", "composit":"BatchDescription", "datatype":"string", "collapsed":false, "visible":true,"description":"Description of this batch"},</v>
      </c>
    </row>
    <row r="148" spans="1:15" ht="17" customHeight="1">
      <c r="A148" s="5" t="s">
        <v>3037</v>
      </c>
      <c r="F148" s="7" t="s">
        <v>3047</v>
      </c>
      <c r="G148" s="1" t="s">
        <v>2923</v>
      </c>
      <c r="H148" s="1" t="s">
        <v>2855</v>
      </c>
      <c r="I148" s="1" t="s">
        <v>1927</v>
      </c>
      <c r="J148" s="1" t="s">
        <v>375</v>
      </c>
      <c r="K148" s="1" t="s">
        <v>517</v>
      </c>
      <c r="L148" s="1" t="s">
        <v>3454</v>
      </c>
      <c r="M148" s="2" t="s">
        <v>303</v>
      </c>
      <c r="N148" t="str">
        <f t="shared" si="4"/>
        <v>AccountingEntries_____EntryHeader</v>
      </c>
      <c r="O148" t="str">
        <f t="shared" si="5"/>
        <v>{"seq":147, "id":"AccountingEntries_____EntryHeader", "label":"    bus:numberOfEntries        ", "composit":"NumberOfEntries", "datatype":"integer", "collapsed":false, "visible":true,"description":"The total number of entries."},</v>
      </c>
    </row>
    <row r="149" spans="1:15" ht="17" customHeight="1">
      <c r="A149" s="5" t="s">
        <v>3037</v>
      </c>
      <c r="F149" s="7" t="s">
        <v>3047</v>
      </c>
      <c r="G149" s="1" t="s">
        <v>2924</v>
      </c>
      <c r="H149" s="1" t="s">
        <v>2856</v>
      </c>
      <c r="I149" s="1" t="s">
        <v>1929</v>
      </c>
      <c r="J149" s="1" t="s">
        <v>375</v>
      </c>
      <c r="K149" s="1" t="s">
        <v>518</v>
      </c>
      <c r="L149" s="1" t="s">
        <v>3455</v>
      </c>
      <c r="M149" s="2" t="s">
        <v>304</v>
      </c>
      <c r="N149" t="str">
        <f t="shared" si="4"/>
        <v>AccountingEntries_____EntryHeader</v>
      </c>
      <c r="O149" t="str">
        <f t="shared" si="5"/>
        <v>{"seq":148, "id":"AccountingEntries_____EntryHeader", "label":"    bus:totalDebit        ", "composit":"TotalDebit", "datatype":"monetary", "collapsed":false, "visible":true,"description":"The total of all debit amounts."},</v>
      </c>
    </row>
    <row r="150" spans="1:15" ht="17" customHeight="1">
      <c r="A150" s="5" t="s">
        <v>3037</v>
      </c>
      <c r="F150" s="7" t="s">
        <v>3047</v>
      </c>
      <c r="G150" s="1" t="s">
        <v>2925</v>
      </c>
      <c r="H150" s="1" t="s">
        <v>2856</v>
      </c>
      <c r="I150" s="1" t="s">
        <v>1931</v>
      </c>
      <c r="J150" s="1" t="s">
        <v>375</v>
      </c>
      <c r="K150" s="1" t="s">
        <v>519</v>
      </c>
      <c r="L150" s="1" t="s">
        <v>3456</v>
      </c>
      <c r="M150" s="2" t="s">
        <v>307</v>
      </c>
      <c r="N150" t="str">
        <f t="shared" si="4"/>
        <v>AccountingEntries_____EntryHeader</v>
      </c>
      <c r="O150" t="str">
        <f t="shared" si="5"/>
        <v>{"seq":149, "id":"AccountingEntries_____EntryHeader", "label":"    bus:totalCredit        ", "composit":"TotalCredit", "datatype":"monetary", "collapsed":false, "visible":true,"description":"The total of all credit amounts."},</v>
      </c>
    </row>
    <row r="151" spans="1:15" ht="17" customHeight="1">
      <c r="A151" s="5" t="s">
        <v>3037</v>
      </c>
      <c r="F151" s="7" t="s">
        <v>3047</v>
      </c>
      <c r="G151" s="1" t="s">
        <v>2926</v>
      </c>
      <c r="H151" s="1" t="s">
        <v>2847</v>
      </c>
      <c r="I151" s="1" t="s">
        <v>1933</v>
      </c>
      <c r="J151" s="1" t="s">
        <v>765</v>
      </c>
      <c r="K151" s="1" t="s">
        <v>801</v>
      </c>
      <c r="L151" s="1" t="s">
        <v>3457</v>
      </c>
      <c r="M151" s="2" t="s">
        <v>803</v>
      </c>
      <c r="N151" t="str">
        <f t="shared" si="4"/>
        <v>AccountingEntries_____EntryHeader</v>
      </c>
      <c r="O151" t="str">
        <f t="shared" si="5"/>
        <v>{"seq":150, "id":"AccountingEntries_____EntryHeader", "label":"    cor:bookTaxDifference        ", "composit":"BookTaxDifference", "datatype":"token", "collapsed":false, "visible":true,"description":"Enumerated field with possible values of permanent, temporary or none indicating the type of difference between book and tax accounting methods. Omission of this field is equivalent to "none""},</v>
      </c>
    </row>
    <row r="152" spans="1:15" ht="17" customHeight="1">
      <c r="A152" s="5" t="s">
        <v>3037</v>
      </c>
      <c r="F152" s="7" t="s">
        <v>3047</v>
      </c>
      <c r="G152" s="1" t="s">
        <v>2927</v>
      </c>
      <c r="H152" s="1" t="s">
        <v>2848</v>
      </c>
      <c r="I152" s="1" t="s">
        <v>1935</v>
      </c>
      <c r="J152" s="1" t="s">
        <v>375</v>
      </c>
      <c r="K152" s="1" t="s">
        <v>425</v>
      </c>
      <c r="L152" s="1" t="s">
        <v>3458</v>
      </c>
      <c r="M152" s="2" t="s">
        <v>159</v>
      </c>
      <c r="N152" t="str">
        <f t="shared" si="4"/>
        <v>AccountingEntries_____EntryHeader</v>
      </c>
      <c r="O152" t="str">
        <f t="shared" si="5"/>
        <v>{"seq":151, "id":"AccountingEntries_____EntryHeader", "label":"    bus:eliminationCode        ", "composit":"EliminationCode", "datatype":"string", "collapsed":false, "visible":true,"description":"Informs destination ledger this is an intracompany entry which eliminates in consolidation"},</v>
      </c>
    </row>
    <row r="153" spans="1:15" ht="17" customHeight="1">
      <c r="A153" s="5" t="s">
        <v>3037</v>
      </c>
      <c r="F153" s="7" t="s">
        <v>3047</v>
      </c>
      <c r="G153" s="1" t="s">
        <v>2905</v>
      </c>
      <c r="H153" s="1" t="s">
        <v>2850</v>
      </c>
      <c r="I153" s="1" t="s">
        <v>1937</v>
      </c>
      <c r="J153" s="1" t="s">
        <v>375</v>
      </c>
      <c r="K153" s="1" t="s">
        <v>405</v>
      </c>
      <c r="L153" s="1" t="s">
        <v>3459</v>
      </c>
      <c r="M153" s="2" t="s">
        <v>121</v>
      </c>
      <c r="N153" t="str">
        <f t="shared" si="4"/>
        <v>AccountingEntries_____EntryHeader</v>
      </c>
      <c r="O153" t="str">
        <f t="shared" si="5"/>
        <v>{"seq":152, "id":"AccountingEntries_____EntryHeader", "label":"    bus:budgetScenarioPeriodStart        ", "composit":"BudgetScenarioPeriodStart", "datatype":"dateTime", "collapsed":false, "visible":true,"description":"Start of period covered by associated budgetScenario"},</v>
      </c>
    </row>
    <row r="154" spans="1:15" ht="17" customHeight="1">
      <c r="A154" s="5" t="s">
        <v>3037</v>
      </c>
      <c r="F154" s="7" t="s">
        <v>3047</v>
      </c>
      <c r="G154" s="1" t="s">
        <v>2906</v>
      </c>
      <c r="H154" s="1" t="s">
        <v>2850</v>
      </c>
      <c r="I154" s="1" t="s">
        <v>1939</v>
      </c>
      <c r="J154" s="1" t="s">
        <v>375</v>
      </c>
      <c r="K154" s="1" t="s">
        <v>406</v>
      </c>
      <c r="L154" s="1" t="s">
        <v>3460</v>
      </c>
      <c r="M154" s="2" t="s">
        <v>123</v>
      </c>
      <c r="N154" t="str">
        <f t="shared" si="4"/>
        <v>AccountingEntries_____EntryHeader</v>
      </c>
      <c r="O154" t="str">
        <f t="shared" si="5"/>
        <v>{"seq":153, "id":"AccountingEntries_____EntryHeader", "label":"    bus:budgetScenarioPeriodEnd        ", "composit":"BudgetScenarioPeriodEnd", "datatype":"dateTime", "collapsed":false, "visible":true,"description":"End of period covered by associated budgetScenario"},</v>
      </c>
    </row>
    <row r="155" spans="1:15" ht="17" customHeight="1">
      <c r="A155" s="5" t="s">
        <v>3037</v>
      </c>
      <c r="F155" s="7" t="s">
        <v>3047</v>
      </c>
      <c r="G155" s="1" t="s">
        <v>2907</v>
      </c>
      <c r="H155" s="1" t="s">
        <v>2848</v>
      </c>
      <c r="I155" s="1" t="s">
        <v>1941</v>
      </c>
      <c r="J155" s="1" t="s">
        <v>375</v>
      </c>
      <c r="K155" s="1" t="s">
        <v>407</v>
      </c>
      <c r="L155" s="1" t="s">
        <v>3461</v>
      </c>
      <c r="M155" s="2" t="s">
        <v>125</v>
      </c>
      <c r="N155" t="str">
        <f t="shared" si="4"/>
        <v>AccountingEntries_____EntryHeader</v>
      </c>
      <c r="O155" t="str">
        <f t="shared" si="5"/>
        <v>{"seq":154, "id":"AccountingEntries_____EntryHeader", "label":"    bus:budgetScenarioText        ", "composit":"BudgetScenarioText", "datatype":"string", "collapsed":false, "visible":true,"description":"Text related to budgetScenario"},</v>
      </c>
    </row>
    <row r="156" spans="1:15" ht="17" customHeight="1">
      <c r="A156" s="5" t="s">
        <v>3037</v>
      </c>
      <c r="F156" s="7" t="s">
        <v>3047</v>
      </c>
      <c r="G156" s="1" t="s">
        <v>2908</v>
      </c>
      <c r="H156" s="1" t="s">
        <v>2848</v>
      </c>
      <c r="I156" s="1" t="s">
        <v>1943</v>
      </c>
      <c r="J156" s="1" t="s">
        <v>375</v>
      </c>
      <c r="K156" s="1" t="s">
        <v>404</v>
      </c>
      <c r="L156" s="1" t="s">
        <v>3462</v>
      </c>
      <c r="M156" s="2" t="s">
        <v>119</v>
      </c>
      <c r="N156" t="str">
        <f t="shared" si="4"/>
        <v>AccountingEntries_____EntryHeader</v>
      </c>
      <c r="O156" t="str">
        <f t="shared" si="5"/>
        <v>{"seq":155, "id":"AccountingEntries_____EntryHeader", "label":"    bus:budgetScenario        ", "composit":"BudgetScenario", "datatype":"string", "collapsed":false, "visible":true,"description":"Code for a budget scenario identifier (such as PB for 'preliminary budget', or RB for 'revised budget', or other identifier for entryType)"},</v>
      </c>
    </row>
    <row r="157" spans="1:15" ht="17" customHeight="1">
      <c r="A157" s="5" t="s">
        <v>3037</v>
      </c>
      <c r="F157" s="7" t="s">
        <v>3047</v>
      </c>
      <c r="G157" s="1" t="s">
        <v>2909</v>
      </c>
      <c r="H157" s="1" t="s">
        <v>2847</v>
      </c>
      <c r="I157" s="1" t="s">
        <v>1945</v>
      </c>
      <c r="J157" s="1" t="s">
        <v>375</v>
      </c>
      <c r="K157" s="1" t="s">
        <v>403</v>
      </c>
      <c r="L157" s="1" t="s">
        <v>3463</v>
      </c>
      <c r="M157" s="2" t="s">
        <v>117</v>
      </c>
      <c r="N157" t="str">
        <f t="shared" si="4"/>
        <v>AccountingEntries_____EntryHeader</v>
      </c>
      <c r="O157" t="str">
        <f t="shared" si="5"/>
        <v>{"seq":156, "id":"AccountingEntries_____EntryHeader", "label":"    bus:budgetAllocationCode        ", "composit":"BudgetAllocationCode", "datatype":"token", "collapsed":false, "visible":true,"description":"Code associated with the calculation formula: e.g. (D)ivide by number of periods, (T)otal for period given"},</v>
      </c>
    </row>
    <row r="158" spans="1:15" ht="17" customHeight="1">
      <c r="A158" s="5" t="s">
        <v>3037</v>
      </c>
      <c r="F158" s="7" t="s">
        <v>3047</v>
      </c>
      <c r="G158" s="1" t="s">
        <v>2910</v>
      </c>
      <c r="H158" s="1" t="s">
        <v>2848</v>
      </c>
      <c r="I158" s="1" t="s">
        <v>1947</v>
      </c>
      <c r="J158" s="1" t="s">
        <v>722</v>
      </c>
      <c r="K158" s="1" t="s">
        <v>757</v>
      </c>
      <c r="L158" s="1" t="s">
        <v>3464</v>
      </c>
      <c r="M158" s="2" t="s">
        <v>1567</v>
      </c>
      <c r="N158" t="str">
        <f t="shared" si="4"/>
        <v>AccountingEntries_____EntryHeader</v>
      </c>
      <c r="O158" t="str">
        <f t="shared" si="5"/>
        <v>{"seq":157, "id":"AccountingEntries_____EntryHeader", "label":"    usk:reversingStdId        ", "composit":"ReversingStdId", "datatype":"string", "collapsed":false, "visible":true,"description":"For standard, reversing, master, cancelling or other entries an ID associated with those entries."},</v>
      </c>
    </row>
    <row r="159" spans="1:15" ht="17" customHeight="1">
      <c r="A159" s="5" t="s">
        <v>3037</v>
      </c>
      <c r="F159" s="7" t="s">
        <v>3047</v>
      </c>
      <c r="G159" s="1" t="s">
        <v>2912</v>
      </c>
      <c r="H159" s="1" t="s">
        <v>2848</v>
      </c>
      <c r="I159" s="1" t="s">
        <v>1949</v>
      </c>
      <c r="J159" s="1" t="s">
        <v>722</v>
      </c>
      <c r="K159" s="1" t="s">
        <v>745</v>
      </c>
      <c r="L159" s="1" t="s">
        <v>3465</v>
      </c>
      <c r="M159" s="2" t="s">
        <v>747</v>
      </c>
      <c r="N159" t="str">
        <f t="shared" si="4"/>
        <v>AccountingEntries_____EntryHeader</v>
      </c>
      <c r="O159" t="str">
        <f t="shared" si="5"/>
        <v>{"seq":158, "id":"AccountingEntries_____EntryHeader", "label":"    usk:recurringStdDescription        ", "composit":"RecurringStdDescription", "datatype":"string", "collapsed":false, "visible":true,"description":"Description to accompany standard or recurring ID"},</v>
      </c>
    </row>
    <row r="160" spans="1:15" ht="17" customHeight="1">
      <c r="A160" s="5" t="s">
        <v>3037</v>
      </c>
      <c r="F160" s="7" t="s">
        <v>3047</v>
      </c>
      <c r="G160" s="1" t="s">
        <v>2913</v>
      </c>
      <c r="H160" s="1" t="s">
        <v>2851</v>
      </c>
      <c r="I160" s="1" t="s">
        <v>1951</v>
      </c>
      <c r="J160" s="1" t="s">
        <v>722</v>
      </c>
      <c r="K160" s="1" t="s">
        <v>723</v>
      </c>
      <c r="L160" s="1" t="s">
        <v>3466</v>
      </c>
      <c r="M160" s="2" t="s">
        <v>1568</v>
      </c>
      <c r="N160" t="str">
        <f t="shared" si="4"/>
        <v>AccountingEntries_____EntryHeader</v>
      </c>
      <c r="O160" t="str">
        <f t="shared" si="5"/>
        <v>{"seq":159, "id":"AccountingEntries_____EntryHeader", "label":"    usk:frequencyInterval        ", "composit":"FrequencyInterval", "datatype":"decimal", "collapsed":false, "visible":true,"description":"For standard or recurring journals, how often entry may be made: every frequencyInterval frequencyUnit, such as every 7 (interval) days (unit) or every 1 (interval) quarter (unit). This field represents the interval."},</v>
      </c>
    </row>
    <row r="161" spans="1:15" ht="17" customHeight="1">
      <c r="A161" s="5" t="s">
        <v>3037</v>
      </c>
      <c r="F161" s="7" t="s">
        <v>3047</v>
      </c>
      <c r="G161" s="1" t="s">
        <v>2914</v>
      </c>
      <c r="H161" s="1" t="s">
        <v>2848</v>
      </c>
      <c r="I161" s="1" t="s">
        <v>1953</v>
      </c>
      <c r="J161" s="1" t="s">
        <v>722</v>
      </c>
      <c r="K161" s="1" t="s">
        <v>725</v>
      </c>
      <c r="L161" s="1" t="s">
        <v>3467</v>
      </c>
      <c r="M161" s="2" t="s">
        <v>1569</v>
      </c>
      <c r="N161" t="str">
        <f t="shared" si="4"/>
        <v>AccountingEntries_____EntryHeader</v>
      </c>
      <c r="O161" t="str">
        <f t="shared" si="5"/>
        <v>{"seq":160, "id":"AccountingEntries_____EntryHeader", "label":"    usk:frequencyUnit        ", "composit":"FrequencyUnit", "datatype":"string", "collapsed":false, "visible":true,"description":"For standard or recurring journals, how often entry may be made: every frequencyInterval frequencyUnit, such as every 7 (interval) days (unit) or every 1 (interval) quarter (unit). This field represents the unit."},</v>
      </c>
    </row>
    <row r="162" spans="1:15" ht="17" customHeight="1">
      <c r="A162" s="5" t="s">
        <v>3037</v>
      </c>
      <c r="F162" s="7" t="s">
        <v>3047</v>
      </c>
      <c r="G162" s="1" t="s">
        <v>2915</v>
      </c>
      <c r="H162" s="1" t="s">
        <v>2855</v>
      </c>
      <c r="I162" s="1" t="s">
        <v>1955</v>
      </c>
      <c r="J162" s="1" t="s">
        <v>722</v>
      </c>
      <c r="K162" s="1" t="s">
        <v>748</v>
      </c>
      <c r="L162" s="1" t="s">
        <v>3468</v>
      </c>
      <c r="M162" s="2" t="s">
        <v>750</v>
      </c>
      <c r="N162" t="str">
        <f t="shared" si="4"/>
        <v>AccountingEntries_____EntryHeader</v>
      </c>
      <c r="O162" t="str">
        <f t="shared" si="5"/>
        <v>{"seq":161, "id":"AccountingEntries_____EntryHeader", "label":"    usk:repetitionsRemaining        ", "composit":"RepetitionsRemaining", "datatype":"integer", "collapsed":false, "visible":true,"description":"Number of times that the recurring entry will repeat"},</v>
      </c>
    </row>
    <row r="163" spans="1:15" ht="17" customHeight="1">
      <c r="A163" s="5" t="s">
        <v>3037</v>
      </c>
      <c r="F163" s="7" t="s">
        <v>3047</v>
      </c>
      <c r="G163" s="1" t="s">
        <v>2916</v>
      </c>
      <c r="H163" s="1" t="s">
        <v>2850</v>
      </c>
      <c r="I163" s="1" t="s">
        <v>1957</v>
      </c>
      <c r="J163" s="1" t="s">
        <v>722</v>
      </c>
      <c r="K163" s="1" t="s">
        <v>742</v>
      </c>
      <c r="L163" s="1" t="s">
        <v>3469</v>
      </c>
      <c r="M163" s="2" t="s">
        <v>744</v>
      </c>
      <c r="N163" t="str">
        <f t="shared" si="4"/>
        <v>AccountingEntries_____EntryHeader</v>
      </c>
      <c r="O163" t="str">
        <f t="shared" si="5"/>
        <v>{"seq":162, "id":"AccountingEntries_____EntryHeader", "label":"    usk:nextDateRepeat        ", "composit":"NextDateRepeat", "datatype":"dateTime", "collapsed":false, "visible":true,"description":"Date next repeated or standard posted"},</v>
      </c>
    </row>
    <row r="164" spans="1:15" ht="17" customHeight="1">
      <c r="A164" s="5" t="s">
        <v>3037</v>
      </c>
      <c r="F164" s="7" t="s">
        <v>3047</v>
      </c>
      <c r="G164" s="1" t="s">
        <v>2917</v>
      </c>
      <c r="H164" s="1" t="s">
        <v>2850</v>
      </c>
      <c r="I164" s="1" t="s">
        <v>1959</v>
      </c>
      <c r="J164" s="1" t="s">
        <v>722</v>
      </c>
      <c r="K164" s="1" t="s">
        <v>739</v>
      </c>
      <c r="L164" s="1" t="s">
        <v>3470</v>
      </c>
      <c r="M164" s="2" t="s">
        <v>741</v>
      </c>
      <c r="N164" t="str">
        <f t="shared" si="4"/>
        <v>AccountingEntries_____EntryHeader</v>
      </c>
      <c r="O164" t="str">
        <f t="shared" si="5"/>
        <v>{"seq":163, "id":"AccountingEntries_____EntryHeader", "label":"    usk:lastDateRepeat        ", "composit":"LastDateRepeat", "datatype":"dateTime", "collapsed":false, "visible":true,"description":"Date last repeated or standard posted"},</v>
      </c>
    </row>
    <row r="165" spans="1:15" ht="17" customHeight="1">
      <c r="A165" s="5" t="s">
        <v>3037</v>
      </c>
      <c r="F165" s="7" t="s">
        <v>3047</v>
      </c>
      <c r="G165" s="1" t="s">
        <v>2932</v>
      </c>
      <c r="H165" s="1" t="s">
        <v>2850</v>
      </c>
      <c r="I165" s="1" t="s">
        <v>1961</v>
      </c>
      <c r="J165" s="1" t="s">
        <v>722</v>
      </c>
      <c r="K165" s="1" t="s">
        <v>759</v>
      </c>
      <c r="L165" s="1" t="s">
        <v>3471</v>
      </c>
      <c r="M165" s="2" t="s">
        <v>761</v>
      </c>
      <c r="N165" t="str">
        <f t="shared" si="4"/>
        <v>AccountingEntries_____EntryHeader</v>
      </c>
      <c r="O165" t="str">
        <f t="shared" si="5"/>
        <v>{"seq":164, "id":"AccountingEntries_____EntryHeader", "label":"    usk:endDateRepeatingEntry        ", "composit":"EndDateRepeatingEntry", "datatype":"dateTime", "collapsed":false, "visible":true,"description":"For standard or recurring journals, stop date/time for repetitive entry."},</v>
      </c>
    </row>
    <row r="166" spans="1:15" ht="17" customHeight="1">
      <c r="A166" s="5" t="s">
        <v>3037</v>
      </c>
      <c r="F166" s="7" t="s">
        <v>3047</v>
      </c>
      <c r="G166" s="1" t="s">
        <v>752</v>
      </c>
      <c r="H166" s="1" t="s">
        <v>2852</v>
      </c>
      <c r="I166" s="1" t="s">
        <v>1963</v>
      </c>
      <c r="J166" s="1" t="s">
        <v>722</v>
      </c>
      <c r="K166" s="1" t="s">
        <v>751</v>
      </c>
      <c r="L166" s="1" t="s">
        <v>3472</v>
      </c>
      <c r="M166" s="2" t="s">
        <v>753</v>
      </c>
      <c r="N166" t="str">
        <f t="shared" si="4"/>
        <v>AccountingEntries_____EntryHeader</v>
      </c>
      <c r="O166" t="str">
        <f t="shared" si="5"/>
        <v>{"seq":165, "id":"AccountingEntries_____EntryHeader", "label":"    usk:reverse        ", "composit":"Reverse", "datatype":"boolean", "collapsed":false, "visible":true,"description":"Should entry be reversed?"},</v>
      </c>
    </row>
    <row r="167" spans="1:15" ht="17" customHeight="1">
      <c r="A167" s="5" t="s">
        <v>3037</v>
      </c>
      <c r="F167" s="7" t="s">
        <v>3047</v>
      </c>
      <c r="G167" s="1" t="s">
        <v>2911</v>
      </c>
      <c r="H167" s="1" t="s">
        <v>2850</v>
      </c>
      <c r="I167" s="1" t="s">
        <v>1965</v>
      </c>
      <c r="J167" s="1" t="s">
        <v>722</v>
      </c>
      <c r="K167" s="1" t="s">
        <v>754</v>
      </c>
      <c r="L167" s="1" t="s">
        <v>3473</v>
      </c>
      <c r="M167" s="2" t="s">
        <v>756</v>
      </c>
      <c r="N167" t="str">
        <f t="shared" si="4"/>
        <v>AccountingEntries_____EntryHeader</v>
      </c>
      <c r="O167" t="str">
        <f t="shared" si="5"/>
        <v>{"seq":166, "id":"AccountingEntries_____EntryHeader", "label":"    usk:reversingDate        ", "composit":"ReversingDate", "datatype":"dateTime", "collapsed":false, "visible":true,"description":"Date this entry should be reversed"},</v>
      </c>
    </row>
    <row r="168" spans="1:15" ht="17" customHeight="1">
      <c r="A168" s="5" t="s">
        <v>3037</v>
      </c>
      <c r="F168" s="7" t="s">
        <v>3047</v>
      </c>
      <c r="G168" s="1" t="s">
        <v>2902</v>
      </c>
      <c r="H168" s="1" t="s">
        <v>2851</v>
      </c>
      <c r="I168" s="1" t="s">
        <v>1967</v>
      </c>
      <c r="J168" s="1" t="s">
        <v>765</v>
      </c>
      <c r="K168" s="1" t="s">
        <v>1065</v>
      </c>
      <c r="L168" s="1" t="s">
        <v>3474</v>
      </c>
      <c r="M168" s="2" t="s">
        <v>1067</v>
      </c>
      <c r="N168" t="str">
        <f t="shared" si="4"/>
        <v>AccountingEntries_____EntryHeader</v>
      </c>
      <c r="O168" t="str">
        <f t="shared" si="5"/>
        <v>{"seq":167, "id":"AccountingEntries_____EntryHeader", "label":"    cor:entryNumberCounter        ", "composit":"EntryNumberCounter", "datatype":"decimal", "collapsed":false, "visible":true,"description":"Unique reference for the entry - a numeric counter"},</v>
      </c>
    </row>
    <row r="169" spans="1:15" ht="17" customHeight="1">
      <c r="A169" s="5" t="s">
        <v>3037</v>
      </c>
      <c r="F169" s="7" t="s">
        <v>3047</v>
      </c>
      <c r="G169" s="9" t="s">
        <v>3049</v>
      </c>
      <c r="H169" s="1" t="s">
        <v>1548</v>
      </c>
      <c r="I169" s="1" t="s">
        <v>1969</v>
      </c>
      <c r="J169" s="1" t="s">
        <v>765</v>
      </c>
      <c r="K169" s="1" t="s">
        <v>854</v>
      </c>
      <c r="L169" s="1" t="s">
        <v>3475</v>
      </c>
      <c r="M169" s="2" t="s">
        <v>856</v>
      </c>
      <c r="N169" t="str">
        <f t="shared" si="4"/>
        <v>AccountingEntries_____EntryHeader</v>
      </c>
      <c r="O169" t="str">
        <f t="shared" si="5"/>
        <v>{"seq":168, "id":"AccountingEntries_____EntryHeader", "label":"    cor:entryDetail        ", "composit":"EntryDetail", "datatype":"", "collapsed":false, "visible":true,"description":"Parent for entry detail"},</v>
      </c>
    </row>
    <row r="170" spans="1:15" ht="17" customHeight="1">
      <c r="A170" s="5" t="s">
        <v>3037</v>
      </c>
      <c r="B170" s="7" t="s">
        <v>3047</v>
      </c>
      <c r="F170" s="9" t="s">
        <v>3049</v>
      </c>
      <c r="G170" s="1" t="s">
        <v>2903</v>
      </c>
      <c r="H170" s="1" t="s">
        <v>2848</v>
      </c>
      <c r="I170" s="1" t="s">
        <v>1971</v>
      </c>
      <c r="J170" s="1" t="s">
        <v>765</v>
      </c>
      <c r="K170" s="1" t="s">
        <v>890</v>
      </c>
      <c r="L170" s="1" t="s">
        <v>3476</v>
      </c>
      <c r="M170" s="2" t="s">
        <v>1570</v>
      </c>
      <c r="N170" t="str">
        <f t="shared" si="4"/>
        <v>AccountingEntries_EntryHeader____EntryDetail</v>
      </c>
      <c r="O170" t="str">
        <f t="shared" si="5"/>
        <v>{"seq":169, "id":"AccountingEntries_EntryHeader____EntryDetail", "label":"      cor:lineNumber      ", "composit":"LineNumber", "datatype":"string", "collapsed":false, "visible":true,"description":"Identifier for a particular entry detail"},</v>
      </c>
    </row>
    <row r="171" spans="1:15" ht="17" customHeight="1">
      <c r="A171" s="5" t="s">
        <v>3037</v>
      </c>
      <c r="B171" s="7" t="s">
        <v>3047</v>
      </c>
      <c r="F171" s="9" t="s">
        <v>3049</v>
      </c>
      <c r="G171" s="1" t="s">
        <v>2904</v>
      </c>
      <c r="H171" s="1" t="s">
        <v>2851</v>
      </c>
      <c r="I171" s="1" t="s">
        <v>1973</v>
      </c>
      <c r="J171" s="1" t="s">
        <v>765</v>
      </c>
      <c r="K171" s="1" t="s">
        <v>1068</v>
      </c>
      <c r="L171" s="1" t="s">
        <v>3477</v>
      </c>
      <c r="M171" s="2" t="s">
        <v>1070</v>
      </c>
      <c r="N171" t="str">
        <f t="shared" si="4"/>
        <v>AccountingEntries_EntryHeader____EntryDetail</v>
      </c>
      <c r="O171" t="str">
        <f t="shared" si="5"/>
        <v>{"seq":170, "id":"AccountingEntries_EntryHeader____EntryDetail", "label":"      cor:lineNumberCounter      ", "composit":"LineNumberCounter", "datatype":"decimal", "collapsed":false, "visible":true,"description":"Unique reference for the line - a numeric counter"},</v>
      </c>
    </row>
    <row r="172" spans="1:15" ht="17" customHeight="1">
      <c r="A172" s="5" t="s">
        <v>3037</v>
      </c>
      <c r="B172" s="7" t="s">
        <v>3047</v>
      </c>
      <c r="F172" s="9" t="s">
        <v>3049</v>
      </c>
      <c r="G172" s="13" t="s">
        <v>3001</v>
      </c>
      <c r="H172" s="1" t="s">
        <v>1548</v>
      </c>
      <c r="I172" s="1" t="s">
        <v>1975</v>
      </c>
      <c r="J172" s="1" t="s">
        <v>765</v>
      </c>
      <c r="K172" s="1" t="s">
        <v>766</v>
      </c>
      <c r="L172" s="1" t="s">
        <v>3478</v>
      </c>
      <c r="M172" s="2" t="s">
        <v>1976</v>
      </c>
      <c r="N172" t="str">
        <f t="shared" si="4"/>
        <v>AccountingEntries_EntryHeader____EntryDetail</v>
      </c>
      <c r="O172" t="str">
        <f t="shared" si="5"/>
        <v>{"seq":171, "id":"AccountingEntries_EntryHeader____EntryDetail", "label":"      cor:account      ", "composit":"AccountMainStructure", "datatype":"", "collapsed":false, "visible":true,"description":"Tuple: parent container for account numbers and identifiers. No entry is made here, but each detail line may have multiple accounts assigned to it for reporting in different GAAPs, offsetting accounts in Japan, passing along information to consolidation systems about local versus consolidating accounts, etc. For example, the account 4783HG-QOWI-192837-1000 may be expressed so:
/account/accountMainID 1000
/account/accountMainDescription Cash
/account/accountSub/accountSubID 4783HG
/account/accountSub/accountSubDescription Department
/account/accountSub/accountSubID QOWI
/account/accountSub/accountSubDescription Branch
/account/accountSub/accountSubID 192837
/account/accountSub/accountSubDescription Division"},</v>
      </c>
    </row>
    <row r="173" spans="1:15" ht="17" customHeight="1">
      <c r="A173" s="5" t="s">
        <v>3037</v>
      </c>
      <c r="B173" s="7" t="s">
        <v>3047</v>
      </c>
      <c r="C173" s="9" t="s">
        <v>3049</v>
      </c>
      <c r="F173" s="14" t="s">
        <v>3001</v>
      </c>
      <c r="G173" s="1" t="s">
        <v>2934</v>
      </c>
      <c r="H173" s="1" t="s">
        <v>2848</v>
      </c>
      <c r="I173" s="1" t="s">
        <v>1978</v>
      </c>
      <c r="J173" s="1" t="s">
        <v>765</v>
      </c>
      <c r="K173" s="1" t="s">
        <v>774</v>
      </c>
      <c r="L173" s="1" t="s">
        <v>3479</v>
      </c>
      <c r="M173" s="2" t="s">
        <v>776</v>
      </c>
      <c r="N173" t="str">
        <f t="shared" si="4"/>
        <v>AccountingEntries_EntryHeader_EntryDetail___AccountMainStructure</v>
      </c>
      <c r="O173" t="str">
        <f t="shared" si="5"/>
        <v>{"seq":172, "id":"AccountingEntries_EntryHeader_EntryDetail___AccountMainStructure", "label":"        cor:accountMainID    ", "composit":"AccountMainID", "datatype":"string", "collapsed":false, "visible":true,"description":"Main account - the code used to identify the accounting bucket the entry has been assigned to. Examples might be 1000 for Cash, 567GAAZ for Sales Expense or Z for tax payments. Identifiers such as department, branch, division, manager, or other modifiers are noted in the Subaccount area. Before needing to post, account is not necessary. Posting to the general ledger almost always requires an entry here."},</v>
      </c>
    </row>
    <row r="174" spans="1:15" ht="17" customHeight="1">
      <c r="A174" s="5" t="s">
        <v>3037</v>
      </c>
      <c r="B174" s="7" t="s">
        <v>3047</v>
      </c>
      <c r="C174" s="9" t="s">
        <v>3049</v>
      </c>
      <c r="F174" s="14" t="s">
        <v>3001</v>
      </c>
      <c r="G174" s="1" t="s">
        <v>2935</v>
      </c>
      <c r="H174" s="1" t="s">
        <v>2848</v>
      </c>
      <c r="I174" s="1" t="s">
        <v>1980</v>
      </c>
      <c r="J174" s="1" t="s">
        <v>765</v>
      </c>
      <c r="K174" s="1" t="s">
        <v>771</v>
      </c>
      <c r="L174" s="1" t="s">
        <v>3480</v>
      </c>
      <c r="M174" s="2" t="s">
        <v>773</v>
      </c>
      <c r="N174" t="str">
        <f t="shared" si="4"/>
        <v>AccountingEntries_EntryHeader_EntryDetail___AccountMainStructure</v>
      </c>
      <c r="O174" t="str">
        <f t="shared" si="5"/>
        <v>{"seq":173, "id":"AccountingEntries_EntryHeader_EntryDetail___AccountMainStructure", "label":"        cor:accountMainDescription    ", "composit":"AccountMainDescription", "datatype":"string", "collapsed":false, "visible":true,"description":"Description of accountMainID - the human readable describer that accompanies the code used in accountMainID"},</v>
      </c>
    </row>
    <row r="175" spans="1:15" ht="17" customHeight="1">
      <c r="A175" s="5" t="s">
        <v>3037</v>
      </c>
      <c r="B175" s="7" t="s">
        <v>3047</v>
      </c>
      <c r="C175" s="9" t="s">
        <v>3049</v>
      </c>
      <c r="F175" s="14" t="s">
        <v>3001</v>
      </c>
      <c r="G175" s="1" t="s">
        <v>2945</v>
      </c>
      <c r="H175" s="1" t="s">
        <v>2847</v>
      </c>
      <c r="I175" s="1" t="s">
        <v>1982</v>
      </c>
      <c r="J175" s="1" t="s">
        <v>765</v>
      </c>
      <c r="K175" s="1" t="s">
        <v>892</v>
      </c>
      <c r="L175" s="1" t="s">
        <v>3481</v>
      </c>
      <c r="M175" s="2" t="s">
        <v>894</v>
      </c>
      <c r="N175" t="str">
        <f t="shared" si="4"/>
        <v>AccountingEntries_EntryHeader_EntryDetail___AccountMainStructure</v>
      </c>
      <c r="O175" t="str">
        <f t="shared" si="5"/>
        <v>{"seq":174, "id":"AccountingEntries_EntryHeader_EntryDetail___AccountMainStructure", "label":"        cor:mainAccountType    ", "composit":"AccountMainType", "datatype":"token", "collapsed":false, "visible":true,"description":"Account type - FASB Concepts 6 and similar international designs. When xbrlInfo is used to associated other XBRL reporting items, this field is more suited to representing existing systems (audit) than data interchange. Enumerated as: asset, liability, equity, income, gain, expense, loss, contr-to-equity, distr-from-equity, comprehensive-income, other."},</v>
      </c>
    </row>
    <row r="176" spans="1:15" ht="17" customHeight="1">
      <c r="A176" s="5" t="s">
        <v>3037</v>
      </c>
      <c r="B176" s="7" t="s">
        <v>3047</v>
      </c>
      <c r="C176" s="9" t="s">
        <v>3049</v>
      </c>
      <c r="F176" s="14" t="s">
        <v>3001</v>
      </c>
      <c r="G176" s="1" t="s">
        <v>2946</v>
      </c>
      <c r="H176" s="1" t="s">
        <v>2848</v>
      </c>
      <c r="I176" s="1" t="s">
        <v>1984</v>
      </c>
      <c r="J176" s="1" t="s">
        <v>765</v>
      </c>
      <c r="K176" s="1" t="s">
        <v>1074</v>
      </c>
      <c r="L176" s="1" t="s">
        <v>3482</v>
      </c>
      <c r="M176" s="2" t="s">
        <v>1076</v>
      </c>
      <c r="N176" t="str">
        <f t="shared" si="4"/>
        <v>AccountingEntries_EntryHeader_EntryDetail___AccountMainStructure</v>
      </c>
      <c r="O176" t="str">
        <f t="shared" si="5"/>
        <v>{"seq":175, "id":"AccountingEntries_EntryHeader_EntryDetail___AccountMainStructure", "label":"        cor:mainAccountTypeDescription    ", "composit":"AccountMainTypeDescription", "datatype":"string", "collapsed":false, "visible":true,"description":"Free format description of the account classification"},</v>
      </c>
    </row>
    <row r="177" spans="1:15" ht="17" customHeight="1">
      <c r="A177" s="5" t="s">
        <v>3037</v>
      </c>
      <c r="B177" s="7" t="s">
        <v>3047</v>
      </c>
      <c r="C177" s="9" t="s">
        <v>3049</v>
      </c>
      <c r="F177" s="14" t="s">
        <v>3001</v>
      </c>
      <c r="G177" s="1" t="s">
        <v>2940</v>
      </c>
      <c r="H177" s="1" t="s">
        <v>2848</v>
      </c>
      <c r="I177" s="1" t="s">
        <v>1986</v>
      </c>
      <c r="J177" s="1" t="s">
        <v>765</v>
      </c>
      <c r="K177" s="1" t="s">
        <v>898</v>
      </c>
      <c r="L177" s="1" t="s">
        <v>3483</v>
      </c>
      <c r="M177" s="2" t="s">
        <v>900</v>
      </c>
      <c r="N177" t="str">
        <f t="shared" si="4"/>
        <v>AccountingEntries_EntryHeader_EntryDetail___AccountMainStructure</v>
      </c>
      <c r="O177" t="str">
        <f t="shared" si="5"/>
        <v>{"seq":176, "id":"AccountingEntries_EntryHeader_EntryDetail___AccountMainStructure", "label":"        cor:parentAccountMainID    ", "composit":"ParentAccountMainID", "datatype":"string", "collapsed":false, "visible":true,"description":"Roll up item from child natural account to parent natural account."},</v>
      </c>
    </row>
    <row r="178" spans="1:15" ht="17" customHeight="1">
      <c r="A178" s="5" t="s">
        <v>3037</v>
      </c>
      <c r="B178" s="7" t="s">
        <v>3047</v>
      </c>
      <c r="C178" s="9" t="s">
        <v>3049</v>
      </c>
      <c r="F178" s="14" t="s">
        <v>3001</v>
      </c>
      <c r="G178" s="1" t="s">
        <v>2936</v>
      </c>
      <c r="H178" s="1" t="s">
        <v>2847</v>
      </c>
      <c r="I178" s="1" t="s">
        <v>1988</v>
      </c>
      <c r="J178" s="1" t="s">
        <v>765</v>
      </c>
      <c r="K178" s="1" t="s">
        <v>777</v>
      </c>
      <c r="L178" s="1" t="s">
        <v>3484</v>
      </c>
      <c r="M178" s="2" t="s">
        <v>779</v>
      </c>
      <c r="N178" t="str">
        <f t="shared" ref="N178:N241" si="6">A178&amp;"_"&amp;B178&amp;"_"&amp;C178&amp;"_"&amp;D178&amp;"_"&amp;E178&amp;"_"&amp;F178</f>
        <v>AccountingEntries_EntryHeader_EntryDetail___AccountMainStructure</v>
      </c>
      <c r="O178" t="str">
        <f t="shared" si="5"/>
        <v>{"seq":177, "id":"AccountingEntries_EntryHeader_EntryDetail___AccountMainStructure", "label":"        cor:accountPurposeCode    ", "composit":"AccountPurposeCode", "datatype":"token", "collapsed":false, "visible":true,"description":"Code related to usage for account aggregate - Consolidating, European, IFRS, Offsetting, Primary, Tax, USGAAP, Japanese, Other. Japanese companies will use this for the tax required offsetting entry. If left blank, assumes default accounting method for company."},</v>
      </c>
    </row>
    <row r="179" spans="1:15" ht="17" customHeight="1">
      <c r="A179" s="5" t="s">
        <v>3037</v>
      </c>
      <c r="B179" s="7" t="s">
        <v>3047</v>
      </c>
      <c r="C179" s="9" t="s">
        <v>3049</v>
      </c>
      <c r="F179" s="14" t="s">
        <v>3001</v>
      </c>
      <c r="G179" s="1" t="s">
        <v>2937</v>
      </c>
      <c r="H179" s="1" t="s">
        <v>2848</v>
      </c>
      <c r="I179" s="1" t="s">
        <v>1990</v>
      </c>
      <c r="J179" s="1" t="s">
        <v>765</v>
      </c>
      <c r="K179" s="1" t="s">
        <v>780</v>
      </c>
      <c r="L179" s="1" t="s">
        <v>3485</v>
      </c>
      <c r="M179" s="2" t="s">
        <v>782</v>
      </c>
      <c r="N179" t="str">
        <f t="shared" si="6"/>
        <v>AccountingEntries_EntryHeader_EntryDetail___AccountMainStructure</v>
      </c>
      <c r="O179" t="str">
        <f t="shared" si="5"/>
        <v>{"seq":178, "id":"AccountingEntries_EntryHeader_EntryDetail___AccountMainStructure", "label":"        cor:accountPurposeDescription    ", "composit":"AccountPurposeDescription", "datatype":"string", "collapsed":false, "visible":true,"description":"Description of usage for aggregate account"},</v>
      </c>
    </row>
    <row r="180" spans="1:15" ht="17" customHeight="1">
      <c r="A180" s="5" t="s">
        <v>3037</v>
      </c>
      <c r="B180" s="7" t="s">
        <v>3047</v>
      </c>
      <c r="C180" s="9" t="s">
        <v>3049</v>
      </c>
      <c r="F180" s="14" t="s">
        <v>3001</v>
      </c>
      <c r="G180" s="1" t="s">
        <v>2938</v>
      </c>
      <c r="H180" s="1" t="s">
        <v>2847</v>
      </c>
      <c r="I180" s="1" t="s">
        <v>1992</v>
      </c>
      <c r="J180" s="1" t="s">
        <v>765</v>
      </c>
      <c r="K180" s="1" t="s">
        <v>795</v>
      </c>
      <c r="L180" s="1" t="s">
        <v>3486</v>
      </c>
      <c r="M180" s="2" t="s">
        <v>797</v>
      </c>
      <c r="N180" t="str">
        <f t="shared" si="6"/>
        <v>AccountingEntries_EntryHeader_EntryDetail___AccountMainStructure</v>
      </c>
      <c r="O180" t="str">
        <f t="shared" si="5"/>
        <v>{"seq":179, "id":"AccountingEntries_EntryHeader_EntryDetail___AccountMainStructure", "label":"        cor:accountType    ", "composit":"AccountType", "datatype":"token", "collapsed":false, "visible":true,"description":"Type of account. Enumerated as: account, bank, employee, customer, job, vendor, measurable, statistical, other."},</v>
      </c>
    </row>
    <row r="181" spans="1:15" ht="17" customHeight="1">
      <c r="A181" s="5" t="s">
        <v>3037</v>
      </c>
      <c r="B181" s="7" t="s">
        <v>3047</v>
      </c>
      <c r="C181" s="9" t="s">
        <v>3049</v>
      </c>
      <c r="F181" s="14" t="s">
        <v>3001</v>
      </c>
      <c r="G181" s="1" t="s">
        <v>2939</v>
      </c>
      <c r="H181" s="1" t="s">
        <v>2848</v>
      </c>
      <c r="I181" s="1" t="s">
        <v>1994</v>
      </c>
      <c r="J181" s="1" t="s">
        <v>765</v>
      </c>
      <c r="K181" s="1" t="s">
        <v>1083</v>
      </c>
      <c r="L181" s="1" t="s">
        <v>3487</v>
      </c>
      <c r="M181" s="2" t="s">
        <v>1085</v>
      </c>
      <c r="N181" t="str">
        <f t="shared" si="6"/>
        <v>AccountingEntries_EntryHeader_EntryDetail___AccountMainStructure</v>
      </c>
      <c r="O181" t="str">
        <f t="shared" si="5"/>
        <v>{"seq":180, "id":"AccountingEntries_EntryHeader_EntryDetail___AccountMainStructure", "label":"        cor:accountTypeDescription    ", "composit":"AccountTypeDescription", "datatype":"string", "collapsed":false, "visible":true,"description":"Free format description of the account type"},</v>
      </c>
    </row>
    <row r="182" spans="1:15" ht="17" customHeight="1">
      <c r="A182" s="5" t="s">
        <v>3037</v>
      </c>
      <c r="B182" s="7" t="s">
        <v>3047</v>
      </c>
      <c r="C182" s="9" t="s">
        <v>3049</v>
      </c>
      <c r="F182" s="14" t="s">
        <v>3001</v>
      </c>
      <c r="G182" s="1" t="s">
        <v>2941</v>
      </c>
      <c r="H182" s="1" t="s">
        <v>2847</v>
      </c>
      <c r="I182" s="1" t="s">
        <v>1996</v>
      </c>
      <c r="J182" s="1" t="s">
        <v>375</v>
      </c>
      <c r="K182" s="1" t="s">
        <v>484</v>
      </c>
      <c r="L182" s="1" t="s">
        <v>3488</v>
      </c>
      <c r="M182" s="2" t="s">
        <v>257</v>
      </c>
      <c r="N182" t="str">
        <f t="shared" si="6"/>
        <v>AccountingEntries_EntryHeader_EntryDetail___AccountMainStructure</v>
      </c>
      <c r="O182" t="str">
        <f t="shared" si="5"/>
        <v>{"seq":181, "id":"AccountingEntries_EntryHeader_EntryDetail___AccountMainStructure", "label":"        bus:entryAccountingMethod    ", "composit":"EntryAccountingMethod", "datatype":"token", "collapsed":false, "visible":true,"description":"For this entry, the method of accounting represented - from: accrual, cash, modified cash, modified accrual, encumbrance, special methods, hybrid methods, other"},</v>
      </c>
    </row>
    <row r="183" spans="1:15" ht="17" customHeight="1">
      <c r="A183" s="5" t="s">
        <v>3037</v>
      </c>
      <c r="B183" s="7" t="s">
        <v>3047</v>
      </c>
      <c r="C183" s="9" t="s">
        <v>3049</v>
      </c>
      <c r="F183" s="14" t="s">
        <v>3001</v>
      </c>
      <c r="G183" s="1" t="s">
        <v>2942</v>
      </c>
      <c r="H183" s="1" t="s">
        <v>2848</v>
      </c>
      <c r="I183" s="1" t="s">
        <v>1998</v>
      </c>
      <c r="J183" s="1" t="s">
        <v>375</v>
      </c>
      <c r="K183" s="1" t="s">
        <v>554</v>
      </c>
      <c r="L183" s="1" t="s">
        <v>3489</v>
      </c>
      <c r="M183" s="2" t="s">
        <v>372</v>
      </c>
      <c r="N183" t="str">
        <f t="shared" si="6"/>
        <v>AccountingEntries_EntryHeader_EntryDetail___AccountMainStructure</v>
      </c>
      <c r="O183" t="str">
        <f t="shared" si="5"/>
        <v>{"seq":182, "id":"AccountingEntries_EntryHeader_EntryDetail___AccountMainStructure", "label":"        bus:entryAccountingMethodDescription    ", "composit":"EntryAccountingMethodDescription", "datatype":"string", "collapsed":false, "visible":true,"description":"Free format description of the entry accounting method"},</v>
      </c>
    </row>
    <row r="184" spans="1:15" ht="17" customHeight="1">
      <c r="A184" s="5" t="s">
        <v>3037</v>
      </c>
      <c r="B184" s="7" t="s">
        <v>3047</v>
      </c>
      <c r="C184" s="9" t="s">
        <v>3049</v>
      </c>
      <c r="F184" s="14" t="s">
        <v>3001</v>
      </c>
      <c r="G184" s="1" t="s">
        <v>2943</v>
      </c>
      <c r="H184" s="1" t="s">
        <v>2847</v>
      </c>
      <c r="I184" s="1" t="s">
        <v>2000</v>
      </c>
      <c r="J184" s="1" t="s">
        <v>375</v>
      </c>
      <c r="K184" s="1" t="s">
        <v>485</v>
      </c>
      <c r="L184" s="1" t="s">
        <v>3490</v>
      </c>
      <c r="M184" s="2" t="s">
        <v>259</v>
      </c>
      <c r="N184" t="str">
        <f t="shared" si="6"/>
        <v>AccountingEntries_EntryHeader_EntryDetail___AccountMainStructure</v>
      </c>
      <c r="O184" t="str">
        <f t="shared" si="5"/>
        <v>{"seq":183, "id":"AccountingEntries_EntryHeader_EntryDetail___AccountMainStructure", "label":"        bus:entryAccountingMethodPurpose    ", "composit":"EntryAccountingMethodPurpose", "datatype":"token", "collapsed":false, "visible":true,"description":"For this entry, the reporting purpose represented - from book, tax, management, statutory, other"},</v>
      </c>
    </row>
    <row r="185" spans="1:15" ht="17" customHeight="1">
      <c r="A185" s="5" t="s">
        <v>3037</v>
      </c>
      <c r="B185" s="7" t="s">
        <v>3047</v>
      </c>
      <c r="C185" s="9" t="s">
        <v>3049</v>
      </c>
      <c r="F185" s="14" t="s">
        <v>3001</v>
      </c>
      <c r="G185" s="1" t="s">
        <v>2944</v>
      </c>
      <c r="H185" s="1" t="s">
        <v>2848</v>
      </c>
      <c r="I185" s="1" t="s">
        <v>2002</v>
      </c>
      <c r="J185" s="1" t="s">
        <v>375</v>
      </c>
      <c r="K185" s="1" t="s">
        <v>555</v>
      </c>
      <c r="L185" s="1" t="s">
        <v>3491</v>
      </c>
      <c r="M185" s="2" t="s">
        <v>374</v>
      </c>
      <c r="N185" t="str">
        <f t="shared" si="6"/>
        <v>AccountingEntries_EntryHeader_EntryDetail___AccountMainStructure</v>
      </c>
      <c r="O185" t="str">
        <f t="shared" si="5"/>
        <v>{"seq":184, "id":"AccountingEntries_EntryHeader_EntryDetail___AccountMainStructure", "label":"        bus:entryAccountingMethodPurposeDescription    ", "composit":"EntryAccountingMethodPurposeDescription", "datatype":"string", "collapsed":false, "visible":true,"description":"Free format description of the entry accounting method purpose"},</v>
      </c>
    </row>
    <row r="186" spans="1:15" ht="17" customHeight="1">
      <c r="A186" s="5" t="s">
        <v>3037</v>
      </c>
      <c r="B186" s="7" t="s">
        <v>3047</v>
      </c>
      <c r="C186" s="9" t="s">
        <v>3049</v>
      </c>
      <c r="F186" s="14" t="s">
        <v>3001</v>
      </c>
      <c r="G186" s="11" t="s">
        <v>2999</v>
      </c>
      <c r="H186" s="1" t="s">
        <v>1548</v>
      </c>
      <c r="I186" s="1" t="s">
        <v>2004</v>
      </c>
      <c r="J186" s="1" t="s">
        <v>765</v>
      </c>
      <c r="K186" s="1" t="s">
        <v>786</v>
      </c>
      <c r="L186" s="1" t="s">
        <v>3492</v>
      </c>
      <c r="M186" s="2" t="s">
        <v>788</v>
      </c>
      <c r="N186" t="str">
        <f t="shared" si="6"/>
        <v>AccountingEntries_EntryHeader_EntryDetail___AccountMainStructure</v>
      </c>
      <c r="O186" t="str">
        <f t="shared" si="5"/>
        <v>{"seq":185, "id":"AccountingEntries_EntryHeader_EntryDetail___AccountMainStructure", "label":"        cor:accountSub    ", "composit":"AccountSubStructure", "datatype":"", "collapsed":false, "visible":true,"description":"Tuple to hold multiple accountSubIDs and Descriptions"},</v>
      </c>
    </row>
    <row r="187" spans="1:15" ht="17" customHeight="1">
      <c r="A187" s="5" t="s">
        <v>3037</v>
      </c>
      <c r="B187" s="7" t="s">
        <v>3047</v>
      </c>
      <c r="C187" s="9" t="s">
        <v>3049</v>
      </c>
      <c r="F187" s="11" t="s">
        <v>2999</v>
      </c>
      <c r="G187" s="1" t="s">
        <v>2949</v>
      </c>
      <c r="H187" s="1" t="s">
        <v>2848</v>
      </c>
      <c r="I187" s="1" t="s">
        <v>2006</v>
      </c>
      <c r="J187" s="1" t="s">
        <v>765</v>
      </c>
      <c r="K187" s="1" t="s">
        <v>783</v>
      </c>
      <c r="L187" s="1" t="s">
        <v>3493</v>
      </c>
      <c r="M187" s="2" t="s">
        <v>785</v>
      </c>
      <c r="N187" t="str">
        <f t="shared" si="6"/>
        <v>AccountingEntries_EntryHeader_EntryDetail___AccountSubStructure</v>
      </c>
      <c r="O187" t="str">
        <f t="shared" si="5"/>
        <v>{"seq":186, "id":"AccountingEntries_EntryHeader_EntryDetail___AccountSubStructure", "label":"          cor:accountSubDescription  ", "composit":"AccountSubDescription", "datatype":"string", "collapsed":false, "visible":true,"description":"The description that accompanies accountSubID belongs here."},</v>
      </c>
    </row>
    <row r="188" spans="1:15" ht="17" customHeight="1">
      <c r="A188" s="5" t="s">
        <v>3037</v>
      </c>
      <c r="B188" s="7" t="s">
        <v>3047</v>
      </c>
      <c r="C188" s="9" t="s">
        <v>3049</v>
      </c>
      <c r="F188" s="11" t="s">
        <v>2999</v>
      </c>
      <c r="G188" s="1" t="s">
        <v>2947</v>
      </c>
      <c r="H188" s="1" t="s">
        <v>2848</v>
      </c>
      <c r="I188" s="1" t="s">
        <v>2008</v>
      </c>
      <c r="J188" s="1" t="s">
        <v>765</v>
      </c>
      <c r="K188" s="1" t="s">
        <v>789</v>
      </c>
      <c r="L188" s="1" t="s">
        <v>3494</v>
      </c>
      <c r="M188" s="2" t="s">
        <v>791</v>
      </c>
      <c r="N188" t="str">
        <f t="shared" si="6"/>
        <v>AccountingEntries_EntryHeader_EntryDetail___AccountSubStructure</v>
      </c>
      <c r="O188" t="str">
        <f t="shared" si="5"/>
        <v>{"seq":187, "id":"AccountingEntries_EntryHeader_EntryDetail___AccountSubStructure", "label":"          cor:accountSubID  ", "composit":"AccountSubID", "datatype":"string", "collapsed":false, "visible":true,"description":"Where the primary account was placed in accountMainID, the code used for each profit center, division, business unit, fund, program, branch, project, class, su-class or other modifier is placed here."},</v>
      </c>
    </row>
    <row r="189" spans="1:15" ht="17" customHeight="1">
      <c r="A189" s="5" t="s">
        <v>3037</v>
      </c>
      <c r="B189" s="7" t="s">
        <v>3047</v>
      </c>
      <c r="C189" s="9" t="s">
        <v>3049</v>
      </c>
      <c r="F189" s="11" t="s">
        <v>2999</v>
      </c>
      <c r="G189" s="1" t="s">
        <v>2948</v>
      </c>
      <c r="H189" s="1" t="s">
        <v>2847</v>
      </c>
      <c r="I189" s="1" t="s">
        <v>2010</v>
      </c>
      <c r="J189" s="1" t="s">
        <v>765</v>
      </c>
      <c r="K189" s="1" t="s">
        <v>792</v>
      </c>
      <c r="L189" s="1" t="s">
        <v>3495</v>
      </c>
      <c r="M189" s="2" t="s">
        <v>794</v>
      </c>
      <c r="N189" t="str">
        <f t="shared" si="6"/>
        <v>AccountingEntries_EntryHeader_EntryDetail___AccountSubStructure</v>
      </c>
      <c r="O189" t="str">
        <f t="shared" si="5"/>
        <v>{"seq":188, "id":"AccountingEntries_EntryHeader_EntryDetail___AccountSubStructure", "label":"          cor:accountSubType  ", "composit":"AccountSubType", "datatype":"token", "collapsed":false, "visible":true,"description":"Type of sub-account - profit center, division, business unit, fund, program, branch, project, class, su-class or other modifier is placed here. For example:: Accountability center: Business unit: Class:Department: Project: Fund: Program:Job: Profit center: Branch: Setup class: Division: Unit"},</v>
      </c>
    </row>
    <row r="190" spans="1:15" ht="17" customHeight="1">
      <c r="A190" s="5" t="s">
        <v>3037</v>
      </c>
      <c r="B190" s="7" t="s">
        <v>3047</v>
      </c>
      <c r="C190" s="9" t="s">
        <v>3049</v>
      </c>
      <c r="F190" s="11" t="s">
        <v>2999</v>
      </c>
      <c r="G190" s="10" t="s">
        <v>3121</v>
      </c>
      <c r="H190" s="1" t="s">
        <v>1548</v>
      </c>
      <c r="I190" s="1" t="s">
        <v>2012</v>
      </c>
      <c r="J190" s="1" t="s">
        <v>765</v>
      </c>
      <c r="K190" s="1" t="s">
        <v>928</v>
      </c>
      <c r="L190" s="1" t="s">
        <v>3496</v>
      </c>
      <c r="M190" s="2" t="s">
        <v>930</v>
      </c>
      <c r="N190" t="str">
        <f t="shared" si="6"/>
        <v>AccountingEntries_EntryHeader_EntryDetail___AccountSubStructure</v>
      </c>
      <c r="O190" t="str">
        <f t="shared" si="5"/>
        <v>{"seq":189, "id":"AccountingEntries_EntryHeader_EntryDetail___AccountSubStructure", "label":"          cor:segmentParentTuple  ", "composit":"ParentSubaccount", "datatype":"", "collapsed":false, "visible":true,"description":"Tuple for showing the detail necessary to roll up from one segment (type of subaccount) to another.)"},</v>
      </c>
    </row>
    <row r="191" spans="1:15" ht="17" customHeight="1">
      <c r="A191" s="5" t="s">
        <v>3037</v>
      </c>
      <c r="B191" s="7" t="s">
        <v>3047</v>
      </c>
      <c r="C191" s="9" t="s">
        <v>3049</v>
      </c>
      <c r="F191" s="10" t="s">
        <v>3121</v>
      </c>
      <c r="G191" s="1" t="s">
        <v>2862</v>
      </c>
      <c r="H191" s="1" t="s">
        <v>2848</v>
      </c>
      <c r="I191" s="1" t="s">
        <v>2014</v>
      </c>
      <c r="J191" s="1" t="s">
        <v>765</v>
      </c>
      <c r="K191" s="1" t="s">
        <v>901</v>
      </c>
      <c r="L191" s="1" t="s">
        <v>3497</v>
      </c>
      <c r="M191" s="2" t="s">
        <v>903</v>
      </c>
      <c r="N191" t="str">
        <f t="shared" si="6"/>
        <v>AccountingEntries_EntryHeader_EntryDetail___ParentSubaccount</v>
      </c>
      <c r="O191" t="str">
        <f t="shared" si="5"/>
        <v>{"seq":190, "id":"AccountingEntries_EntryHeader_EntryDetail___ParentSubaccount", "label":"            cor:parentSubaccountCode", "composit":"Code", "datatype":"string", "collapsed":false, "visible":true,"description":"Subaccount NUMBER this subaccount rolls up to - see also subaccount type it rolls up to."},</v>
      </c>
    </row>
    <row r="192" spans="1:15" ht="17" customHeight="1">
      <c r="A192" s="5" t="s">
        <v>3037</v>
      </c>
      <c r="B192" s="7" t="s">
        <v>3047</v>
      </c>
      <c r="C192" s="9" t="s">
        <v>3049</v>
      </c>
      <c r="F192" s="10" t="s">
        <v>3121</v>
      </c>
      <c r="G192" s="1" t="s">
        <v>2869</v>
      </c>
      <c r="H192" s="1" t="s">
        <v>2848</v>
      </c>
      <c r="I192" s="1" t="s">
        <v>2016</v>
      </c>
      <c r="J192" s="1" t="s">
        <v>765</v>
      </c>
      <c r="K192" s="1" t="s">
        <v>907</v>
      </c>
      <c r="L192" s="1" t="s">
        <v>3498</v>
      </c>
      <c r="M192" s="2" t="s">
        <v>909</v>
      </c>
      <c r="N192" t="str">
        <f t="shared" si="6"/>
        <v>AccountingEntries_EntryHeader_EntryDetail___ParentSubaccount</v>
      </c>
      <c r="O192" t="str">
        <f t="shared" si="5"/>
        <v>{"seq":191, "id":"AccountingEntries_EntryHeader_EntryDetail___ParentSubaccount", "label":"            cor:parentSubaccountType", "composit":"Type", "datatype":"string", "collapsed":false, "visible":true,"description":"The describer of the segment this subaccount rolls up to."},</v>
      </c>
    </row>
    <row r="193" spans="1:15" ht="17" customHeight="1">
      <c r="A193" s="5" t="s">
        <v>3037</v>
      </c>
      <c r="B193" s="7" t="s">
        <v>3047</v>
      </c>
      <c r="C193" s="9" t="s">
        <v>3049</v>
      </c>
      <c r="F193" s="10" t="s">
        <v>3121</v>
      </c>
      <c r="G193" s="1" t="s">
        <v>921</v>
      </c>
      <c r="H193" s="1" t="s">
        <v>2848</v>
      </c>
      <c r="I193" s="1" t="s">
        <v>2018</v>
      </c>
      <c r="J193" s="1" t="s">
        <v>765</v>
      </c>
      <c r="K193" s="1" t="s">
        <v>921</v>
      </c>
      <c r="L193" s="1" t="s">
        <v>3499</v>
      </c>
      <c r="M193" s="2" t="s">
        <v>923</v>
      </c>
      <c r="N193" t="str">
        <f t="shared" si="6"/>
        <v>AccountingEntries_EntryHeader_EntryDetail___ParentSubaccount</v>
      </c>
      <c r="O193" t="str">
        <f t="shared" si="5"/>
        <v>{"seq":192, "id":"AccountingEntries_EntryHeader_EntryDetail___ParentSubaccount", "label":"            cor:reportingTreeIdentifier", "composit":"reportingTreeIdentifier", "datatype":"string", "collapsed":false, "visible":true,"description":"Used for representing descriptions of reporting trees."},</v>
      </c>
    </row>
    <row r="194" spans="1:15" ht="17" customHeight="1">
      <c r="A194" s="5" t="s">
        <v>3037</v>
      </c>
      <c r="B194" s="7" t="s">
        <v>3047</v>
      </c>
      <c r="C194" s="9" t="s">
        <v>3049</v>
      </c>
      <c r="F194" s="10" t="s">
        <v>3121</v>
      </c>
      <c r="G194" s="1" t="s">
        <v>3125</v>
      </c>
      <c r="H194" s="1" t="s">
        <v>2857</v>
      </c>
      <c r="I194" s="1" t="s">
        <v>2020</v>
      </c>
      <c r="J194" s="1" t="s">
        <v>765</v>
      </c>
      <c r="K194" s="1" t="s">
        <v>904</v>
      </c>
      <c r="L194" s="1" t="s">
        <v>3500</v>
      </c>
      <c r="M194" s="2" t="s">
        <v>906</v>
      </c>
      <c r="N194" t="str">
        <f t="shared" si="6"/>
        <v>AccountingEntries_EntryHeader_EntryDetail___ParentSubaccount</v>
      </c>
      <c r="O194" t="str">
        <f t="shared" si="5"/>
        <v>{"seq":193, "id":"AccountingEntries_EntryHeader_EntryDetail___ParentSubaccount", "label":"            cor:parentSubaccountProportion", "composit":"Proportion", "datatype":"pure", "collapsed":false, "visible":true,"description":"For partial allocations of amounts to different parents, the percentage of a child that will be allocated to a parent."},</v>
      </c>
    </row>
    <row r="195" spans="1:15" ht="17" customHeight="1">
      <c r="A195" s="5" t="s">
        <v>3037</v>
      </c>
      <c r="B195" s="7" t="s">
        <v>3047</v>
      </c>
      <c r="C195" s="9" t="s">
        <v>3049</v>
      </c>
      <c r="F195" s="10" t="s">
        <v>3121</v>
      </c>
      <c r="G195" s="1" t="s">
        <v>2977</v>
      </c>
      <c r="H195" s="1" t="s">
        <v>2852</v>
      </c>
      <c r="I195" s="1" t="s">
        <v>2022</v>
      </c>
      <c r="J195" s="1" t="s">
        <v>765</v>
      </c>
      <c r="K195" s="1" t="s">
        <v>1059</v>
      </c>
      <c r="L195" s="1" t="s">
        <v>3501</v>
      </c>
      <c r="M195" s="2" t="s">
        <v>1061</v>
      </c>
      <c r="N195" t="str">
        <f t="shared" si="6"/>
        <v>AccountingEntries_EntryHeader_EntryDetail___ParentSubaccount</v>
      </c>
      <c r="O195" t="str">
        <f t="shared" ref="O195:O258" si="7">"{""seq"":"&amp;ROW()-1&amp;", ""id"":"""&amp;N195&amp;""", ""label"":"""&amp;L195&amp;""", ""composit"":"""&amp;G195&amp;""", ""datatype"":"""&amp;IF(ISBLANK(H195),G195,H195)&amp;""", ""collapsed"":false, ""visible"":true,""description"":"""&amp;M195&amp;"""},"</f>
        <v>{"seq":194, "id":"AccountingEntries_EntryHeader_EntryDetail___ParentSubaccount", "label":"        cor:accountActive    ", "composit":"Active", "datatype":"boolean", "collapsed":false, "visible":true,"description":"Boolean to indicate whether the account is active (="true") or inactive (="false")"},</v>
      </c>
    </row>
    <row r="196" spans="1:15" ht="17" customHeight="1">
      <c r="A196" s="5" t="s">
        <v>3037</v>
      </c>
      <c r="B196" s="7" t="s">
        <v>3047</v>
      </c>
      <c r="F196" s="9" t="s">
        <v>3049</v>
      </c>
      <c r="G196" s="1" t="s">
        <v>798</v>
      </c>
      <c r="H196" s="1" t="s">
        <v>2856</v>
      </c>
      <c r="I196" s="1" t="s">
        <v>2024</v>
      </c>
      <c r="J196" s="1" t="s">
        <v>765</v>
      </c>
      <c r="K196" s="1" t="s">
        <v>798</v>
      </c>
      <c r="L196" s="1" t="s">
        <v>3502</v>
      </c>
      <c r="M196" s="2" t="s">
        <v>3304</v>
      </c>
      <c r="N196" t="str">
        <f t="shared" si="6"/>
        <v>AccountingEntries_EntryHeader____EntryDetail</v>
      </c>
      <c r="O196" t="str">
        <f t="shared" si="7"/>
        <v>{"seq":195, "id":"AccountingEntries_EntryHeader____EntryDetail", "label":"      cor:amount      ", "composit":"amount", "datatype":"monetary", "collapsed":false, "visible":true,"description":"This field (amount) represents the primary monetary amount related to the  subject of the entryDetail line. 
There is one primary monetary amount per entryDetail structure.
It may, for example, represent the amount of one line of a journal entry, the balance on a document, or the extended amount of a line item on an invoice. 
Amount is not required if detailed entry is used for non-financial work and other elements are populated, in particular measurableQuantity. 
The amount field is a signed number (either positive or negative itself) and used in conjunction with a separate signOfAmount and a separate debitCreditCode, which together are considered for understanding the monetary amount. 
The unit of measure is determined by amountCurrency if present, and by the default or home currency if amountCurrency is not present."},</v>
      </c>
    </row>
    <row r="197" spans="1:15" ht="17" customHeight="1">
      <c r="A197" s="5" t="s">
        <v>3037</v>
      </c>
      <c r="B197" s="7" t="s">
        <v>3047</v>
      </c>
      <c r="F197" s="9" t="s">
        <v>3049</v>
      </c>
      <c r="G197" s="1" t="s">
        <v>557</v>
      </c>
      <c r="H197" s="1" t="s">
        <v>2849</v>
      </c>
      <c r="I197" s="1" t="s">
        <v>2026</v>
      </c>
      <c r="J197" s="1" t="s">
        <v>556</v>
      </c>
      <c r="K197" s="1" t="s">
        <v>557</v>
      </c>
      <c r="L197" s="1" t="s">
        <v>3503</v>
      </c>
      <c r="M197" s="2" t="s">
        <v>3305</v>
      </c>
      <c r="N197" t="str">
        <f t="shared" si="6"/>
        <v>AccountingEntries_EntryHeader____EntryDetail</v>
      </c>
      <c r="O197" t="str">
        <f t="shared" si="7"/>
        <v>{"seq":196, "id":"AccountingEntries_EntryHeader____EntryDetail", "label":"      muc:amountCurrency      ", "composit":"amountCurrency", "datatype":"QName", "collapsed":false, "visible":true,"description":"The currency related to the amount can be entered here instead of the XBRL instance specified way, especially important in multi-currency situations. 
Recommend ISO 4217 coding."},</v>
      </c>
    </row>
    <row r="198" spans="1:15" ht="17" customHeight="1">
      <c r="A198" s="5" t="s">
        <v>3037</v>
      </c>
      <c r="B198" s="7" t="s">
        <v>3047</v>
      </c>
      <c r="F198" s="9" t="s">
        <v>3049</v>
      </c>
      <c r="G198" s="1" t="s">
        <v>566</v>
      </c>
      <c r="H198" s="1" t="s">
        <v>2856</v>
      </c>
      <c r="I198" s="1" t="s">
        <v>2030</v>
      </c>
      <c r="J198" s="1" t="s">
        <v>556</v>
      </c>
      <c r="K198" s="1" t="s">
        <v>566</v>
      </c>
      <c r="L198" s="1" t="s">
        <v>3504</v>
      </c>
      <c r="M198" s="2" t="s">
        <v>1571</v>
      </c>
      <c r="N198" t="str">
        <f t="shared" si="6"/>
        <v>AccountingEntries_EntryHeader____EntryDetail</v>
      </c>
      <c r="O198" t="str">
        <f t="shared" si="7"/>
        <v>{"seq":197, "id":"AccountingEntries_EntryHeader____EntryDetail", "label":"      muc:amountOriginalAmount      ", "composit":"amountOriginalAmount", "datatype":"monetary", "collapsed":false, "visible":true,"description":"Amount in original (as opposed to home) currency, for multi-currency tracking. "},</v>
      </c>
    </row>
    <row r="199" spans="1:15" ht="17" customHeight="1">
      <c r="A199" s="5" t="s">
        <v>3037</v>
      </c>
      <c r="B199" s="7" t="s">
        <v>3047</v>
      </c>
      <c r="F199" s="9" t="s">
        <v>3049</v>
      </c>
      <c r="G199" s="1" t="s">
        <v>563</v>
      </c>
      <c r="H199" s="1" t="s">
        <v>2849</v>
      </c>
      <c r="I199" s="1" t="s">
        <v>2032</v>
      </c>
      <c r="J199" s="1" t="s">
        <v>556</v>
      </c>
      <c r="K199" s="1" t="s">
        <v>563</v>
      </c>
      <c r="L199" s="1" t="s">
        <v>3505</v>
      </c>
      <c r="M199" s="2" t="s">
        <v>565</v>
      </c>
      <c r="N199" t="str">
        <f t="shared" si="6"/>
        <v>AccountingEntries_EntryHeader____EntryDetail</v>
      </c>
      <c r="O199" t="str">
        <f t="shared" si="7"/>
        <v>{"seq":198, "id":"AccountingEntries_EntryHeader____EntryDetail", "label":"      muc:amountOriginalCurrency      ", "composit":"amountOriginalCurrency", "datatype":"QName", "collapsed":false, "visible":true,"description":"The currency used to track original, as opposed to home, amounts. Recommended ISO 4217 coding."},</v>
      </c>
    </row>
    <row r="200" spans="1:15" ht="17" customHeight="1">
      <c r="A200" s="5" t="s">
        <v>3037</v>
      </c>
      <c r="B200" s="7" t="s">
        <v>3047</v>
      </c>
      <c r="F200" s="9" t="s">
        <v>3049</v>
      </c>
      <c r="G200" s="1" t="s">
        <v>577</v>
      </c>
      <c r="H200" s="1" t="s">
        <v>2857</v>
      </c>
      <c r="I200" s="1" t="s">
        <v>2034</v>
      </c>
      <c r="J200" s="1" t="s">
        <v>556</v>
      </c>
      <c r="K200" s="1" t="s">
        <v>577</v>
      </c>
      <c r="L200" s="1" t="s">
        <v>3506</v>
      </c>
      <c r="M200" s="2" t="s">
        <v>579</v>
      </c>
      <c r="N200" t="str">
        <f t="shared" si="6"/>
        <v>AccountingEntries_EntryHeader____EntryDetail</v>
      </c>
      <c r="O200" t="str">
        <f t="shared" si="7"/>
        <v>{"seq":199, "id":"AccountingEntries_EntryHeader____EntryDetail", "label":"      muc:amountOriginalExchangeRate      ", "composit":"amountOriginalExchangeRate", "datatype":"pure", "collapsed":false, "visible":true,"description":"Exchange rate at time of original transaction (expressed as national currency divided by original currency)"},</v>
      </c>
    </row>
    <row r="201" spans="1:15" ht="17" customHeight="1">
      <c r="A201" s="5" t="s">
        <v>3037</v>
      </c>
      <c r="B201" s="7" t="s">
        <v>3047</v>
      </c>
      <c r="F201" s="9" t="s">
        <v>3049</v>
      </c>
      <c r="G201" s="1" t="s">
        <v>574</v>
      </c>
      <c r="H201" s="1" t="s">
        <v>2850</v>
      </c>
      <c r="I201" s="1" t="s">
        <v>2028</v>
      </c>
      <c r="J201" s="1" t="s">
        <v>556</v>
      </c>
      <c r="K201" s="1" t="s">
        <v>574</v>
      </c>
      <c r="L201" s="1" t="s">
        <v>3507</v>
      </c>
      <c r="M201" s="2" t="s">
        <v>576</v>
      </c>
      <c r="N201" t="str">
        <f t="shared" si="6"/>
        <v>AccountingEntries_EntryHeader____EntryDetail</v>
      </c>
      <c r="O201" t="str">
        <f t="shared" si="7"/>
        <v>{"seq":200, "id":"AccountingEntries_EntryHeader____EntryDetail", "label":"      muc:amountOriginalExchangeRateDate      ", "composit":"amountOriginalExchangeRateDate", "datatype":"dateTime", "collapsed":false, "visible":true,"description":"Date of exchange rate used to record the original transaction."},</v>
      </c>
    </row>
    <row r="202" spans="1:15" ht="17" customHeight="1">
      <c r="A202" s="5" t="s">
        <v>3037</v>
      </c>
      <c r="B202" s="7" t="s">
        <v>3047</v>
      </c>
      <c r="F202" s="9" t="s">
        <v>3049</v>
      </c>
      <c r="G202" s="1" t="s">
        <v>595</v>
      </c>
      <c r="H202" s="1" t="s">
        <v>2848</v>
      </c>
      <c r="I202" s="1" t="s">
        <v>2036</v>
      </c>
      <c r="J202" s="1" t="s">
        <v>556</v>
      </c>
      <c r="K202" s="1" t="s">
        <v>595</v>
      </c>
      <c r="L202" s="1" t="s">
        <v>3508</v>
      </c>
      <c r="M202" s="2" t="s">
        <v>597</v>
      </c>
      <c r="N202" t="str">
        <f t="shared" si="6"/>
        <v>AccountingEntries_EntryHeader____EntryDetail</v>
      </c>
      <c r="O202" t="str">
        <f t="shared" si="7"/>
        <v>{"seq":201, "id":"AccountingEntries_EntryHeader____EntryDetail", "label":"      muc:amountOriginalExchangeRateSource      ", "composit":"amountOriginalExchangeRateSource", "datatype":"string", "collapsed":false, "visible":true,"description":"Source of Exchange Rate - for example, Reuters, Bloomberg"},</v>
      </c>
    </row>
    <row r="203" spans="1:15" ht="17" customHeight="1">
      <c r="A203" s="5" t="s">
        <v>3037</v>
      </c>
      <c r="B203" s="7" t="s">
        <v>3047</v>
      </c>
      <c r="F203" s="9" t="s">
        <v>3049</v>
      </c>
      <c r="G203" s="1" t="s">
        <v>592</v>
      </c>
      <c r="H203" s="1" t="s">
        <v>2848</v>
      </c>
      <c r="I203" s="1" t="s">
        <v>2038</v>
      </c>
      <c r="J203" s="1" t="s">
        <v>556</v>
      </c>
      <c r="K203" s="1" t="s">
        <v>592</v>
      </c>
      <c r="L203" s="1" t="s">
        <v>3509</v>
      </c>
      <c r="M203" s="2" t="s">
        <v>594</v>
      </c>
      <c r="N203" t="str">
        <f t="shared" si="6"/>
        <v>AccountingEntries_EntryHeader____EntryDetail</v>
      </c>
      <c r="O203" t="str">
        <f t="shared" si="7"/>
        <v>{"seq":202, "id":"AccountingEntries_EntryHeader____EntryDetail", "label":"      muc:amountOriginalExchangeRateComment      ", "composit":"amountOriginalExchangeRateComment", "datatype":"string", "collapsed":false, "visible":true,"description":"Comment about exchange rate used for recording original transaction."},</v>
      </c>
    </row>
    <row r="204" spans="1:15" ht="17" customHeight="1">
      <c r="A204" s="5" t="s">
        <v>3037</v>
      </c>
      <c r="B204" s="7" t="s">
        <v>3047</v>
      </c>
      <c r="F204" s="9" t="s">
        <v>3049</v>
      </c>
      <c r="G204" s="1" t="s">
        <v>619</v>
      </c>
      <c r="H204" s="1" t="s">
        <v>2856</v>
      </c>
      <c r="I204" s="1" t="s">
        <v>2040</v>
      </c>
      <c r="J204" s="1" t="s">
        <v>556</v>
      </c>
      <c r="K204" s="1" t="s">
        <v>619</v>
      </c>
      <c r="L204" s="1" t="s">
        <v>3510</v>
      </c>
      <c r="M204" s="2" t="s">
        <v>621</v>
      </c>
      <c r="N204" t="str">
        <f t="shared" si="6"/>
        <v>AccountingEntries_EntryHeader____EntryDetail</v>
      </c>
      <c r="O204" t="str">
        <f t="shared" si="7"/>
        <v>{"seq":203, "id":"AccountingEntries_EntryHeader____EntryDetail", "label":"      muc:amountOriginalTriangulationAmount      ", "composit":"amountOriginalTriangulationAmount", "datatype":"monetary", "collapsed":false, "visible":true,"description":"If triangulation is used, amount in triangulation currency, for multi-currency tracking. Debit is entered as positive, credit as negative."},</v>
      </c>
    </row>
    <row r="205" spans="1:15" ht="17" customHeight="1">
      <c r="A205" s="5" t="s">
        <v>3037</v>
      </c>
      <c r="B205" s="7" t="s">
        <v>3047</v>
      </c>
      <c r="F205" s="9" t="s">
        <v>3049</v>
      </c>
      <c r="G205" s="1" t="s">
        <v>622</v>
      </c>
      <c r="H205" s="1" t="s">
        <v>2849</v>
      </c>
      <c r="I205" s="1" t="s">
        <v>2042</v>
      </c>
      <c r="J205" s="1" t="s">
        <v>556</v>
      </c>
      <c r="K205" s="1" t="s">
        <v>622</v>
      </c>
      <c r="L205" s="1" t="s">
        <v>3511</v>
      </c>
      <c r="M205" s="2" t="s">
        <v>624</v>
      </c>
      <c r="N205" t="str">
        <f t="shared" si="6"/>
        <v>AccountingEntries_EntryHeader____EntryDetail</v>
      </c>
      <c r="O205" t="str">
        <f t="shared" si="7"/>
        <v>{"seq":204, "id":"AccountingEntries_EntryHeader____EntryDetail", "label":"      muc:amountOriginalTriangulationCurrency      ", "composit":"amountOriginalTriangulationCurrency", "datatype":"QName", "collapsed":false, "visible":true,"description":"The currency used for triangulation, if used. May often be EUR or USD. Recommended ISO 4217 coding."},</v>
      </c>
    </row>
    <row r="206" spans="1:15" ht="17" customHeight="1">
      <c r="A206" s="5" t="s">
        <v>3037</v>
      </c>
      <c r="B206" s="7" t="s">
        <v>3047</v>
      </c>
      <c r="F206" s="9" t="s">
        <v>3049</v>
      </c>
      <c r="G206" s="1" t="s">
        <v>625</v>
      </c>
      <c r="H206" s="1" t="s">
        <v>2857</v>
      </c>
      <c r="I206" s="1" t="s">
        <v>2044</v>
      </c>
      <c r="J206" s="1" t="s">
        <v>556</v>
      </c>
      <c r="K206" s="1" t="s">
        <v>625</v>
      </c>
      <c r="L206" s="1" t="s">
        <v>3512</v>
      </c>
      <c r="M206" s="2" t="s">
        <v>627</v>
      </c>
      <c r="N206" t="str">
        <f t="shared" si="6"/>
        <v>AccountingEntries_EntryHeader____EntryDetail</v>
      </c>
      <c r="O206" t="str">
        <f t="shared" si="7"/>
        <v>{"seq":205, "id":"AccountingEntries_EntryHeader____EntryDetail", "label":"      muc:amountOriginalTriangulationExchangeRate      ", "composit":"amountOriginalTriangulationExchangeRate", "datatype":"pure", "collapsed":false, "visible":true,"description":"Exchange rate between national currency and triangulation currency at time of original transaction (expressed as national currency divided by triangulation currency)"},</v>
      </c>
    </row>
    <row r="207" spans="1:15" ht="17" customHeight="1">
      <c r="A207" s="5" t="s">
        <v>3037</v>
      </c>
      <c r="B207" s="7" t="s">
        <v>3047</v>
      </c>
      <c r="F207" s="9" t="s">
        <v>3049</v>
      </c>
      <c r="G207" s="1" t="s">
        <v>628</v>
      </c>
      <c r="H207" s="1" t="s">
        <v>2848</v>
      </c>
      <c r="I207" s="1" t="s">
        <v>2046</v>
      </c>
      <c r="J207" s="1" t="s">
        <v>556</v>
      </c>
      <c r="K207" s="1" t="s">
        <v>628</v>
      </c>
      <c r="L207" s="1" t="s">
        <v>3513</v>
      </c>
      <c r="M207" s="2" t="s">
        <v>630</v>
      </c>
      <c r="N207" t="str">
        <f t="shared" si="6"/>
        <v>AccountingEntries_EntryHeader____EntryDetail</v>
      </c>
      <c r="O207" t="str">
        <f t="shared" si="7"/>
        <v>{"seq":206, "id":"AccountingEntries_EntryHeader____EntryDetail", "label":"      muc:amountOriginalTriangulationExchangeRateSource      ", "composit":"amountOriginalTriangulationExchangeRateSource", "datatype":"string", "collapsed":false, "visible":true,"description":"Source of Exchange Rate for triangulation amount at time of original transaction - for example, Reuters, Bloomberg"},</v>
      </c>
    </row>
    <row r="208" spans="1:15" ht="17" customHeight="1">
      <c r="A208" s="5" t="s">
        <v>3037</v>
      </c>
      <c r="B208" s="7" t="s">
        <v>3047</v>
      </c>
      <c r="F208" s="9" t="s">
        <v>3049</v>
      </c>
      <c r="G208" s="1" t="s">
        <v>669</v>
      </c>
      <c r="H208" s="1" t="s">
        <v>2848</v>
      </c>
      <c r="I208" s="1" t="s">
        <v>2048</v>
      </c>
      <c r="J208" s="1" t="s">
        <v>556</v>
      </c>
      <c r="K208" s="1" t="s">
        <v>669</v>
      </c>
      <c r="L208" s="1" t="s">
        <v>3514</v>
      </c>
      <c r="M208" s="2" t="s">
        <v>671</v>
      </c>
      <c r="N208" t="str">
        <f t="shared" si="6"/>
        <v>AccountingEntries_EntryHeader____EntryDetail</v>
      </c>
      <c r="O208" t="str">
        <f t="shared" si="7"/>
        <v>{"seq":207, "id":"AccountingEntries_EntryHeader____EntryDetail", "label":"      muc:amountOriginalTriangulationExchangeRateType      ", "composit":"amountOriginalTriangulationExchangeRateType", "datatype":"string", "collapsed":false, "visible":true,"description":"Type of Exchange Rate for triangulation amount at time of original transaction - for example, spot rate, forward contract etc."},</v>
      </c>
    </row>
    <row r="209" spans="1:15" ht="17" customHeight="1">
      <c r="A209" s="5" t="s">
        <v>3037</v>
      </c>
      <c r="B209" s="7" t="s">
        <v>3047</v>
      </c>
      <c r="F209" s="9" t="s">
        <v>3049</v>
      </c>
      <c r="G209" s="1" t="s">
        <v>631</v>
      </c>
      <c r="H209" s="1" t="s">
        <v>2857</v>
      </c>
      <c r="I209" s="1" t="s">
        <v>2050</v>
      </c>
      <c r="J209" s="1" t="s">
        <v>556</v>
      </c>
      <c r="K209" s="1" t="s">
        <v>631</v>
      </c>
      <c r="L209" s="1" t="s">
        <v>3515</v>
      </c>
      <c r="M209" s="2" t="s">
        <v>633</v>
      </c>
      <c r="N209" t="str">
        <f t="shared" si="6"/>
        <v>AccountingEntries_EntryHeader____EntryDetail</v>
      </c>
      <c r="O209" t="str">
        <f t="shared" si="7"/>
        <v>{"seq":208, "id":"AccountingEntries_EntryHeader____EntryDetail", "label":"      muc:originalTriangulationExchangeRate      ", "composit":"originalTriangulationExchangeRate", "datatype":"pure", "collapsed":false, "visible":true,"description":"Exchange rate between original currency and triangulation currency at time of original transaction (expressed as original currency divided by triangulation currency)"},</v>
      </c>
    </row>
    <row r="210" spans="1:15" ht="17" customHeight="1">
      <c r="A210" s="5" t="s">
        <v>3037</v>
      </c>
      <c r="B210" s="7" t="s">
        <v>3047</v>
      </c>
      <c r="F210" s="9" t="s">
        <v>3049</v>
      </c>
      <c r="G210" s="1" t="s">
        <v>634</v>
      </c>
      <c r="H210" s="1" t="s">
        <v>2848</v>
      </c>
      <c r="I210" s="1" t="s">
        <v>2052</v>
      </c>
      <c r="J210" s="1" t="s">
        <v>556</v>
      </c>
      <c r="K210" s="1" t="s">
        <v>634</v>
      </c>
      <c r="L210" s="1" t="s">
        <v>3516</v>
      </c>
      <c r="M210" s="2" t="s">
        <v>636</v>
      </c>
      <c r="N210" t="str">
        <f t="shared" si="6"/>
        <v>AccountingEntries_EntryHeader____EntryDetail</v>
      </c>
      <c r="O210" t="str">
        <f t="shared" si="7"/>
        <v>{"seq":209, "id":"AccountingEntries_EntryHeader____EntryDetail", "label":"      muc:originalExchangeRateTriangulationSource      ", "composit":"originalExchangeRateTriangulationSource", "datatype":"string", "collapsed":false, "visible":true,"description":"Source of Exchange Rate for triangulation from original currency to triangulation currency at time of original transaction - for example, Reuters, Bloomberg"},</v>
      </c>
    </row>
    <row r="211" spans="1:15" ht="17" customHeight="1">
      <c r="A211" s="5" t="s">
        <v>3037</v>
      </c>
      <c r="B211" s="7" t="s">
        <v>3047</v>
      </c>
      <c r="F211" s="9" t="s">
        <v>3049</v>
      </c>
      <c r="G211" s="1" t="s">
        <v>672</v>
      </c>
      <c r="H211" s="1" t="s">
        <v>2848</v>
      </c>
      <c r="I211" s="1" t="s">
        <v>2054</v>
      </c>
      <c r="J211" s="1" t="s">
        <v>556</v>
      </c>
      <c r="K211" s="1" t="s">
        <v>672</v>
      </c>
      <c r="L211" s="1" t="s">
        <v>3517</v>
      </c>
      <c r="M211" s="2" t="s">
        <v>674</v>
      </c>
      <c r="N211" t="str">
        <f t="shared" si="6"/>
        <v>AccountingEntries_EntryHeader____EntryDetail</v>
      </c>
      <c r="O211" t="str">
        <f t="shared" si="7"/>
        <v>{"seq":210, "id":"AccountingEntries_EntryHeader____EntryDetail", "label":"      muc:originalExchangeRateTriangulationType      ", "composit":"originalExchangeRateTriangulationType", "datatype":"string", "collapsed":false, "visible":true,"description":"Type of Exchange Rate for triangulation from original currency to triangulation currency at time of original transaction - for example, spot rate, forward contract etc."},</v>
      </c>
    </row>
    <row r="212" spans="1:15" ht="17" customHeight="1">
      <c r="A212" s="5" t="s">
        <v>3037</v>
      </c>
      <c r="B212" s="7" t="s">
        <v>3047</v>
      </c>
      <c r="F212" s="9" t="s">
        <v>3049</v>
      </c>
      <c r="G212" s="1" t="s">
        <v>934</v>
      </c>
      <c r="H212" s="1" t="s">
        <v>2847</v>
      </c>
      <c r="I212" s="1" t="s">
        <v>2056</v>
      </c>
      <c r="J212" s="1" t="s">
        <v>765</v>
      </c>
      <c r="K212" s="1" t="s">
        <v>934</v>
      </c>
      <c r="L212" s="1" t="s">
        <v>3518</v>
      </c>
      <c r="M212" s="2" t="s">
        <v>936</v>
      </c>
      <c r="N212" t="str">
        <f t="shared" si="6"/>
        <v>AccountingEntries_EntryHeader____EntryDetail</v>
      </c>
      <c r="O212" t="str">
        <f t="shared" si="7"/>
        <v>{"seq":211, "id":"AccountingEntries_EntryHeader____EntryDetail", "label":"      cor:signOfAmount      ", "composit":"signOfAmount", "datatype":"token", "collapsed":false, "visible":true,"description":"Sign of amount; provides 4 possible fields only when used in conjunction with debitCreditCode; primarily used for correcting entries so total debits and credits after an entry error are not inflated. D + increase DebitsD - decrease debitsC + decreases creditC - increases credit"},</v>
      </c>
    </row>
    <row r="213" spans="1:15" ht="17" customHeight="1">
      <c r="A213" s="5" t="s">
        <v>3037</v>
      </c>
      <c r="B213" s="7" t="s">
        <v>3047</v>
      </c>
      <c r="F213" s="9" t="s">
        <v>3049</v>
      </c>
      <c r="G213" s="1" t="s">
        <v>813</v>
      </c>
      <c r="H213" s="1" t="s">
        <v>2847</v>
      </c>
      <c r="I213" s="1" t="s">
        <v>2058</v>
      </c>
      <c r="J213" s="1" t="s">
        <v>765</v>
      </c>
      <c r="K213" s="1" t="s">
        <v>813</v>
      </c>
      <c r="L213" s="1" t="s">
        <v>3519</v>
      </c>
      <c r="M213" s="2" t="s">
        <v>815</v>
      </c>
      <c r="N213" t="str">
        <f t="shared" si="6"/>
        <v>AccountingEntries_EntryHeader____EntryDetail</v>
      </c>
      <c r="O213" t="str">
        <f t="shared" si="7"/>
        <v>{"seq":212, "id":"AccountingEntries_EntryHeader____EntryDetail", "label":"      cor:debitCreditCode      ", "composit":"debitCreditCode", "datatype":"token", "collapsed":false, "visible":true,"description":"Optional identifier of whether the amount is a (D)ebit, a (C)redit or Undefined"},</v>
      </c>
    </row>
    <row r="214" spans="1:15" ht="17" customHeight="1">
      <c r="A214" s="5" t="s">
        <v>3037</v>
      </c>
      <c r="B214" s="7" t="s">
        <v>3047</v>
      </c>
      <c r="F214" s="9" t="s">
        <v>3049</v>
      </c>
      <c r="G214" s="1" t="s">
        <v>916</v>
      </c>
      <c r="H214" s="1" t="s">
        <v>2850</v>
      </c>
      <c r="I214" s="1" t="s">
        <v>2060</v>
      </c>
      <c r="J214" s="1" t="s">
        <v>765</v>
      </c>
      <c r="K214" s="1" t="s">
        <v>916</v>
      </c>
      <c r="L214" s="1" t="s">
        <v>3520</v>
      </c>
      <c r="M214" s="2" t="s">
        <v>918</v>
      </c>
      <c r="N214" t="str">
        <f t="shared" si="6"/>
        <v>AccountingEntries_EntryHeader____EntryDetail</v>
      </c>
      <c r="O214" t="str">
        <f t="shared" si="7"/>
        <v>{"seq":213, "id":"AccountingEntries_EntryHeader____EntryDetail", "label":"      cor:postingDate      ", "composit":"postingDate", "datatype":"dateTime", "collapsed":false, "visible":true,"description":"At the detail level, this represents the accounting significance date. No matter what date the document is received, entered, or posted, this signifies the accounting date of the entry. If you want to see the financial results for March 5, 2002 and this entry is given that date, the entry will be part of the results for March 5, 2002. This is different from the postedDate found at the entryHeader level. If you want the accounting significance to be a particular date, it goes here. A single entry could represent multiple dates, but would only be posted on one date."},</v>
      </c>
    </row>
    <row r="215" spans="1:15" ht="17" customHeight="1">
      <c r="A215" s="5" t="s">
        <v>3037</v>
      </c>
      <c r="B215" s="7" t="s">
        <v>3047</v>
      </c>
      <c r="F215" s="9" t="s">
        <v>3049</v>
      </c>
      <c r="G215" s="1" t="s">
        <v>400</v>
      </c>
      <c r="H215" s="1" t="s">
        <v>2852</v>
      </c>
      <c r="I215" s="1" t="s">
        <v>2062</v>
      </c>
      <c r="J215" s="1" t="s">
        <v>375</v>
      </c>
      <c r="K215" s="1" t="s">
        <v>400</v>
      </c>
      <c r="L215" s="1" t="s">
        <v>3521</v>
      </c>
      <c r="M215" s="2" t="s">
        <v>111</v>
      </c>
      <c r="N215" t="str">
        <f t="shared" si="6"/>
        <v>AccountingEntries_EntryHeader____EntryDetail</v>
      </c>
      <c r="O215" t="str">
        <f t="shared" si="7"/>
        <v>{"seq":214, "id":"AccountingEntries_EntryHeader____EntryDetail", "label":"      bus:amountMemo      ", "composit":"amountMemo", "datatype":"boolean", "collapsed":false, "visible":true,"description":"A boolean like entry that indicates whether an entryDetail line has been provided solely to provide additional details and that tools should not consider the amount in postings."},</v>
      </c>
    </row>
    <row r="216" spans="1:15" ht="17" customHeight="1">
      <c r="A216" s="5" t="s">
        <v>3037</v>
      </c>
      <c r="B216" s="7" t="s">
        <v>3047</v>
      </c>
      <c r="F216" s="9" t="s">
        <v>3049</v>
      </c>
      <c r="G216" s="1" t="s">
        <v>399</v>
      </c>
      <c r="H216" s="1" t="s">
        <v>2848</v>
      </c>
      <c r="I216" s="1" t="s">
        <v>2064</v>
      </c>
      <c r="J216" s="1" t="s">
        <v>375</v>
      </c>
      <c r="K216" s="1" t="s">
        <v>399</v>
      </c>
      <c r="L216" s="1" t="s">
        <v>3522</v>
      </c>
      <c r="M216" s="2" t="s">
        <v>109</v>
      </c>
      <c r="N216" t="str">
        <f t="shared" si="6"/>
        <v>AccountingEntries_EntryHeader____EntryDetail</v>
      </c>
      <c r="O216" t="str">
        <f t="shared" si="7"/>
        <v>{"seq":215, "id":"AccountingEntries_EntryHeader____EntryDetail", "label":"      bus:allocationCode      ", "composit":"allocationCode", "datatype":"string", "collapsed":false, "visible":true,"description":"A code that is tied to the Enterprise's allocation system."},</v>
      </c>
    </row>
    <row r="217" spans="1:15" ht="17" customHeight="1">
      <c r="A217" s="5" t="s">
        <v>3037</v>
      </c>
      <c r="B217" s="7" t="s">
        <v>3047</v>
      </c>
      <c r="F217" s="9" t="s">
        <v>3049</v>
      </c>
      <c r="G217" s="11" t="s">
        <v>3115</v>
      </c>
      <c r="H217" s="1" t="s">
        <v>1548</v>
      </c>
      <c r="I217" s="1" t="s">
        <v>2066</v>
      </c>
      <c r="J217" s="1" t="s">
        <v>556</v>
      </c>
      <c r="K217" s="1" t="s">
        <v>580</v>
      </c>
      <c r="L217" s="1" t="s">
        <v>3523</v>
      </c>
      <c r="M217" s="2" t="s">
        <v>582</v>
      </c>
      <c r="N217" t="str">
        <f t="shared" si="6"/>
        <v>AccountingEntries_EntryHeader____EntryDetail</v>
      </c>
      <c r="O217" t="str">
        <f t="shared" si="7"/>
        <v>{"seq":216, "id":"AccountingEntries_EntryHeader____EntryDetail", "label":"      muc:multicurrencyDetail      ", "composit":"MulticurrencyDetail", "datatype":"", "collapsed":false, "visible":true,"description":"Section to provide additional information related to home currencies that differ from original currencies and related exchange rates - typically this will be used to record exchange rates and amounts in currencies and/or on dates other than those of the original transaction. This structure allows recording of exchange rates using a third currency as a triangulation currency. This is often EUR but is not restricted to being so. This structure may be repeated as many times as necessary to record amounts in foreign currencies on the same or different dates."},</v>
      </c>
    </row>
    <row r="218" spans="1:15" ht="17" customHeight="1">
      <c r="A218" s="5" t="s">
        <v>3037</v>
      </c>
      <c r="B218" s="7" t="s">
        <v>3047</v>
      </c>
      <c r="C218" s="9" t="s">
        <v>3049</v>
      </c>
      <c r="F218" s="11" t="s">
        <v>3115</v>
      </c>
      <c r="G218" s="1" t="s">
        <v>3062</v>
      </c>
      <c r="H218" s="1" t="s">
        <v>2850</v>
      </c>
      <c r="I218" s="1" t="s">
        <v>2068</v>
      </c>
      <c r="J218" s="1" t="s">
        <v>556</v>
      </c>
      <c r="K218" s="1" t="s">
        <v>568</v>
      </c>
      <c r="L218" s="1" t="s">
        <v>3524</v>
      </c>
      <c r="M218" s="2" t="s">
        <v>570</v>
      </c>
      <c r="N218" t="str">
        <f t="shared" si="6"/>
        <v>AccountingEntries_EntryHeader_EntryDetail___MulticurrencyDetail</v>
      </c>
      <c r="O218" t="str">
        <f t="shared" si="7"/>
        <v>{"seq":217, "id":"AccountingEntries_EntryHeader_EntryDetail___MulticurrencyDetail", "label":"        muc:multicurrencyDetailExchangeRateDate    ", "composit":"ExchangeRateDate", "datatype":"dateTime", "collapsed":false, "visible":true,"description":"Date of exchange rate (other than original transaction date) on which amount is expressed as amountRestatedAmount or amountTriangulationAmount"},</v>
      </c>
    </row>
    <row r="219" spans="1:15" ht="17" customHeight="1">
      <c r="A219" s="5" t="s">
        <v>3037</v>
      </c>
      <c r="B219" s="7" t="s">
        <v>3047</v>
      </c>
      <c r="C219" s="9" t="s">
        <v>3049</v>
      </c>
      <c r="F219" s="11" t="s">
        <v>3115</v>
      </c>
      <c r="G219" s="1" t="s">
        <v>583</v>
      </c>
      <c r="H219" s="1" t="s">
        <v>2856</v>
      </c>
      <c r="I219" s="1" t="s">
        <v>2070</v>
      </c>
      <c r="J219" s="1" t="s">
        <v>556</v>
      </c>
      <c r="K219" s="1" t="s">
        <v>583</v>
      </c>
      <c r="L219" s="1" t="s">
        <v>3525</v>
      </c>
      <c r="M219" s="2" t="s">
        <v>585</v>
      </c>
      <c r="N219" t="str">
        <f t="shared" si="6"/>
        <v>AccountingEntries_EntryHeader_EntryDetail___MulticurrencyDetail</v>
      </c>
      <c r="O219" t="str">
        <f t="shared" si="7"/>
        <v>{"seq":218, "id":"AccountingEntries_EntryHeader_EntryDetail___MulticurrencyDetail", "label":"        muc:amountRestatedAmount    ", "composit":"amountRestatedAmount", "datatype":"monetary", "collapsed":false, "visible":true,"description":"The amount in the foreign currency identified by amountRestatedCurrency as of multicurrencyDetailExchangeRateDate."},</v>
      </c>
    </row>
    <row r="220" spans="1:15" ht="17" customHeight="1">
      <c r="A220" s="5" t="s">
        <v>3037</v>
      </c>
      <c r="B220" s="7" t="s">
        <v>3047</v>
      </c>
      <c r="C220" s="9" t="s">
        <v>3049</v>
      </c>
      <c r="F220" s="11" t="s">
        <v>3115</v>
      </c>
      <c r="G220" s="1" t="s">
        <v>586</v>
      </c>
      <c r="H220" s="1" t="s">
        <v>2849</v>
      </c>
      <c r="I220" s="1" t="s">
        <v>2072</v>
      </c>
      <c r="J220" s="1" t="s">
        <v>556</v>
      </c>
      <c r="K220" s="1" t="s">
        <v>586</v>
      </c>
      <c r="L220" s="1" t="s">
        <v>3526</v>
      </c>
      <c r="M220" s="2" t="s">
        <v>588</v>
      </c>
      <c r="N220" t="str">
        <f t="shared" si="6"/>
        <v>AccountingEntries_EntryHeader_EntryDetail___MulticurrencyDetail</v>
      </c>
      <c r="O220" t="str">
        <f t="shared" si="7"/>
        <v>{"seq":219, "id":"AccountingEntries_EntryHeader_EntryDetail___MulticurrencyDetail", "label":"        muc:amountRestatedCurrency    ", "composit":"amountRestatedCurrency", "datatype":"QName", "collapsed":false, "visible":true,"description":"The currency in which amountRestatedAmount is expressed. Recommended ISO 4217 coding."},</v>
      </c>
    </row>
    <row r="221" spans="1:15" ht="17" customHeight="1">
      <c r="A221" s="5" t="s">
        <v>3037</v>
      </c>
      <c r="B221" s="7" t="s">
        <v>3047</v>
      </c>
      <c r="C221" s="9" t="s">
        <v>3049</v>
      </c>
      <c r="F221" s="11" t="s">
        <v>3115</v>
      </c>
      <c r="G221" s="1" t="s">
        <v>571</v>
      </c>
      <c r="H221" s="1" t="s">
        <v>2857</v>
      </c>
      <c r="I221" s="1" t="s">
        <v>2074</v>
      </c>
      <c r="J221" s="1" t="s">
        <v>556</v>
      </c>
      <c r="K221" s="1" t="s">
        <v>571</v>
      </c>
      <c r="L221" s="1" t="s">
        <v>3527</v>
      </c>
      <c r="M221" s="2" t="s">
        <v>573</v>
      </c>
      <c r="N221" t="str">
        <f t="shared" si="6"/>
        <v>AccountingEntries_EntryHeader_EntryDetail___MulticurrencyDetail</v>
      </c>
      <c r="O221" t="str">
        <f t="shared" si="7"/>
        <v>{"seq":220, "id":"AccountingEntries_EntryHeader_EntryDetail___MulticurrencyDetail", "label":"        muc:amountRestatedExchangeRate    ", "composit":"amountRestatedExchangeRate", "datatype":"pure", "collapsed":false, "visible":true,"description":"Exchange rate used to convert amountRestatedAmount as of multicurrencyDetailExchangeRateDate (expressed as national currency divided by foreign currency)"},</v>
      </c>
    </row>
    <row r="222" spans="1:15" ht="17" customHeight="1">
      <c r="A222" s="5" t="s">
        <v>3037</v>
      </c>
      <c r="B222" s="7" t="s">
        <v>3047</v>
      </c>
      <c r="C222" s="9" t="s">
        <v>3049</v>
      </c>
      <c r="F222" s="11" t="s">
        <v>3115</v>
      </c>
      <c r="G222" s="1" t="s">
        <v>598</v>
      </c>
      <c r="H222" s="1" t="s">
        <v>2848</v>
      </c>
      <c r="I222" s="1" t="s">
        <v>2076</v>
      </c>
      <c r="J222" s="1" t="s">
        <v>556</v>
      </c>
      <c r="K222" s="1" t="s">
        <v>598</v>
      </c>
      <c r="L222" s="1" t="s">
        <v>3528</v>
      </c>
      <c r="M222" s="2" t="s">
        <v>600</v>
      </c>
      <c r="N222" t="str">
        <f t="shared" si="6"/>
        <v>AccountingEntries_EntryHeader_EntryDetail___MulticurrencyDetail</v>
      </c>
      <c r="O222" t="str">
        <f t="shared" si="7"/>
        <v>{"seq":221, "id":"AccountingEntries_EntryHeader_EntryDetail___MulticurrencyDetail", "label":"        muc:amountRestatedExchangeRateSource    ", "composit":"amountRestatedExchangeRateSource", "datatype":"string", "collapsed":false, "visible":true,"description":"Source of Exchange Rate for restated amount - for example, Reuters, Bloomberg"},</v>
      </c>
    </row>
    <row r="223" spans="1:15" ht="17" customHeight="1">
      <c r="A223" s="5" t="s">
        <v>3037</v>
      </c>
      <c r="B223" s="7" t="s">
        <v>3047</v>
      </c>
      <c r="C223" s="9" t="s">
        <v>3049</v>
      </c>
      <c r="F223" s="11" t="s">
        <v>3115</v>
      </c>
      <c r="G223" s="1" t="s">
        <v>675</v>
      </c>
      <c r="H223" s="1" t="s">
        <v>2848</v>
      </c>
      <c r="I223" s="1" t="s">
        <v>2078</v>
      </c>
      <c r="J223" s="1" t="s">
        <v>556</v>
      </c>
      <c r="K223" s="1" t="s">
        <v>675</v>
      </c>
      <c r="L223" s="1" t="s">
        <v>3529</v>
      </c>
      <c r="M223" s="2" t="s">
        <v>677</v>
      </c>
      <c r="N223" t="str">
        <f t="shared" si="6"/>
        <v>AccountingEntries_EntryHeader_EntryDetail___MulticurrencyDetail</v>
      </c>
      <c r="O223" t="str">
        <f t="shared" si="7"/>
        <v>{"seq":222, "id":"AccountingEntries_EntryHeader_EntryDetail___MulticurrencyDetail", "label":"        muc:amountRestatedExchangeRateType    ", "composit":"amountRestatedExchangeRateType", "datatype":"string", "collapsed":false, "visible":true,"description":"Type of Exchange Rate for restated amount - for example, spot rate, forward contract etc."},</v>
      </c>
    </row>
    <row r="224" spans="1:15" ht="17" customHeight="1">
      <c r="A224" s="5" t="s">
        <v>3037</v>
      </c>
      <c r="B224" s="7" t="s">
        <v>3047</v>
      </c>
      <c r="C224" s="9" t="s">
        <v>3049</v>
      </c>
      <c r="F224" s="11" t="s">
        <v>3115</v>
      </c>
      <c r="G224" s="1" t="s">
        <v>601</v>
      </c>
      <c r="H224" s="1" t="s">
        <v>2856</v>
      </c>
      <c r="I224" s="1" t="s">
        <v>2080</v>
      </c>
      <c r="J224" s="1" t="s">
        <v>556</v>
      </c>
      <c r="K224" s="1" t="s">
        <v>601</v>
      </c>
      <c r="L224" s="1" t="s">
        <v>3530</v>
      </c>
      <c r="M224" s="2" t="s">
        <v>603</v>
      </c>
      <c r="N224" t="str">
        <f t="shared" si="6"/>
        <v>AccountingEntries_EntryHeader_EntryDetail___MulticurrencyDetail</v>
      </c>
      <c r="O224" t="str">
        <f t="shared" si="7"/>
        <v>{"seq":223, "id":"AccountingEntries_EntryHeader_EntryDetail___MulticurrencyDetail", "label":"        muc:amountTriangulationAmount    ", "composit":"amountTriangulationAmount", "datatype":"monetary", "collapsed":false, "visible":true,"description":"The amount in the triangulation currency identified by amountTriangulationCurrency as of multicurrencyDetailExchangeRateDate."},</v>
      </c>
    </row>
    <row r="225" spans="1:15" ht="17" customHeight="1">
      <c r="A225" s="5" t="s">
        <v>3037</v>
      </c>
      <c r="B225" s="7" t="s">
        <v>3047</v>
      </c>
      <c r="C225" s="9" t="s">
        <v>3049</v>
      </c>
      <c r="F225" s="11" t="s">
        <v>3115</v>
      </c>
      <c r="G225" s="1" t="s">
        <v>604</v>
      </c>
      <c r="H225" s="1" t="s">
        <v>2849</v>
      </c>
      <c r="I225" s="1" t="s">
        <v>2082</v>
      </c>
      <c r="J225" s="1" t="s">
        <v>556</v>
      </c>
      <c r="K225" s="1" t="s">
        <v>604</v>
      </c>
      <c r="L225" s="1" t="s">
        <v>3531</v>
      </c>
      <c r="M225" s="2" t="s">
        <v>606</v>
      </c>
      <c r="N225" t="str">
        <f t="shared" si="6"/>
        <v>AccountingEntries_EntryHeader_EntryDetail___MulticurrencyDetail</v>
      </c>
      <c r="O225" t="str">
        <f t="shared" si="7"/>
        <v>{"seq":224, "id":"AccountingEntries_EntryHeader_EntryDetail___MulticurrencyDetail", "label":"        muc:amountTriangulationCurrency    ", "composit":"amountTriangulationCurrency", "datatype":"QName", "collapsed":false, "visible":true,"description":"The currency used for tringulation between amountRestatedCurrency and the home currency. Recommended ISO 4217 coding."},</v>
      </c>
    </row>
    <row r="226" spans="1:15" ht="17" customHeight="1">
      <c r="A226" s="5" t="s">
        <v>3037</v>
      </c>
      <c r="B226" s="7" t="s">
        <v>3047</v>
      </c>
      <c r="C226" s="9" t="s">
        <v>3049</v>
      </c>
      <c r="F226" s="11" t="s">
        <v>3115</v>
      </c>
      <c r="G226" s="1" t="s">
        <v>607</v>
      </c>
      <c r="H226" s="1" t="s">
        <v>2857</v>
      </c>
      <c r="I226" s="1" t="s">
        <v>2084</v>
      </c>
      <c r="J226" s="1" t="s">
        <v>556</v>
      </c>
      <c r="K226" s="1" t="s">
        <v>607</v>
      </c>
      <c r="L226" s="1" t="s">
        <v>3532</v>
      </c>
      <c r="M226" s="2" t="s">
        <v>609</v>
      </c>
      <c r="N226" t="str">
        <f t="shared" si="6"/>
        <v>AccountingEntries_EntryHeader_EntryDetail___MulticurrencyDetail</v>
      </c>
      <c r="O226" t="str">
        <f t="shared" si="7"/>
        <v>{"seq":225, "id":"AccountingEntries_EntryHeader_EntryDetail___MulticurrencyDetail", "label":"        muc:amountTriangulationExchangeRate    ", "composit":"amountTriangulationExchangeRate", "datatype":"pure", "collapsed":false, "visible":true,"description":"Exchange rate used to convert amountTriangulationAmount as of multicurrencyDetailExchangeRateDate (expressed as national currency divided by triangulation currency)"},</v>
      </c>
    </row>
    <row r="227" spans="1:15" ht="17" customHeight="1">
      <c r="A227" s="5" t="s">
        <v>3037</v>
      </c>
      <c r="B227" s="7" t="s">
        <v>3047</v>
      </c>
      <c r="C227" s="9" t="s">
        <v>3049</v>
      </c>
      <c r="F227" s="11" t="s">
        <v>3115</v>
      </c>
      <c r="G227" s="1" t="s">
        <v>610</v>
      </c>
      <c r="H227" s="1" t="s">
        <v>2848</v>
      </c>
      <c r="I227" s="1" t="s">
        <v>2086</v>
      </c>
      <c r="J227" s="1" t="s">
        <v>556</v>
      </c>
      <c r="K227" s="1" t="s">
        <v>610</v>
      </c>
      <c r="L227" s="1" t="s">
        <v>3533</v>
      </c>
      <c r="M227" s="2" t="s">
        <v>612</v>
      </c>
      <c r="N227" t="str">
        <f t="shared" si="6"/>
        <v>AccountingEntries_EntryHeader_EntryDetail___MulticurrencyDetail</v>
      </c>
      <c r="O227" t="str">
        <f t="shared" si="7"/>
        <v>{"seq":226, "id":"AccountingEntries_EntryHeader_EntryDetail___MulticurrencyDetail", "label":"        muc:amountTriangulationExchangeRateSource    ", "composit":"amountTriangulationExchangeRateSource", "datatype":"string", "collapsed":false, "visible":true,"description":"Source of Exchange Rate for triangulation amount - for example, Reuters, Bloomberg"},</v>
      </c>
    </row>
    <row r="228" spans="1:15" ht="17" customHeight="1">
      <c r="A228" s="5" t="s">
        <v>3037</v>
      </c>
      <c r="B228" s="7" t="s">
        <v>3047</v>
      </c>
      <c r="C228" s="9" t="s">
        <v>3049</v>
      </c>
      <c r="F228" s="11" t="s">
        <v>3115</v>
      </c>
      <c r="G228" s="1" t="s">
        <v>678</v>
      </c>
      <c r="H228" s="1" t="s">
        <v>2848</v>
      </c>
      <c r="I228" s="1" t="s">
        <v>2088</v>
      </c>
      <c r="J228" s="1" t="s">
        <v>556</v>
      </c>
      <c r="K228" s="1" t="s">
        <v>678</v>
      </c>
      <c r="L228" s="1" t="s">
        <v>3534</v>
      </c>
      <c r="M228" s="2" t="s">
        <v>680</v>
      </c>
      <c r="N228" t="str">
        <f t="shared" si="6"/>
        <v>AccountingEntries_EntryHeader_EntryDetail___MulticurrencyDetail</v>
      </c>
      <c r="O228" t="str">
        <f t="shared" si="7"/>
        <v>{"seq":227, "id":"AccountingEntries_EntryHeader_EntryDetail___MulticurrencyDetail", "label":"        muc:amountTriangulationExchangeRateType    ", "composit":"amountTriangulationExchangeRateType", "datatype":"string", "collapsed":false, "visible":true,"description":"Type of Exchange Rate for triangulation amount - for example, spot rate, forward contract etc."},</v>
      </c>
    </row>
    <row r="229" spans="1:15" ht="17" customHeight="1">
      <c r="A229" s="5" t="s">
        <v>3037</v>
      </c>
      <c r="B229" s="7" t="s">
        <v>3047</v>
      </c>
      <c r="C229" s="9" t="s">
        <v>3049</v>
      </c>
      <c r="F229" s="11" t="s">
        <v>3115</v>
      </c>
      <c r="G229" s="1" t="s">
        <v>613</v>
      </c>
      <c r="H229" s="1" t="s">
        <v>2857</v>
      </c>
      <c r="I229" s="1" t="s">
        <v>2090</v>
      </c>
      <c r="J229" s="1" t="s">
        <v>556</v>
      </c>
      <c r="K229" s="1" t="s">
        <v>613</v>
      </c>
      <c r="L229" s="1" t="s">
        <v>3535</v>
      </c>
      <c r="M229" s="2" t="s">
        <v>615</v>
      </c>
      <c r="N229" t="str">
        <f t="shared" si="6"/>
        <v>AccountingEntries_EntryHeader_EntryDetail___MulticurrencyDetail</v>
      </c>
      <c r="O229" t="str">
        <f t="shared" si="7"/>
        <v>{"seq":228, "id":"AccountingEntries_EntryHeader_EntryDetail___MulticurrencyDetail", "label":"        muc:restatedTriangulationExchangeRate    ", "composit":"restatedTriangulationExchangeRate", "datatype":"pure", "collapsed":false, "visible":true,"description":"Exchange rate used to convert from amountRestatedAmount to amountTriangulationAmount as of multicurrencyDetailExchangeRateDate (expressed as foreign currency divided by triangulation currency)"},</v>
      </c>
    </row>
    <row r="230" spans="1:15" ht="17" customHeight="1">
      <c r="A230" s="5" t="s">
        <v>3037</v>
      </c>
      <c r="B230" s="7" t="s">
        <v>3047</v>
      </c>
      <c r="C230" s="9" t="s">
        <v>3049</v>
      </c>
      <c r="F230" s="11" t="s">
        <v>3115</v>
      </c>
      <c r="G230" s="1" t="s">
        <v>616</v>
      </c>
      <c r="H230" s="1" t="s">
        <v>2848</v>
      </c>
      <c r="I230" s="1" t="s">
        <v>2092</v>
      </c>
      <c r="J230" s="1" t="s">
        <v>556</v>
      </c>
      <c r="K230" s="1" t="s">
        <v>616</v>
      </c>
      <c r="L230" s="1" t="s">
        <v>3536</v>
      </c>
      <c r="M230" s="2" t="s">
        <v>618</v>
      </c>
      <c r="N230" t="str">
        <f t="shared" si="6"/>
        <v>AccountingEntries_EntryHeader_EntryDetail___MulticurrencyDetail</v>
      </c>
      <c r="O230" t="str">
        <f t="shared" si="7"/>
        <v>{"seq":229, "id":"AccountingEntries_EntryHeader_EntryDetail___MulticurrencyDetail", "label":"        muc:restatedExchangeRateTriangulationSource    ", "composit":"restatedExchangeRateTriangulationSource", "datatype":"string", "collapsed":false, "visible":true,"description":"Source of Exchange Rate for converting between foreign currency and triangulation currency - for example, Reuters, Bloomberg"},</v>
      </c>
    </row>
    <row r="231" spans="1:15" ht="17" customHeight="1">
      <c r="A231" s="5" t="s">
        <v>3037</v>
      </c>
      <c r="B231" s="7" t="s">
        <v>3047</v>
      </c>
      <c r="C231" s="9" t="s">
        <v>3049</v>
      </c>
      <c r="F231" s="11" t="s">
        <v>3115</v>
      </c>
      <c r="G231" s="1" t="s">
        <v>681</v>
      </c>
      <c r="H231" s="1" t="s">
        <v>2848</v>
      </c>
      <c r="I231" s="1" t="s">
        <v>2094</v>
      </c>
      <c r="J231" s="1" t="s">
        <v>556</v>
      </c>
      <c r="K231" s="1" t="s">
        <v>681</v>
      </c>
      <c r="L231" s="1" t="s">
        <v>3537</v>
      </c>
      <c r="M231" s="2" t="s">
        <v>683</v>
      </c>
      <c r="N231" t="str">
        <f t="shared" si="6"/>
        <v>AccountingEntries_EntryHeader_EntryDetail___MulticurrencyDetail</v>
      </c>
      <c r="O231" t="str">
        <f t="shared" si="7"/>
        <v>{"seq":230, "id":"AccountingEntries_EntryHeader_EntryDetail___MulticurrencyDetail", "label":"        muc:restatedExchangeRateTriangulationType    ", "composit":"restatedExchangeRateTriangulationType", "datatype":"string", "collapsed":false, "visible":true,"description":"Type of Exchange Rate for converting between foreign currency and triangulation currency - for example, spot rate, forward contract etc."},</v>
      </c>
    </row>
    <row r="232" spans="1:15" ht="17" customHeight="1">
      <c r="A232" s="5" t="s">
        <v>3037</v>
      </c>
      <c r="B232" s="7" t="s">
        <v>3047</v>
      </c>
      <c r="C232" s="9" t="s">
        <v>3049</v>
      </c>
      <c r="F232" s="11" t="s">
        <v>3115</v>
      </c>
      <c r="G232" s="1" t="s">
        <v>3092</v>
      </c>
      <c r="H232" s="1" t="s">
        <v>2848</v>
      </c>
      <c r="I232" s="1" t="s">
        <v>2096</v>
      </c>
      <c r="J232" s="1" t="s">
        <v>556</v>
      </c>
      <c r="K232" s="1" t="s">
        <v>589</v>
      </c>
      <c r="L232" s="1" t="s">
        <v>3538</v>
      </c>
      <c r="M232" s="2" t="s">
        <v>591</v>
      </c>
      <c r="N232" t="str">
        <f t="shared" si="6"/>
        <v>AccountingEntries_EntryHeader_EntryDetail___MulticurrencyDetail</v>
      </c>
      <c r="O232" t="str">
        <f t="shared" si="7"/>
        <v>{"seq":231, "id":"AccountingEntries_EntryHeader_EntryDetail___MulticurrencyDetail", "label":"        muc:multicurrencyDetailComment    ", "composit":"Comment", "datatype":"string", "collapsed":false, "visible":true,"description":"Comment describing the enclosing multicurrencyDetail tuple's contents. May include reason for recording additional exchange rates other than that used at the time of the original transaction."},</v>
      </c>
    </row>
    <row r="233" spans="1:15" ht="17" customHeight="1">
      <c r="A233" s="5" t="s">
        <v>3037</v>
      </c>
      <c r="B233" s="7" t="s">
        <v>3047</v>
      </c>
      <c r="F233" s="9" t="s">
        <v>3049</v>
      </c>
      <c r="G233" s="11" t="s">
        <v>3003</v>
      </c>
      <c r="H233" s="1" t="s">
        <v>1548</v>
      </c>
      <c r="I233" s="1" t="s">
        <v>2098</v>
      </c>
      <c r="J233" s="1" t="s">
        <v>765</v>
      </c>
      <c r="K233" s="1" t="s">
        <v>879</v>
      </c>
      <c r="L233" s="1" t="s">
        <v>3539</v>
      </c>
      <c r="M233" s="2" t="s">
        <v>881</v>
      </c>
      <c r="N233" t="str">
        <f t="shared" si="6"/>
        <v>AccountingEntries_EntryHeader____EntryDetail</v>
      </c>
      <c r="O233" t="str">
        <f t="shared" si="7"/>
        <v>{"seq":232, "id":"AccountingEntries_EntryHeader____EntryDetail", "label":"      cor:identifierReference      ", "composit":"IdentifierStructure", "datatype":"", "collapsed":false, "visible":true,"description":"Identification for customer, vendor, or employee."},</v>
      </c>
    </row>
    <row r="234" spans="1:15" ht="17" customHeight="1">
      <c r="A234" s="5" t="s">
        <v>3037</v>
      </c>
      <c r="B234" s="7" t="s">
        <v>3047</v>
      </c>
      <c r="C234" s="9" t="s">
        <v>3049</v>
      </c>
      <c r="F234" s="11" t="s">
        <v>3003</v>
      </c>
      <c r="G234" s="1" t="s">
        <v>2862</v>
      </c>
      <c r="H234" s="1" t="s">
        <v>2848</v>
      </c>
      <c r="I234" s="1" t="s">
        <v>2100</v>
      </c>
      <c r="J234" s="1" t="s">
        <v>765</v>
      </c>
      <c r="K234" s="1" t="s">
        <v>2101</v>
      </c>
      <c r="L234" s="1" t="s">
        <v>3540</v>
      </c>
      <c r="M234" s="2" t="s">
        <v>3698</v>
      </c>
      <c r="N234" t="str">
        <f t="shared" si="6"/>
        <v>AccountingEntries_EntryHeader_EntryDetail___IdentifierStructure</v>
      </c>
      <c r="O234" t="str">
        <f t="shared" si="7"/>
        <v>{"seq":233, "id":"AccountingEntries_EntryHeader_EntryDetail___IdentifierStructure", "label":"        cor:identifierCode    ", "composit":"Code", "datatype":"string", "collapsed":false, "visible":true,"description":"N/A"},</v>
      </c>
    </row>
    <row r="235" spans="1:15" ht="17" customHeight="1">
      <c r="A235" s="5" t="s">
        <v>3037</v>
      </c>
      <c r="B235" s="7" t="s">
        <v>3047</v>
      </c>
      <c r="C235" s="9" t="s">
        <v>3049</v>
      </c>
      <c r="F235" s="11" t="s">
        <v>3003</v>
      </c>
      <c r="G235" s="10" t="s">
        <v>2986</v>
      </c>
      <c r="H235" s="1" t="s">
        <v>1548</v>
      </c>
      <c r="I235" s="1" t="s">
        <v>2103</v>
      </c>
      <c r="J235" s="1" t="s">
        <v>765</v>
      </c>
      <c r="K235" s="1" t="s">
        <v>1051</v>
      </c>
      <c r="L235" s="1" t="s">
        <v>3541</v>
      </c>
      <c r="M235" s="2" t="s">
        <v>1052</v>
      </c>
      <c r="N235" t="str">
        <f t="shared" si="6"/>
        <v>AccountingEntries_EntryHeader_EntryDetail___IdentifierStructure</v>
      </c>
      <c r="O235" t="str">
        <f t="shared" si="7"/>
        <v>{"seq":234, "id":"AccountingEntries_EntryHeader_EntryDetail___IdentifierStructure", "label":"        cor:identifierExternalReference    ", "composit":"ExternalReference", "datatype":"", "collapsed":false, "visible":true,"description":"Structure containing references to an external authority associated with identifier"},</v>
      </c>
    </row>
    <row r="236" spans="1:15" ht="17" customHeight="1">
      <c r="A236" s="5" t="s">
        <v>3037</v>
      </c>
      <c r="B236" s="7" t="s">
        <v>3047</v>
      </c>
      <c r="C236" s="9" t="s">
        <v>3049</v>
      </c>
      <c r="D236" s="11" t="s">
        <v>3003</v>
      </c>
      <c r="F236" s="10" t="s">
        <v>2986</v>
      </c>
      <c r="G236" s="1" t="s">
        <v>2862</v>
      </c>
      <c r="H236" s="1" t="s">
        <v>2848</v>
      </c>
      <c r="I236" s="1" t="s">
        <v>2105</v>
      </c>
      <c r="J236" s="1" t="s">
        <v>765</v>
      </c>
      <c r="K236" s="1" t="s">
        <v>882</v>
      </c>
      <c r="L236" s="1" t="s">
        <v>3542</v>
      </c>
      <c r="M236" s="2" t="s">
        <v>884</v>
      </c>
      <c r="N236" t="str">
        <f t="shared" si="6"/>
        <v>AccountingEntries_EntryHeader_EntryDetail_IdentifierStructure__ExternalReference</v>
      </c>
      <c r="O236" t="str">
        <f t="shared" si="7"/>
        <v>{"seq":235, "id":"AccountingEntries_EntryHeader_EntryDetail_IdentifierStructure__ExternalReference", "label":"          cor:identifierAuthorityCode  ", "composit":"Code", "datatype":"string", "collapsed":false, "visible":true,"description":"External Authority (e,g, Tax Authority) ID Number associated with identifierReference"},</v>
      </c>
    </row>
    <row r="237" spans="1:15" ht="17" customHeight="1">
      <c r="A237" s="5" t="s">
        <v>3037</v>
      </c>
      <c r="B237" s="7" t="s">
        <v>3047</v>
      </c>
      <c r="C237" s="9" t="s">
        <v>3049</v>
      </c>
      <c r="D237" s="11" t="s">
        <v>3003</v>
      </c>
      <c r="F237" s="10" t="s">
        <v>2986</v>
      </c>
      <c r="G237" s="1" t="s">
        <v>2994</v>
      </c>
      <c r="H237" s="1" t="s">
        <v>2848</v>
      </c>
      <c r="I237" s="1" t="s">
        <v>2107</v>
      </c>
      <c r="J237" s="1" t="s">
        <v>765</v>
      </c>
      <c r="K237" s="1" t="s">
        <v>1045</v>
      </c>
      <c r="L237" s="1" t="s">
        <v>3543</v>
      </c>
      <c r="M237" s="2" t="s">
        <v>1047</v>
      </c>
      <c r="N237" t="str">
        <f t="shared" si="6"/>
        <v>AccountingEntries_EntryHeader_EntryDetail_IdentifierStructure__ExternalReference</v>
      </c>
      <c r="O237" t="str">
        <f t="shared" si="7"/>
        <v>{"seq":236, "id":"AccountingEntries_EntryHeader_EntryDetail_IdentifierStructure__ExternalReference", "label":"          cor:identifierAuthority  ", "composit":"Name", "datatype":"string", "collapsed":false, "visible":true,"description":"Name of External Authority (e.g. Tax Authority)"},</v>
      </c>
    </row>
    <row r="238" spans="1:15" ht="17" customHeight="1">
      <c r="A238" s="5" t="s">
        <v>3037</v>
      </c>
      <c r="B238" s="7" t="s">
        <v>3047</v>
      </c>
      <c r="C238" s="9" t="s">
        <v>3049</v>
      </c>
      <c r="D238" s="11" t="s">
        <v>3003</v>
      </c>
      <c r="F238" s="10" t="s">
        <v>2986</v>
      </c>
      <c r="G238" s="1" t="s">
        <v>2996</v>
      </c>
      <c r="H238" s="1" t="s">
        <v>2850</v>
      </c>
      <c r="I238" s="1" t="s">
        <v>2109</v>
      </c>
      <c r="J238" s="1" t="s">
        <v>765</v>
      </c>
      <c r="K238" s="1" t="s">
        <v>1048</v>
      </c>
      <c r="L238" s="1" t="s">
        <v>3544</v>
      </c>
      <c r="M238" s="2" t="s">
        <v>1050</v>
      </c>
      <c r="N238" t="str">
        <f t="shared" si="6"/>
        <v>AccountingEntries_EntryHeader_EntryDetail_IdentifierStructure__ExternalReference</v>
      </c>
      <c r="O238" t="str">
        <f t="shared" si="7"/>
        <v>{"seq":237, "id":"AccountingEntries_EntryHeader_EntryDetail_IdentifierStructure__ExternalReference", "label":"          cor:identifierAuthorityVerificationDate  ", "composit":"VerificationDate", "datatype":"dateTime", "collapsed":false, "visible":true,"description":"Date on which the External Authority last performed a verification"},</v>
      </c>
    </row>
    <row r="239" spans="1:15" ht="17" customHeight="1">
      <c r="A239" s="5" t="s">
        <v>3037</v>
      </c>
      <c r="B239" s="7" t="s">
        <v>3047</v>
      </c>
      <c r="C239" s="9" t="s">
        <v>3049</v>
      </c>
      <c r="F239" s="11" t="s">
        <v>3003</v>
      </c>
      <c r="G239" s="1" t="s">
        <v>2980</v>
      </c>
      <c r="H239" s="1" t="s">
        <v>2847</v>
      </c>
      <c r="I239" s="1" t="s">
        <v>2111</v>
      </c>
      <c r="J239" s="1" t="s">
        <v>765</v>
      </c>
      <c r="K239" s="1" t="s">
        <v>1012</v>
      </c>
      <c r="L239" s="1" t="s">
        <v>3545</v>
      </c>
      <c r="M239" s="2" t="s">
        <v>1014</v>
      </c>
      <c r="N239" t="str">
        <f t="shared" si="6"/>
        <v>AccountingEntries_EntryHeader_EntryDetail___IdentifierStructure</v>
      </c>
      <c r="O239" t="str">
        <f t="shared" si="7"/>
        <v>{"seq":238, "id":"AccountingEntries_EntryHeader_EntryDetail___IdentifierStructure", "label":"        cor:identifierOrganizationType    ", "composit":"OrganizationType", "datatype":"token", "collapsed":false, "visible":true,"description":"Identifier Organization Type. Enumerated as: individual, organization, other."},</v>
      </c>
    </row>
    <row r="240" spans="1:15" ht="17" customHeight="1">
      <c r="A240" s="5" t="s">
        <v>3037</v>
      </c>
      <c r="B240" s="7" t="s">
        <v>3047</v>
      </c>
      <c r="C240" s="9" t="s">
        <v>3049</v>
      </c>
      <c r="F240" s="11" t="s">
        <v>3003</v>
      </c>
      <c r="G240" s="1" t="s">
        <v>2982</v>
      </c>
      <c r="H240" s="1" t="s">
        <v>2848</v>
      </c>
      <c r="I240" s="1" t="s">
        <v>2113</v>
      </c>
      <c r="J240" s="1" t="s">
        <v>765</v>
      </c>
      <c r="K240" s="1" t="s">
        <v>1086</v>
      </c>
      <c r="L240" s="1" t="s">
        <v>3546</v>
      </c>
      <c r="M240" s="2" t="s">
        <v>1088</v>
      </c>
      <c r="N240" t="str">
        <f t="shared" si="6"/>
        <v>AccountingEntries_EntryHeader_EntryDetail___IdentifierStructure</v>
      </c>
      <c r="O240" t="str">
        <f t="shared" si="7"/>
        <v>{"seq":239, "id":"AccountingEntries_EntryHeader_EntryDetail___IdentifierStructure", "label":"        cor:identifierOrganizationTypeDescription    ", "composit":"OrganizationTypeDescription", "datatype":"string", "collapsed":false, "visible":true,"description":"Free format description of the identifier organization type"},</v>
      </c>
    </row>
    <row r="241" spans="1:15" ht="17" customHeight="1">
      <c r="A241" s="5" t="s">
        <v>3037</v>
      </c>
      <c r="B241" s="7" t="s">
        <v>3047</v>
      </c>
      <c r="C241" s="9" t="s">
        <v>3049</v>
      </c>
      <c r="F241" s="11" t="s">
        <v>3003</v>
      </c>
      <c r="G241" s="1" t="s">
        <v>349</v>
      </c>
      <c r="H241" s="1" t="s">
        <v>2848</v>
      </c>
      <c r="I241" s="1" t="s">
        <v>2115</v>
      </c>
      <c r="J241" s="1" t="s">
        <v>765</v>
      </c>
      <c r="K241" s="1" t="s">
        <v>870</v>
      </c>
      <c r="L241" s="1" t="s">
        <v>3547</v>
      </c>
      <c r="M241" s="2" t="s">
        <v>872</v>
      </c>
      <c r="N241" t="str">
        <f t="shared" si="6"/>
        <v>AccountingEntries_EntryHeader_EntryDetail___IdentifierStructure</v>
      </c>
      <c r="O241" t="str">
        <f t="shared" si="7"/>
        <v>{"seq":240, "id":"AccountingEntries_EntryHeader_EntryDetail___IdentifierStructure", "label":"        cor:identifierDescription    ", "composit":"Description", "datatype":"string", "collapsed":false, "visible":true,"description":"Textual description of identifierReference."},</v>
      </c>
    </row>
    <row r="242" spans="1:15" ht="17" customHeight="1">
      <c r="A242" s="5" t="s">
        <v>3037</v>
      </c>
      <c r="B242" s="7" t="s">
        <v>3047</v>
      </c>
      <c r="C242" s="9" t="s">
        <v>3049</v>
      </c>
      <c r="F242" s="11" t="s">
        <v>3003</v>
      </c>
      <c r="G242" s="1" t="s">
        <v>2869</v>
      </c>
      <c r="H242" s="1" t="s">
        <v>2847</v>
      </c>
      <c r="I242" s="1" t="s">
        <v>2117</v>
      </c>
      <c r="J242" s="1" t="s">
        <v>765</v>
      </c>
      <c r="K242" s="1" t="s">
        <v>885</v>
      </c>
      <c r="L242" s="1" t="s">
        <v>3548</v>
      </c>
      <c r="M242" s="2" t="s">
        <v>887</v>
      </c>
      <c r="N242" t="str">
        <f t="shared" ref="N242:N305" si="8">A242&amp;"_"&amp;B242&amp;"_"&amp;C242&amp;"_"&amp;D242&amp;"_"&amp;E242&amp;"_"&amp;F242</f>
        <v>AccountingEntries_EntryHeader_EntryDetail___IdentifierStructure</v>
      </c>
      <c r="O242" t="str">
        <f t="shared" si="7"/>
        <v>{"seq":241, "id":"AccountingEntries_EntryHeader_EntryDetail___IdentifierStructure", "label":"        cor:identifierType    ", "composit":"Type", "datatype":"token", "collapsed":false, "visible":true,"description":"Entity type (enumerated): C, customer, E, employee, V, vendor, O, other, I, salesperson-internal, X, salesperson-external, N, contractor."},</v>
      </c>
    </row>
    <row r="243" spans="1:15" ht="17" customHeight="1">
      <c r="A243" s="5" t="s">
        <v>3037</v>
      </c>
      <c r="B243" s="7" t="s">
        <v>3047</v>
      </c>
      <c r="C243" s="9" t="s">
        <v>3049</v>
      </c>
      <c r="F243" s="11" t="s">
        <v>3003</v>
      </c>
      <c r="G243" s="1" t="s">
        <v>2991</v>
      </c>
      <c r="H243" s="1" t="s">
        <v>2848</v>
      </c>
      <c r="I243" s="1" t="s">
        <v>2119</v>
      </c>
      <c r="J243" s="1" t="s">
        <v>765</v>
      </c>
      <c r="K243" s="1" t="s">
        <v>865</v>
      </c>
      <c r="L243" s="1" t="s">
        <v>3549</v>
      </c>
      <c r="M243" s="2" t="s">
        <v>867</v>
      </c>
      <c r="N243" t="str">
        <f t="shared" si="8"/>
        <v>AccountingEntries_EntryHeader_EntryDetail___IdentifierStructure</v>
      </c>
      <c r="O243" t="str">
        <f t="shared" si="7"/>
        <v>{"seq":242, "id":"AccountingEntries_EntryHeader_EntryDetail___IdentifierStructure", "label":"        cor:identifierCategory    ", "composit":"Category", "datatype":"string", "collapsed":false, "visible":true,"description":"For use as Customer, Vendor or Employee Class (such as Residential/Commercial/Institutional/Government or Retail/Wholesale or other classifications used by business)."},</v>
      </c>
    </row>
    <row r="244" spans="1:15" ht="17" customHeight="1">
      <c r="A244" s="5" t="s">
        <v>3037</v>
      </c>
      <c r="B244" s="7" t="s">
        <v>3047</v>
      </c>
      <c r="C244" s="9" t="s">
        <v>3049</v>
      </c>
      <c r="F244" s="11" t="s">
        <v>3003</v>
      </c>
      <c r="G244" s="10" t="s">
        <v>3197</v>
      </c>
      <c r="H244" s="1" t="s">
        <v>1548</v>
      </c>
      <c r="I244" s="1" t="s">
        <v>2121</v>
      </c>
      <c r="J244" s="1" t="s">
        <v>765</v>
      </c>
      <c r="K244" s="1" t="s">
        <v>873</v>
      </c>
      <c r="L244" s="1" t="s">
        <v>3550</v>
      </c>
      <c r="M244" s="2" t="s">
        <v>875</v>
      </c>
      <c r="N244" t="str">
        <f t="shared" si="8"/>
        <v>AccountingEntries_EntryHeader_EntryDetail___IdentifierStructure</v>
      </c>
      <c r="O244" t="str">
        <f t="shared" si="7"/>
        <v>{"seq":243, "id":"AccountingEntries_EntryHeader_EntryDetail___IdentifierStructure", "label":"        cor:identifierEMail    ", "composit":"EmailStructure", "datatype":"", "collapsed":false, "visible":true,"description":"Email address for Identifier."},</v>
      </c>
    </row>
    <row r="245" spans="1:15" ht="17" customHeight="1">
      <c r="A245" s="5" t="s">
        <v>3037</v>
      </c>
      <c r="B245" s="7" t="s">
        <v>3047</v>
      </c>
      <c r="C245" s="9" t="s">
        <v>3049</v>
      </c>
      <c r="D245" s="11" t="s">
        <v>3003</v>
      </c>
      <c r="F245" s="10" t="s">
        <v>3197</v>
      </c>
      <c r="G245" s="1" t="s">
        <v>3245</v>
      </c>
      <c r="H245" s="1" t="s">
        <v>2848</v>
      </c>
      <c r="I245" s="1" t="s">
        <v>2123</v>
      </c>
      <c r="J245" s="1" t="s">
        <v>765</v>
      </c>
      <c r="K245" s="1" t="s">
        <v>1035</v>
      </c>
      <c r="L245" s="1" t="s">
        <v>3551</v>
      </c>
      <c r="M245" s="2" t="s">
        <v>1037</v>
      </c>
      <c r="N245" t="str">
        <f t="shared" si="8"/>
        <v>AccountingEntries_EntryHeader_EntryDetail_IdentifierStructure__EmailStructure</v>
      </c>
      <c r="O245" t="str">
        <f t="shared" si="7"/>
        <v>{"seq":244, "id":"AccountingEntries_EntryHeader_EntryDetail_IdentifierStructure__EmailStructure", "label":"          cor:identifierEmailAddressUsage  ", "composit":"Usage", "datatype":"string", "collapsed":false, "visible":true,"description":"Identifer Email Address Usage (e.g. Orders, Head Office, IR)"},</v>
      </c>
    </row>
    <row r="246" spans="1:15" ht="17" customHeight="1">
      <c r="A246" s="5" t="s">
        <v>3037</v>
      </c>
      <c r="B246" s="7" t="s">
        <v>3047</v>
      </c>
      <c r="C246" s="9" t="s">
        <v>3049</v>
      </c>
      <c r="D246" s="11" t="s">
        <v>3003</v>
      </c>
      <c r="F246" s="10" t="s">
        <v>3197</v>
      </c>
      <c r="G246" s="1" t="s">
        <v>3247</v>
      </c>
      <c r="H246" s="1" t="s">
        <v>2848</v>
      </c>
      <c r="I246" s="1" t="s">
        <v>2125</v>
      </c>
      <c r="J246" s="1" t="s">
        <v>765</v>
      </c>
      <c r="K246" s="1" t="s">
        <v>1043</v>
      </c>
      <c r="L246" s="1" t="s">
        <v>3552</v>
      </c>
      <c r="M246" s="2" t="s">
        <v>1044</v>
      </c>
      <c r="N246" t="str">
        <f t="shared" si="8"/>
        <v>AccountingEntries_EntryHeader_EntryDetail_IdentifierStructure__EmailStructure</v>
      </c>
      <c r="O246" t="str">
        <f t="shared" si="7"/>
        <v>{"seq":245, "id":"AccountingEntries_EntryHeader_EntryDetail_IdentifierStructure__EmailStructure", "label":"          cor:identifierEmailAddress  ", "composit":"EmailAddress", "datatype":"string", "collapsed":false, "visible":true,"description":"Identifer Email Address"},</v>
      </c>
    </row>
    <row r="247" spans="1:15" ht="17" customHeight="1">
      <c r="A247" s="5" t="s">
        <v>3037</v>
      </c>
      <c r="B247" s="7" t="s">
        <v>3047</v>
      </c>
      <c r="C247" s="9" t="s">
        <v>3049</v>
      </c>
      <c r="F247" s="11" t="s">
        <v>3003</v>
      </c>
      <c r="G247" s="10" t="s">
        <v>3195</v>
      </c>
      <c r="H247" s="1" t="s">
        <v>1548</v>
      </c>
      <c r="I247" s="1" t="s">
        <v>2127</v>
      </c>
      <c r="J247" s="1" t="s">
        <v>765</v>
      </c>
      <c r="K247" s="1" t="s">
        <v>876</v>
      </c>
      <c r="L247" s="1" t="s">
        <v>3553</v>
      </c>
      <c r="M247" s="2" t="s">
        <v>878</v>
      </c>
      <c r="N247" t="str">
        <f t="shared" si="8"/>
        <v>AccountingEntries_EntryHeader_EntryDetail___IdentifierStructure</v>
      </c>
      <c r="O247" t="str">
        <f t="shared" si="7"/>
        <v>{"seq":246, "id":"AccountingEntries_EntryHeader_EntryDetail___IdentifierStructure", "label":"        cor:identifierPhoneNumber    ", "composit":"PhoneStructure", "datatype":"", "collapsed":false, "visible":true,"description":"Phone number related to Identifier."},</v>
      </c>
    </row>
    <row r="248" spans="1:15" ht="17" customHeight="1">
      <c r="A248" s="5" t="s">
        <v>3037</v>
      </c>
      <c r="B248" s="7" t="s">
        <v>3047</v>
      </c>
      <c r="C248" s="9" t="s">
        <v>3049</v>
      </c>
      <c r="D248" s="11" t="s">
        <v>3003</v>
      </c>
      <c r="F248" s="10" t="s">
        <v>3195</v>
      </c>
      <c r="G248" s="1" t="s">
        <v>349</v>
      </c>
      <c r="H248" s="1" t="s">
        <v>2847</v>
      </c>
      <c r="I248" s="1" t="s">
        <v>2129</v>
      </c>
      <c r="J248" s="1" t="s">
        <v>765</v>
      </c>
      <c r="K248" s="1" t="s">
        <v>1022</v>
      </c>
      <c r="L248" s="1" t="s">
        <v>3554</v>
      </c>
      <c r="M248" s="2" t="s">
        <v>1024</v>
      </c>
      <c r="N248" t="str">
        <f t="shared" si="8"/>
        <v>AccountingEntries_EntryHeader_EntryDetail_IdentifierStructure__PhoneStructure</v>
      </c>
      <c r="O248" t="str">
        <f t="shared" si="7"/>
        <v>{"seq":247, "id":"AccountingEntries_EntryHeader_EntryDetail_IdentifierStructure__PhoneStructure", "label":"          cor:identifierPhoneNumberDescription  ", "composit":"Description", "datatype":"token", "collapsed":false, "visible":true,"description":"Identifier Phone Number Usage (e.g. Main, Investor relations, etc.). Enumerated as: bookkeeper, controller, direct, fax, investor-relations, main, switchboard, other."},</v>
      </c>
    </row>
    <row r="249" spans="1:15" ht="17" customHeight="1">
      <c r="A249" s="5" t="s">
        <v>3037</v>
      </c>
      <c r="B249" s="7" t="s">
        <v>3047</v>
      </c>
      <c r="C249" s="9" t="s">
        <v>3049</v>
      </c>
      <c r="D249" s="11" t="s">
        <v>3003</v>
      </c>
      <c r="F249" s="10" t="s">
        <v>3195</v>
      </c>
      <c r="G249" s="1" t="s">
        <v>3244</v>
      </c>
      <c r="H249" s="1" t="s">
        <v>2848</v>
      </c>
      <c r="I249" s="1" t="s">
        <v>2131</v>
      </c>
      <c r="J249" s="1" t="s">
        <v>765</v>
      </c>
      <c r="K249" s="1" t="s">
        <v>1020</v>
      </c>
      <c r="L249" s="1" t="s">
        <v>3555</v>
      </c>
      <c r="M249" s="2" t="s">
        <v>1021</v>
      </c>
      <c r="N249" t="str">
        <f t="shared" si="8"/>
        <v>AccountingEntries_EntryHeader_EntryDetail_IdentifierStructure__PhoneStructure</v>
      </c>
      <c r="O249" t="str">
        <f t="shared" si="7"/>
        <v>{"seq":248, "id":"AccountingEntries_EntryHeader_EntryDetail_IdentifierStructure__PhoneStructure", "label":"          cor:identifierPhone  ", "composit":"PhoneNumber", "datatype":"string", "collapsed":false, "visible":true,"description":"Identifier Phone Number"},</v>
      </c>
    </row>
    <row r="250" spans="1:15" ht="17" customHeight="1">
      <c r="A250" s="5" t="s">
        <v>3037</v>
      </c>
      <c r="B250" s="7" t="s">
        <v>3047</v>
      </c>
      <c r="C250" s="9" t="s">
        <v>3049</v>
      </c>
      <c r="F250" s="11" t="s">
        <v>3003</v>
      </c>
      <c r="G250" s="10" t="s">
        <v>3196</v>
      </c>
      <c r="H250" s="1" t="s">
        <v>1548</v>
      </c>
      <c r="I250" s="1" t="s">
        <v>2133</v>
      </c>
      <c r="J250" s="1" t="s">
        <v>765</v>
      </c>
      <c r="K250" s="1" t="s">
        <v>978</v>
      </c>
      <c r="L250" s="1" t="s">
        <v>3556</v>
      </c>
      <c r="M250" s="2" t="s">
        <v>980</v>
      </c>
      <c r="N250" t="str">
        <f t="shared" si="8"/>
        <v>AccountingEntries_EntryHeader_EntryDetail___IdentifierStructure</v>
      </c>
      <c r="O250" t="str">
        <f t="shared" si="7"/>
        <v>{"seq":249, "id":"AccountingEntries_EntryHeader_EntryDetail___IdentifierStructure", "label":"        cor:identifierFaxNumber    ", "composit":"FaxStructure", "datatype":"", "collapsed":false, "visible":true,"description":"Fax number structure related to identifier."},</v>
      </c>
    </row>
    <row r="251" spans="1:15" ht="17" customHeight="1">
      <c r="A251" s="5" t="s">
        <v>3037</v>
      </c>
      <c r="B251" s="7" t="s">
        <v>3047</v>
      </c>
      <c r="C251" s="9" t="s">
        <v>3049</v>
      </c>
      <c r="D251" s="11" t="s">
        <v>3003</v>
      </c>
      <c r="F251" s="10" t="s">
        <v>3196</v>
      </c>
      <c r="G251" s="1" t="s">
        <v>3245</v>
      </c>
      <c r="H251" s="1" t="s">
        <v>2848</v>
      </c>
      <c r="I251" s="1" t="s">
        <v>2135</v>
      </c>
      <c r="J251" s="1" t="s">
        <v>765</v>
      </c>
      <c r="K251" s="1" t="s">
        <v>1027</v>
      </c>
      <c r="L251" s="1" t="s">
        <v>3557</v>
      </c>
      <c r="M251" s="2" t="s">
        <v>1029</v>
      </c>
      <c r="N251" t="str">
        <f t="shared" si="8"/>
        <v>AccountingEntries_EntryHeader_EntryDetail_IdentifierStructure__FaxStructure</v>
      </c>
      <c r="O251" t="str">
        <f t="shared" si="7"/>
        <v>{"seq":250, "id":"AccountingEntries_EntryHeader_EntryDetail_IdentifierStructure__FaxStructure", "label":"          cor:identifierFaxNumberUsage  ", "composit":"Usage", "datatype":"string", "collapsed":false, "visible":true,"description":"Identifer Fax Number Usage (e.g. Orders, Head Office, IR)"},</v>
      </c>
    </row>
    <row r="252" spans="1:15" ht="17" customHeight="1">
      <c r="A252" s="5" t="s">
        <v>3037</v>
      </c>
      <c r="B252" s="7" t="s">
        <v>3047</v>
      </c>
      <c r="C252" s="9" t="s">
        <v>3049</v>
      </c>
      <c r="D252" s="11" t="s">
        <v>3003</v>
      </c>
      <c r="F252" s="10" t="s">
        <v>3196</v>
      </c>
      <c r="G252" s="1" t="s">
        <v>3246</v>
      </c>
      <c r="H252" s="1" t="s">
        <v>2848</v>
      </c>
      <c r="I252" s="1" t="s">
        <v>2137</v>
      </c>
      <c r="J252" s="1" t="s">
        <v>765</v>
      </c>
      <c r="K252" s="1" t="s">
        <v>1025</v>
      </c>
      <c r="L252" s="1" t="s">
        <v>3558</v>
      </c>
      <c r="M252" s="2" t="s">
        <v>1026</v>
      </c>
      <c r="N252" t="str">
        <f t="shared" si="8"/>
        <v>AccountingEntries_EntryHeader_EntryDetail_IdentifierStructure__FaxStructure</v>
      </c>
      <c r="O252" t="str">
        <f t="shared" si="7"/>
        <v>{"seq":251, "id":"AccountingEntries_EntryHeader_EntryDetail_IdentifierStructure__FaxStructure", "label":"          cor:identifierFax  ", "composit":"FaxNumber", "datatype":"string", "collapsed":false, "visible":true,"description":"Identifer Fax Number"},</v>
      </c>
    </row>
    <row r="253" spans="1:15" ht="17" customHeight="1">
      <c r="A253" s="5" t="s">
        <v>3037</v>
      </c>
      <c r="B253" s="7" t="s">
        <v>3047</v>
      </c>
      <c r="C253" s="9" t="s">
        <v>3049</v>
      </c>
      <c r="F253" s="11" t="s">
        <v>3003</v>
      </c>
      <c r="G253" s="1" t="s">
        <v>2877</v>
      </c>
      <c r="H253" s="1" t="s">
        <v>2848</v>
      </c>
      <c r="I253" s="1" t="s">
        <v>2139</v>
      </c>
      <c r="J253" s="1" t="s">
        <v>375</v>
      </c>
      <c r="K253" s="1" t="s">
        <v>438</v>
      </c>
      <c r="L253" s="1" t="s">
        <v>3559</v>
      </c>
      <c r="M253" s="2" t="s">
        <v>180</v>
      </c>
      <c r="N253" t="str">
        <f t="shared" si="8"/>
        <v>AccountingEntries_EntryHeader_EntryDetail___IdentifierStructure</v>
      </c>
      <c r="O253" t="str">
        <f t="shared" si="7"/>
        <v>{"seq":252, "id":"AccountingEntries_EntryHeader_EntryDetail___IdentifierStructure", "label":"        bus:identifierPurpose    ", "composit":"Purpose", "datatype":"string", "collapsed":false, "visible":true,"description":"Freeform for codes like purchasing, billing, manufacturing at identifier level."},</v>
      </c>
    </row>
    <row r="254" spans="1:15" ht="17" customHeight="1">
      <c r="A254" s="5" t="s">
        <v>3037</v>
      </c>
      <c r="B254" s="7" t="s">
        <v>3047</v>
      </c>
      <c r="C254" s="9" t="s">
        <v>3049</v>
      </c>
      <c r="F254" s="11" t="s">
        <v>3003</v>
      </c>
      <c r="G254" s="10" t="s">
        <v>3198</v>
      </c>
      <c r="H254" s="1" t="s">
        <v>1548</v>
      </c>
      <c r="I254" s="1" t="s">
        <v>2141</v>
      </c>
      <c r="J254" s="1" t="s">
        <v>375</v>
      </c>
      <c r="K254" s="1" t="s">
        <v>434</v>
      </c>
      <c r="L254" s="1" t="s">
        <v>3560</v>
      </c>
      <c r="M254" s="2" t="s">
        <v>176</v>
      </c>
      <c r="N254" t="str">
        <f t="shared" si="8"/>
        <v>AccountingEntries_EntryHeader_EntryDetail___IdentifierStructure</v>
      </c>
      <c r="O254" t="str">
        <f t="shared" si="7"/>
        <v>{"seq":253, "id":"AccountingEntries_EntryHeader_EntryDetail___IdentifierStructure", "label":"        bus:identifierAddress    ", "composit":"AddressStructure", "datatype":"", "collapsed":false, "visible":true,"description":"Address (block) of customer, vendor, employee for integration purposes, VAT."},</v>
      </c>
    </row>
    <row r="255" spans="1:15" ht="17" customHeight="1">
      <c r="A255" s="5" t="s">
        <v>3037</v>
      </c>
      <c r="B255" s="7" t="s">
        <v>3047</v>
      </c>
      <c r="C255" s="9" t="s">
        <v>3049</v>
      </c>
      <c r="D255" s="11" t="s">
        <v>3003</v>
      </c>
      <c r="F255" s="10" t="s">
        <v>3198</v>
      </c>
      <c r="G255" s="1" t="s">
        <v>349</v>
      </c>
      <c r="H255" s="1" t="s">
        <v>2848</v>
      </c>
      <c r="I255" s="1" t="s">
        <v>2143</v>
      </c>
      <c r="J255" s="1" t="s">
        <v>375</v>
      </c>
      <c r="K255" s="1" t="s">
        <v>433</v>
      </c>
      <c r="L255" s="1" t="s">
        <v>3561</v>
      </c>
      <c r="M255" s="2" t="s">
        <v>174</v>
      </c>
      <c r="N255" t="str">
        <f t="shared" si="8"/>
        <v>AccountingEntries_EntryHeader_EntryDetail_IdentifierStructure__AddressStructure</v>
      </c>
      <c r="O255" t="str">
        <f t="shared" si="7"/>
        <v>{"seq":254, "id":"AccountingEntries_EntryHeader_EntryDetail_IdentifierStructure__AddressStructure", "label":"          bus:identifierAddressDescription  ", "composit":"Description", "datatype":"string", "collapsed":false, "visible":true,"description":"For use when the addressee identifier for this address is different than the primary description of the identified party."},</v>
      </c>
    </row>
    <row r="256" spans="1:15" ht="17" customHeight="1">
      <c r="A256" s="5" t="s">
        <v>3037</v>
      </c>
      <c r="B256" s="7" t="s">
        <v>3047</v>
      </c>
      <c r="C256" s="9" t="s">
        <v>3049</v>
      </c>
      <c r="D256" s="11" t="s">
        <v>3003</v>
      </c>
      <c r="F256" s="10" t="s">
        <v>3198</v>
      </c>
      <c r="G256" s="1" t="s">
        <v>2877</v>
      </c>
      <c r="H256" s="1" t="s">
        <v>2848</v>
      </c>
      <c r="I256" s="1" t="s">
        <v>2145</v>
      </c>
      <c r="J256" s="1" t="s">
        <v>375</v>
      </c>
      <c r="K256" s="1" t="s">
        <v>435</v>
      </c>
      <c r="L256" s="1" t="s">
        <v>3562</v>
      </c>
      <c r="M256" s="2" t="s">
        <v>178</v>
      </c>
      <c r="N256" t="str">
        <f t="shared" si="8"/>
        <v>AccountingEntries_EntryHeader_EntryDetail_IdentifierStructure__AddressStructure</v>
      </c>
      <c r="O256" t="str">
        <f t="shared" si="7"/>
        <v>{"seq":255, "id":"AccountingEntries_EntryHeader_EntryDetail_IdentifierStructure__AddressStructure", "label":"          bus:identifierAddressPurpose  ", "composit":"Purpose", "datatype":"string", "collapsed":false, "visible":true,"description":"Freeform for codes like shipping, billing, mailing at address level.  Allows identification of multiple purpose addresses for each identifier."},</v>
      </c>
    </row>
    <row r="257" spans="1:15" ht="17" customHeight="1">
      <c r="A257" s="5" t="s">
        <v>3037</v>
      </c>
      <c r="B257" s="7" t="s">
        <v>3047</v>
      </c>
      <c r="C257" s="9" t="s">
        <v>3049</v>
      </c>
      <c r="D257" s="11" t="s">
        <v>3003</v>
      </c>
      <c r="F257" s="10" t="s">
        <v>3198</v>
      </c>
      <c r="G257" s="1" t="s">
        <v>3249</v>
      </c>
      <c r="H257" s="1" t="s">
        <v>2848</v>
      </c>
      <c r="I257" s="1" t="s">
        <v>2147</v>
      </c>
      <c r="J257" s="1" t="s">
        <v>375</v>
      </c>
      <c r="K257" s="1" t="s">
        <v>494</v>
      </c>
      <c r="L257" s="1" t="s">
        <v>3563</v>
      </c>
      <c r="M257" s="2" t="s">
        <v>268</v>
      </c>
      <c r="N257" t="str">
        <f t="shared" si="8"/>
        <v>AccountingEntries_EntryHeader_EntryDetail_IdentifierStructure__AddressStructure</v>
      </c>
      <c r="O257" t="str">
        <f t="shared" si="7"/>
        <v>{"seq":256, "id":"AccountingEntries_EntryHeader_EntryDetail_IdentifierStructure__AddressStructure", "label":"          bus:identifierBuildingNumber  ", "composit":"BuildingNumber", "datatype":"string", "collapsed":false, "visible":true,"description":"Building Number for Identifier Address"},</v>
      </c>
    </row>
    <row r="258" spans="1:15" ht="17" customHeight="1">
      <c r="A258" s="5" t="s">
        <v>3037</v>
      </c>
      <c r="B258" s="7" t="s">
        <v>3047</v>
      </c>
      <c r="C258" s="9" t="s">
        <v>3049</v>
      </c>
      <c r="D258" s="11" t="s">
        <v>3003</v>
      </c>
      <c r="F258" s="10" t="s">
        <v>3198</v>
      </c>
      <c r="G258" s="1" t="s">
        <v>106</v>
      </c>
      <c r="H258" s="1" t="s">
        <v>2848</v>
      </c>
      <c r="I258" s="1" t="s">
        <v>2149</v>
      </c>
      <c r="J258" s="1" t="s">
        <v>375</v>
      </c>
      <c r="K258" s="1" t="s">
        <v>440</v>
      </c>
      <c r="L258" s="1" t="s">
        <v>3564</v>
      </c>
      <c r="M258" s="2" t="s">
        <v>182</v>
      </c>
      <c r="N258" t="str">
        <f t="shared" si="8"/>
        <v>AccountingEntries_EntryHeader_EntryDetail_IdentifierStructure__AddressStructure</v>
      </c>
      <c r="O258" t="str">
        <f t="shared" si="7"/>
        <v>{"seq":257, "id":"AccountingEntries_EntryHeader_EntryDetail_IdentifierStructure__AddressStructure", "label":"          bus:identifierStreet  ", "composit":"Street", "datatype":"string", "collapsed":false, "visible":true,"description":"Street address."},</v>
      </c>
    </row>
    <row r="259" spans="1:15" ht="17" customHeight="1">
      <c r="A259" s="5" t="s">
        <v>3037</v>
      </c>
      <c r="B259" s="7" t="s">
        <v>3047</v>
      </c>
      <c r="C259" s="9" t="s">
        <v>3049</v>
      </c>
      <c r="D259" s="11" t="s">
        <v>3003</v>
      </c>
      <c r="F259" s="10" t="s">
        <v>3198</v>
      </c>
      <c r="G259" s="1" t="s">
        <v>3250</v>
      </c>
      <c r="H259" s="1" t="s">
        <v>2848</v>
      </c>
      <c r="I259" s="1" t="s">
        <v>2151</v>
      </c>
      <c r="J259" s="1" t="s">
        <v>375</v>
      </c>
      <c r="K259" s="1" t="s">
        <v>495</v>
      </c>
      <c r="L259" s="1" t="s">
        <v>3565</v>
      </c>
      <c r="M259" s="2" t="s">
        <v>269</v>
      </c>
      <c r="N259" t="str">
        <f t="shared" si="8"/>
        <v>AccountingEntries_EntryHeader_EntryDetail_IdentifierStructure__AddressStructure</v>
      </c>
      <c r="O259" t="str">
        <f t="shared" ref="O259:O322" si="9">"{""seq"":"&amp;ROW()-1&amp;", ""id"":"""&amp;N259&amp;""", ""label"":"""&amp;L259&amp;""", ""composit"":"""&amp;G259&amp;""", ""datatype"":"""&amp;IF(ISBLANK(H259),G259,H259)&amp;""", ""collapsed"":false, ""visible"":true,""description"":"""&amp;M259&amp;"""},"</f>
        <v>{"seq":258, "id":"AccountingEntries_EntryHeader_EntryDetail_IdentifierStructure__AddressStructure", "label":"          bus:identifierAddressStreet2  ", "composit":"Street2", "datatype":"string", "collapsed":false, "visible":true,"description":"Address Detail for Identifier Address"},</v>
      </c>
    </row>
    <row r="260" spans="1:15" ht="17" customHeight="1">
      <c r="A260" s="5" t="s">
        <v>3037</v>
      </c>
      <c r="B260" s="7" t="s">
        <v>3047</v>
      </c>
      <c r="C260" s="9" t="s">
        <v>3049</v>
      </c>
      <c r="D260" s="11" t="s">
        <v>3003</v>
      </c>
      <c r="F260" s="10" t="s">
        <v>3198</v>
      </c>
      <c r="G260" s="1" t="s">
        <v>99</v>
      </c>
      <c r="H260" s="1" t="s">
        <v>2848</v>
      </c>
      <c r="I260" s="1" t="s">
        <v>2153</v>
      </c>
      <c r="J260" s="1" t="s">
        <v>375</v>
      </c>
      <c r="K260" s="1" t="s">
        <v>436</v>
      </c>
      <c r="L260" s="1" t="s">
        <v>3566</v>
      </c>
      <c r="M260" s="2" t="s">
        <v>99</v>
      </c>
      <c r="N260" t="str">
        <f t="shared" si="8"/>
        <v>AccountingEntries_EntryHeader_EntryDetail_IdentifierStructure__AddressStructure</v>
      </c>
      <c r="O260" t="str">
        <f t="shared" si="9"/>
        <v>{"seq":259, "id":"AccountingEntries_EntryHeader_EntryDetail_IdentifierStructure__AddressStructure", "label":"          bus:identifierCity  ", "composit":"City", "datatype":"string", "collapsed":false, "visible":true,"description":"City"},</v>
      </c>
    </row>
    <row r="261" spans="1:15" ht="17" customHeight="1">
      <c r="A261" s="5" t="s">
        <v>3037</v>
      </c>
      <c r="B261" s="7" t="s">
        <v>3047</v>
      </c>
      <c r="C261" s="9" t="s">
        <v>3049</v>
      </c>
      <c r="D261" s="11" t="s">
        <v>3003</v>
      </c>
      <c r="F261" s="10" t="s">
        <v>3198</v>
      </c>
      <c r="G261" s="1" t="s">
        <v>3251</v>
      </c>
      <c r="H261" s="1" t="s">
        <v>2848</v>
      </c>
      <c r="I261" s="1" t="s">
        <v>2155</v>
      </c>
      <c r="J261" s="1" t="s">
        <v>375</v>
      </c>
      <c r="K261" s="1" t="s">
        <v>439</v>
      </c>
      <c r="L261" s="1" t="s">
        <v>3567</v>
      </c>
      <c r="M261" s="2" t="s">
        <v>181</v>
      </c>
      <c r="N261" t="str">
        <f t="shared" si="8"/>
        <v>AccountingEntries_EntryHeader_EntryDetail_IdentifierStructure__AddressStructure</v>
      </c>
      <c r="O261" t="str">
        <f t="shared" si="9"/>
        <v>{"seq":260, "id":"AccountingEntries_EntryHeader_EntryDetail_IdentifierStructure__AddressStructure", "label":"          bus:identifierStateOrProvince  ", "composit":"StateOrProvince", "datatype":"string", "collapsed":false, "visible":true,"description":"State or province"},</v>
      </c>
    </row>
    <row r="262" spans="1:15" ht="17" customHeight="1">
      <c r="A262" s="5" t="s">
        <v>3037</v>
      </c>
      <c r="B262" s="7" t="s">
        <v>3047</v>
      </c>
      <c r="C262" s="9" t="s">
        <v>3049</v>
      </c>
      <c r="D262" s="11" t="s">
        <v>3003</v>
      </c>
      <c r="F262" s="10" t="s">
        <v>3198</v>
      </c>
      <c r="G262" s="1" t="s">
        <v>100</v>
      </c>
      <c r="H262" s="1" t="s">
        <v>2848</v>
      </c>
      <c r="I262" s="1" t="s">
        <v>2157</v>
      </c>
      <c r="J262" s="1" t="s">
        <v>375</v>
      </c>
      <c r="K262" s="1" t="s">
        <v>437</v>
      </c>
      <c r="L262" s="1" t="s">
        <v>3568</v>
      </c>
      <c r="M262" s="2" t="s">
        <v>100</v>
      </c>
      <c r="N262" t="str">
        <f t="shared" si="8"/>
        <v>AccountingEntries_EntryHeader_EntryDetail_IdentifierStructure__AddressStructure</v>
      </c>
      <c r="O262" t="str">
        <f t="shared" si="9"/>
        <v>{"seq":261, "id":"AccountingEntries_EntryHeader_EntryDetail_IdentifierStructure__AddressStructure", "label":"          bus:identifierCountry  ", "composit":"Country", "datatype":"string", "collapsed":false, "visible":true,"description":"Country"},</v>
      </c>
    </row>
    <row r="263" spans="1:15" ht="17" customHeight="1">
      <c r="A263" s="5" t="s">
        <v>3037</v>
      </c>
      <c r="B263" s="7" t="s">
        <v>3047</v>
      </c>
      <c r="C263" s="9" t="s">
        <v>3049</v>
      </c>
      <c r="D263" s="11" t="s">
        <v>3003</v>
      </c>
      <c r="F263" s="10" t="s">
        <v>3198</v>
      </c>
      <c r="G263" s="1" t="s">
        <v>3252</v>
      </c>
      <c r="H263" s="1" t="s">
        <v>2848</v>
      </c>
      <c r="I263" s="1" t="s">
        <v>2159</v>
      </c>
      <c r="J263" s="1" t="s">
        <v>375</v>
      </c>
      <c r="K263" s="1" t="s">
        <v>441</v>
      </c>
      <c r="L263" s="1" t="s">
        <v>3569</v>
      </c>
      <c r="M263" s="2" t="s">
        <v>183</v>
      </c>
      <c r="N263" t="str">
        <f t="shared" si="8"/>
        <v>AccountingEntries_EntryHeader_EntryDetail_IdentifierStructure__AddressStructure</v>
      </c>
      <c r="O263" t="str">
        <f t="shared" si="9"/>
        <v>{"seq":262, "id":"AccountingEntries_EntryHeader_EntryDetail_IdentifierStructure__AddressStructure", "label":"          bus:identifierZipOrPostalCode  ", "composit":"ZipOrPostalCode", "datatype":"string", "collapsed":false, "visible":true,"description":"Zip or other postal code"},</v>
      </c>
    </row>
    <row r="264" spans="1:15" ht="17" customHeight="1">
      <c r="A264" s="5" t="s">
        <v>3037</v>
      </c>
      <c r="B264" s="7" t="s">
        <v>3047</v>
      </c>
      <c r="C264" s="9" t="s">
        <v>3049</v>
      </c>
      <c r="D264" s="11" t="s">
        <v>3003</v>
      </c>
      <c r="F264" s="10" t="s">
        <v>3198</v>
      </c>
      <c r="G264" s="1" t="s">
        <v>3248</v>
      </c>
      <c r="H264" s="1" t="s">
        <v>2848</v>
      </c>
      <c r="I264" s="1" t="s">
        <v>2161</v>
      </c>
      <c r="J264" s="1" t="s">
        <v>375</v>
      </c>
      <c r="K264" s="1" t="s">
        <v>541</v>
      </c>
      <c r="L264" s="1" t="s">
        <v>3570</v>
      </c>
      <c r="M264" s="2" t="s">
        <v>346</v>
      </c>
      <c r="N264" t="str">
        <f t="shared" si="8"/>
        <v>AccountingEntries_EntryHeader_EntryDetail_IdentifierStructure__AddressStructure</v>
      </c>
      <c r="O264" t="str">
        <f t="shared" si="9"/>
        <v>{"seq":263, "id":"AccountingEntries_EntryHeader_EntryDetail_IdentifierStructure__AddressStructure", "label":"          bus:identifierAddressLocationIdentifier  ", "composit":"LocationIdentifier", "datatype":"string", "collapsed":false, "visible":true,"description":"A code used to identify the identifier location and to associate it with contacts"},</v>
      </c>
    </row>
    <row r="265" spans="1:15" ht="17" customHeight="1">
      <c r="A265" s="5" t="s">
        <v>3037</v>
      </c>
      <c r="B265" s="7" t="s">
        <v>3047</v>
      </c>
      <c r="C265" s="9" t="s">
        <v>3049</v>
      </c>
      <c r="F265" s="11" t="s">
        <v>3003</v>
      </c>
      <c r="G265" s="10" t="s">
        <v>3200</v>
      </c>
      <c r="H265" s="1" t="s">
        <v>1548</v>
      </c>
      <c r="I265" s="1" t="s">
        <v>2163</v>
      </c>
      <c r="J265" s="1" t="s">
        <v>765</v>
      </c>
      <c r="K265" s="1" t="s">
        <v>989</v>
      </c>
      <c r="L265" s="1" t="s">
        <v>3571</v>
      </c>
      <c r="M265" s="2" t="s">
        <v>990</v>
      </c>
      <c r="N265" t="str">
        <f t="shared" si="8"/>
        <v>AccountingEntries_EntryHeader_EntryDetail___IdentifierStructure</v>
      </c>
      <c r="O265" t="str">
        <f t="shared" si="9"/>
        <v>{"seq":264, "id":"AccountingEntries_EntryHeader_EntryDetail___IdentifierStructure", "label":"        cor:identifierContactInformationStructure    ", "composit":"ContactStructure", "datatype":"", "collapsed":false, "visible":true,"description":"Identifier Contact Information Structure"},</v>
      </c>
    </row>
    <row r="266" spans="1:15" ht="17" customHeight="1">
      <c r="A266" s="5" t="s">
        <v>3037</v>
      </c>
      <c r="B266" s="7" t="s">
        <v>3047</v>
      </c>
      <c r="C266" s="9" t="s">
        <v>3049</v>
      </c>
      <c r="D266" s="11" t="s">
        <v>3003</v>
      </c>
      <c r="F266" s="10" t="s">
        <v>3200</v>
      </c>
      <c r="G266" s="1" t="s">
        <v>138</v>
      </c>
      <c r="H266" s="1" t="s">
        <v>2848</v>
      </c>
      <c r="I266" s="1" t="s">
        <v>2165</v>
      </c>
      <c r="J266" s="1" t="s">
        <v>765</v>
      </c>
      <c r="K266" s="1" t="s">
        <v>987</v>
      </c>
      <c r="L266" s="1" t="s">
        <v>3572</v>
      </c>
      <c r="M266" s="2" t="s">
        <v>139</v>
      </c>
      <c r="N266" t="str">
        <f t="shared" si="8"/>
        <v>AccountingEntries_EntryHeader_EntryDetail_IdentifierStructure__ContactStructure</v>
      </c>
      <c r="O266" t="str">
        <f t="shared" si="9"/>
        <v>{"seq":265, "id":"AccountingEntries_EntryHeader_EntryDetail_IdentifierStructure__ContactStructure", "label":"          cor:identifierContactPrefix  ", "composit":"Prefix", "datatype":"string", "collapsed":false, "visible":true,"description":"Prefix (e.g. Dr., Mr., Mrs.)"},</v>
      </c>
    </row>
    <row r="267" spans="1:15" ht="17" customHeight="1">
      <c r="A267" s="5" t="s">
        <v>3037</v>
      </c>
      <c r="B267" s="7" t="s">
        <v>3047</v>
      </c>
      <c r="C267" s="9" t="s">
        <v>3049</v>
      </c>
      <c r="D267" s="11" t="s">
        <v>3003</v>
      </c>
      <c r="F267" s="10" t="s">
        <v>3200</v>
      </c>
      <c r="G267" s="1" t="s">
        <v>3254</v>
      </c>
      <c r="H267" s="1" t="s">
        <v>2848</v>
      </c>
      <c r="I267" s="1" t="s">
        <v>2167</v>
      </c>
      <c r="J267" s="1" t="s">
        <v>765</v>
      </c>
      <c r="K267" s="1" t="s">
        <v>1009</v>
      </c>
      <c r="L267" s="1" t="s">
        <v>3573</v>
      </c>
      <c r="M267" s="2" t="s">
        <v>1011</v>
      </c>
      <c r="N267" t="str">
        <f t="shared" si="8"/>
        <v>AccountingEntries_EntryHeader_EntryDetail_IdentifierStructure__ContactStructure</v>
      </c>
      <c r="O267" t="str">
        <f t="shared" si="9"/>
        <v>{"seq":266, "id":"AccountingEntries_EntryHeader_EntryDetail_IdentifierStructure__ContactStructure", "label":"          cor:identifierContactLastName  ", "composit":"LastName", "datatype":"string", "collapsed":false, "visible":true,"description":"Identifier Contact Last or Family Name"},</v>
      </c>
    </row>
    <row r="268" spans="1:15" ht="17" customHeight="1">
      <c r="A268" s="5" t="s">
        <v>3037</v>
      </c>
      <c r="B268" s="7" t="s">
        <v>3047</v>
      </c>
      <c r="C268" s="9" t="s">
        <v>3049</v>
      </c>
      <c r="D268" s="11" t="s">
        <v>3003</v>
      </c>
      <c r="F268" s="10" t="s">
        <v>3200</v>
      </c>
      <c r="G268" s="1" t="s">
        <v>3255</v>
      </c>
      <c r="H268" s="1" t="s">
        <v>2848</v>
      </c>
      <c r="I268" s="1" t="s">
        <v>2169</v>
      </c>
      <c r="J268" s="1" t="s">
        <v>765</v>
      </c>
      <c r="K268" s="1" t="s">
        <v>991</v>
      </c>
      <c r="L268" s="1" t="s">
        <v>3574</v>
      </c>
      <c r="M268" s="2" t="s">
        <v>131</v>
      </c>
      <c r="N268" t="str">
        <f t="shared" si="8"/>
        <v>AccountingEntries_EntryHeader_EntryDetail_IdentifierStructure__ContactStructure</v>
      </c>
      <c r="O268" t="str">
        <f t="shared" si="9"/>
        <v>{"seq":267, "id":"AccountingEntries_EntryHeader_EntryDetail_IdentifierStructure__ContactStructure", "label":"          cor:identifierContactFirstName  ", "composit":"FirstName", "datatype":"string", "collapsed":false, "visible":true,"description":"First or given name"},</v>
      </c>
    </row>
    <row r="269" spans="1:15" ht="17" customHeight="1">
      <c r="A269" s="5" t="s">
        <v>3037</v>
      </c>
      <c r="B269" s="7" t="s">
        <v>3047</v>
      </c>
      <c r="C269" s="9" t="s">
        <v>3049</v>
      </c>
      <c r="D269" s="11" t="s">
        <v>3003</v>
      </c>
      <c r="F269" s="10" t="s">
        <v>3200</v>
      </c>
      <c r="G269" s="1" t="s">
        <v>140</v>
      </c>
      <c r="H269" s="1" t="s">
        <v>2848</v>
      </c>
      <c r="I269" s="1" t="s">
        <v>2171</v>
      </c>
      <c r="J269" s="1" t="s">
        <v>765</v>
      </c>
      <c r="K269" s="1" t="s">
        <v>993</v>
      </c>
      <c r="L269" s="1" t="s">
        <v>3575</v>
      </c>
      <c r="M269" s="2" t="s">
        <v>141</v>
      </c>
      <c r="N269" t="str">
        <f t="shared" si="8"/>
        <v>AccountingEntries_EntryHeader_EntryDetail_IdentifierStructure__ContactStructure</v>
      </c>
      <c r="O269" t="str">
        <f t="shared" si="9"/>
        <v>{"seq":268, "id":"AccountingEntries_EntryHeader_EntryDetail_IdentifierStructure__ContactStructure", "label":"          cor:identifierContactSuffix  ", "composit":"Suffix", "datatype":"string", "collapsed":false, "visible":true,"description":"Suffix (e.g. MD, CPA, Jr.)"},</v>
      </c>
    </row>
    <row r="270" spans="1:15" ht="17" customHeight="1">
      <c r="A270" s="5" t="s">
        <v>3037</v>
      </c>
      <c r="B270" s="7" t="s">
        <v>3047</v>
      </c>
      <c r="C270" s="9" t="s">
        <v>3049</v>
      </c>
      <c r="D270" s="11" t="s">
        <v>3003</v>
      </c>
      <c r="F270" s="10" t="s">
        <v>3200</v>
      </c>
      <c r="G270" s="1" t="s">
        <v>3256</v>
      </c>
      <c r="H270" s="1" t="s">
        <v>2848</v>
      </c>
      <c r="I270" s="1" t="s">
        <v>2173</v>
      </c>
      <c r="J270" s="1" t="s">
        <v>765</v>
      </c>
      <c r="K270" s="1" t="s">
        <v>995</v>
      </c>
      <c r="L270" s="1" t="s">
        <v>3576</v>
      </c>
      <c r="M270" s="2" t="s">
        <v>284</v>
      </c>
      <c r="N270" t="str">
        <f t="shared" si="8"/>
        <v>AccountingEntries_EntryHeader_EntryDetail_IdentifierStructure__ContactStructure</v>
      </c>
      <c r="O270" t="str">
        <f t="shared" si="9"/>
        <v>{"seq":269, "id":"AccountingEntries_EntryHeader_EntryDetail_IdentifierStructure__ContactStructure", "label":"          cor:identifierContactAttentionLine  ", "composit":"AttentionLine", "datatype":"string", "collapsed":false, "visible":true,"description":"Attention Line"},</v>
      </c>
    </row>
    <row r="271" spans="1:15" ht="17" customHeight="1">
      <c r="A271" s="5" t="s">
        <v>3037</v>
      </c>
      <c r="B271" s="7" t="s">
        <v>3047</v>
      </c>
      <c r="C271" s="9" t="s">
        <v>3049</v>
      </c>
      <c r="D271" s="11" t="s">
        <v>3003</v>
      </c>
      <c r="F271" s="10" t="s">
        <v>3200</v>
      </c>
      <c r="G271" s="1" t="s">
        <v>3257</v>
      </c>
      <c r="H271" s="1" t="s">
        <v>2848</v>
      </c>
      <c r="I271" s="1" t="s">
        <v>2175</v>
      </c>
      <c r="J271" s="1" t="s">
        <v>765</v>
      </c>
      <c r="K271" s="1" t="s">
        <v>997</v>
      </c>
      <c r="L271" s="1" t="s">
        <v>3577</v>
      </c>
      <c r="M271" s="2" t="s">
        <v>999</v>
      </c>
      <c r="N271" t="str">
        <f t="shared" si="8"/>
        <v>AccountingEntries_EntryHeader_EntryDetail_IdentifierStructure__ContactStructure</v>
      </c>
      <c r="O271" t="str">
        <f t="shared" si="9"/>
        <v>{"seq":270, "id":"AccountingEntries_EntryHeader_EntryDetail_IdentifierStructure__ContactStructure", "label":"          cor:identifierContactPositionRole  ", "composit":"PositionRole", "datatype":"string", "collapsed":false, "visible":true,"description":"Position or Role"},</v>
      </c>
    </row>
    <row r="272" spans="1:15" ht="17" customHeight="1">
      <c r="A272" s="5" t="s">
        <v>3037</v>
      </c>
      <c r="B272" s="7" t="s">
        <v>3047</v>
      </c>
      <c r="C272" s="9" t="s">
        <v>3049</v>
      </c>
      <c r="D272" s="11" t="s">
        <v>3003</v>
      </c>
      <c r="F272" s="10" t="s">
        <v>3200</v>
      </c>
      <c r="G272" s="1" t="s">
        <v>3195</v>
      </c>
      <c r="H272" s="1" t="s">
        <v>1548</v>
      </c>
      <c r="I272" s="1" t="s">
        <v>2177</v>
      </c>
      <c r="J272" s="1" t="s">
        <v>765</v>
      </c>
      <c r="K272" s="1" t="s">
        <v>1000</v>
      </c>
      <c r="L272" s="1" t="s">
        <v>3578</v>
      </c>
      <c r="M272" s="2" t="s">
        <v>877</v>
      </c>
      <c r="N272" t="str">
        <f t="shared" si="8"/>
        <v>AccountingEntries_EntryHeader_EntryDetail_IdentifierStructure__ContactStructure</v>
      </c>
      <c r="O272" t="str">
        <f t="shared" si="9"/>
        <v>{"seq":271, "id":"AccountingEntries_EntryHeader_EntryDetail_IdentifierStructure__ContactStructure", "label":"          cor:identifierContactPhone  ", "composit":"PhoneStructure", "datatype":"", "collapsed":false, "visible":true,"description":"Phone Number"},</v>
      </c>
    </row>
    <row r="273" spans="1:15" ht="17" customHeight="1">
      <c r="A273" s="5" t="s">
        <v>3037</v>
      </c>
      <c r="B273" s="7" t="s">
        <v>3047</v>
      </c>
      <c r="C273" s="9" t="s">
        <v>3049</v>
      </c>
      <c r="D273" s="11" t="s">
        <v>3003</v>
      </c>
      <c r="E273" s="10" t="s">
        <v>3200</v>
      </c>
      <c r="F273" s="1" t="s">
        <v>3195</v>
      </c>
      <c r="G273" s="1" t="s">
        <v>349</v>
      </c>
      <c r="H273" s="1" t="s">
        <v>2847</v>
      </c>
      <c r="I273" s="1" t="s">
        <v>2179</v>
      </c>
      <c r="J273" s="1" t="s">
        <v>765</v>
      </c>
      <c r="K273" s="1" t="s">
        <v>1015</v>
      </c>
      <c r="L273" s="1" t="s">
        <v>3579</v>
      </c>
      <c r="M273" s="2" t="s">
        <v>1017</v>
      </c>
      <c r="N273" t="str">
        <f t="shared" si="8"/>
        <v>AccountingEntries_EntryHeader_EntryDetail_IdentifierStructure_ContactStructure_PhoneStructure</v>
      </c>
      <c r="O273" t="str">
        <f t="shared" si="9"/>
        <v>{"seq":272, "id":"AccountingEntries_EntryHeader_EntryDetail_IdentifierStructure_ContactStructure_PhoneStructure", "label":"            cor:identifierContactPhoneNumberDescription", "composit":"Description", "datatype":"token", "collapsed":false, "visible":true,"description":"Identifier Contact Phone Number Usage (Main, Investor Relations, etc.). Enumerated as: bookkeeper, controller, direct, fax, investor-relations, main, switchboard, other."},</v>
      </c>
    </row>
    <row r="274" spans="1:15" ht="17" customHeight="1">
      <c r="A274" s="5" t="s">
        <v>3037</v>
      </c>
      <c r="B274" s="7" t="s">
        <v>3047</v>
      </c>
      <c r="C274" s="9" t="s">
        <v>3049</v>
      </c>
      <c r="D274" s="11" t="s">
        <v>3003</v>
      </c>
      <c r="E274" s="10" t="s">
        <v>3200</v>
      </c>
      <c r="F274" s="1" t="s">
        <v>3195</v>
      </c>
      <c r="G274" s="1" t="s">
        <v>3244</v>
      </c>
      <c r="H274" s="1" t="s">
        <v>2848</v>
      </c>
      <c r="I274" s="1" t="s">
        <v>2181</v>
      </c>
      <c r="J274" s="1" t="s">
        <v>765</v>
      </c>
      <c r="K274" s="1" t="s">
        <v>1018</v>
      </c>
      <c r="L274" s="1" t="s">
        <v>3580</v>
      </c>
      <c r="M274" s="2" t="s">
        <v>1019</v>
      </c>
      <c r="N274" t="str">
        <f t="shared" si="8"/>
        <v>AccountingEntries_EntryHeader_EntryDetail_IdentifierStructure_ContactStructure_PhoneStructure</v>
      </c>
      <c r="O274" t="str">
        <f t="shared" si="9"/>
        <v>{"seq":273, "id":"AccountingEntries_EntryHeader_EntryDetail_IdentifierStructure_ContactStructure_PhoneStructure", "label":"            cor:identifierContactPhoneNumber", "composit":"PhoneNumber", "datatype":"string", "collapsed":false, "visible":true,"description":"Identifier Contact Phone Number"},</v>
      </c>
    </row>
    <row r="275" spans="1:15" ht="17" customHeight="1">
      <c r="A275" s="5" t="s">
        <v>3037</v>
      </c>
      <c r="B275" s="7" t="s">
        <v>3047</v>
      </c>
      <c r="C275" s="9" t="s">
        <v>3049</v>
      </c>
      <c r="D275" s="11" t="s">
        <v>3003</v>
      </c>
      <c r="F275" s="10" t="s">
        <v>3200</v>
      </c>
      <c r="G275" s="1" t="s">
        <v>3196</v>
      </c>
      <c r="H275" s="1" t="s">
        <v>1548</v>
      </c>
      <c r="I275" s="1" t="s">
        <v>2183</v>
      </c>
      <c r="J275" s="1" t="s">
        <v>765</v>
      </c>
      <c r="K275" s="1" t="s">
        <v>1002</v>
      </c>
      <c r="L275" s="1" t="s">
        <v>3581</v>
      </c>
      <c r="M275" s="2" t="s">
        <v>1004</v>
      </c>
      <c r="N275" t="str">
        <f t="shared" si="8"/>
        <v>AccountingEntries_EntryHeader_EntryDetail_IdentifierStructure__ContactStructure</v>
      </c>
      <c r="O275" t="str">
        <f t="shared" si="9"/>
        <v>{"seq":274, "id":"AccountingEntries_EntryHeader_EntryDetail_IdentifierStructure__ContactStructure", "label":"          cor:identifierContactFax  ", "composit":"FaxStructure", "datatype":"", "collapsed":false, "visible":true,"description":"Fax Number"},</v>
      </c>
    </row>
    <row r="276" spans="1:15" ht="17" customHeight="1">
      <c r="A276" s="5" t="s">
        <v>3037</v>
      </c>
      <c r="B276" s="7" t="s">
        <v>3047</v>
      </c>
      <c r="C276" s="9" t="s">
        <v>3049</v>
      </c>
      <c r="D276" s="11" t="s">
        <v>3003</v>
      </c>
      <c r="E276" s="10" t="s">
        <v>3200</v>
      </c>
      <c r="F276" s="1" t="s">
        <v>3196</v>
      </c>
      <c r="G276" s="1" t="s">
        <v>3245</v>
      </c>
      <c r="H276" s="1" t="s">
        <v>2848</v>
      </c>
      <c r="I276" s="1" t="s">
        <v>2185</v>
      </c>
      <c r="J276" s="1" t="s">
        <v>765</v>
      </c>
      <c r="K276" s="1" t="s">
        <v>1030</v>
      </c>
      <c r="L276" s="1" t="s">
        <v>3582</v>
      </c>
      <c r="M276" s="2" t="s">
        <v>1032</v>
      </c>
      <c r="N276" t="str">
        <f t="shared" si="8"/>
        <v>AccountingEntries_EntryHeader_EntryDetail_IdentifierStructure_ContactStructure_FaxStructure</v>
      </c>
      <c r="O276" t="str">
        <f t="shared" si="9"/>
        <v>{"seq":275, "id":"AccountingEntries_EntryHeader_EntryDetail_IdentifierStructure_ContactStructure_FaxStructure", "label":"            cor:identifierContactFaxNumberUsage", "composit":"Usage", "datatype":"string", "collapsed":false, "visible":true,"description":"Identifer Contact Fax Number Usage (e.g. Orders, Head Office, IR)"},</v>
      </c>
    </row>
    <row r="277" spans="1:15" ht="17" customHeight="1">
      <c r="A277" s="5" t="s">
        <v>3037</v>
      </c>
      <c r="B277" s="7" t="s">
        <v>3047</v>
      </c>
      <c r="C277" s="9" t="s">
        <v>3049</v>
      </c>
      <c r="D277" s="11" t="s">
        <v>3003</v>
      </c>
      <c r="E277" s="10" t="s">
        <v>3200</v>
      </c>
      <c r="F277" s="1" t="s">
        <v>3196</v>
      </c>
      <c r="G277" s="1" t="s">
        <v>3246</v>
      </c>
      <c r="H277" s="1" t="s">
        <v>2848</v>
      </c>
      <c r="I277" s="1" t="s">
        <v>2187</v>
      </c>
      <c r="J277" s="1" t="s">
        <v>765</v>
      </c>
      <c r="K277" s="1" t="s">
        <v>1033</v>
      </c>
      <c r="L277" s="1" t="s">
        <v>3583</v>
      </c>
      <c r="M277" s="2" t="s">
        <v>1034</v>
      </c>
      <c r="N277" t="str">
        <f t="shared" si="8"/>
        <v>AccountingEntries_EntryHeader_EntryDetail_IdentifierStructure_ContactStructure_FaxStructure</v>
      </c>
      <c r="O277" t="str">
        <f t="shared" si="9"/>
        <v>{"seq":276, "id":"AccountingEntries_EntryHeader_EntryDetail_IdentifierStructure_ContactStructure_FaxStructure", "label":"            cor:identifierContactFaxNumber", "composit":"FaxNumber", "datatype":"string", "collapsed":false, "visible":true,"description":"Identifer Contact Fax Number"},</v>
      </c>
    </row>
    <row r="278" spans="1:15" ht="17" customHeight="1">
      <c r="A278" s="5" t="s">
        <v>3037</v>
      </c>
      <c r="B278" s="7" t="s">
        <v>3047</v>
      </c>
      <c r="C278" s="9" t="s">
        <v>3049</v>
      </c>
      <c r="D278" s="11" t="s">
        <v>3003</v>
      </c>
      <c r="F278" s="10" t="s">
        <v>3200</v>
      </c>
      <c r="G278" s="1" t="s">
        <v>3197</v>
      </c>
      <c r="H278" s="1" t="s">
        <v>1548</v>
      </c>
      <c r="I278" s="1" t="s">
        <v>2189</v>
      </c>
      <c r="J278" s="1" t="s">
        <v>765</v>
      </c>
      <c r="K278" s="1" t="s">
        <v>1005</v>
      </c>
      <c r="L278" s="1" t="s">
        <v>3584</v>
      </c>
      <c r="M278" s="2" t="s">
        <v>874</v>
      </c>
      <c r="N278" t="str">
        <f t="shared" si="8"/>
        <v>AccountingEntries_EntryHeader_EntryDetail_IdentifierStructure__ContactStructure</v>
      </c>
      <c r="O278" t="str">
        <f t="shared" si="9"/>
        <v>{"seq":277, "id":"AccountingEntries_EntryHeader_EntryDetail_IdentifierStructure__ContactStructure", "label":"          cor:identifierContactEmail  ", "composit":"EmailStructure", "datatype":"", "collapsed":false, "visible":true,"description":"Email Address"},</v>
      </c>
    </row>
    <row r="279" spans="1:15" ht="17" customHeight="1">
      <c r="A279" s="5" t="s">
        <v>3037</v>
      </c>
      <c r="B279" s="7" t="s">
        <v>3047</v>
      </c>
      <c r="C279" s="9" t="s">
        <v>3049</v>
      </c>
      <c r="D279" s="11" t="s">
        <v>3003</v>
      </c>
      <c r="E279" s="10" t="s">
        <v>3200</v>
      </c>
      <c r="F279" s="1" t="s">
        <v>3197</v>
      </c>
      <c r="G279" s="1" t="s">
        <v>3245</v>
      </c>
      <c r="H279" s="1" t="s">
        <v>2848</v>
      </c>
      <c r="I279" s="1" t="s">
        <v>2191</v>
      </c>
      <c r="J279" s="1" t="s">
        <v>765</v>
      </c>
      <c r="K279" s="1" t="s">
        <v>1038</v>
      </c>
      <c r="L279" s="1" t="s">
        <v>3585</v>
      </c>
      <c r="M279" s="2" t="s">
        <v>1040</v>
      </c>
      <c r="N279" t="str">
        <f t="shared" si="8"/>
        <v>AccountingEntries_EntryHeader_EntryDetail_IdentifierStructure_ContactStructure_EmailStructure</v>
      </c>
      <c r="O279" t="str">
        <f t="shared" si="9"/>
        <v>{"seq":278, "id":"AccountingEntries_EntryHeader_EntryDetail_IdentifierStructure_ContactStructure_EmailStructure", "label":"            cor:identifierContactEmailAddressUsage", "composit":"Usage", "datatype":"string", "collapsed":false, "visible":true,"description":"Identifer Contact Email Address Usage (e.g. Orders, Head Office, IR)"},</v>
      </c>
    </row>
    <row r="280" spans="1:15" ht="17" customHeight="1">
      <c r="A280" s="5" t="s">
        <v>3037</v>
      </c>
      <c r="B280" s="7" t="s">
        <v>3047</v>
      </c>
      <c r="C280" s="9" t="s">
        <v>3049</v>
      </c>
      <c r="D280" s="11" t="s">
        <v>3003</v>
      </c>
      <c r="E280" s="10" t="s">
        <v>3200</v>
      </c>
      <c r="F280" s="1" t="s">
        <v>3197</v>
      </c>
      <c r="G280" s="1" t="s">
        <v>3247</v>
      </c>
      <c r="H280" s="1" t="s">
        <v>2848</v>
      </c>
      <c r="I280" s="1" t="s">
        <v>2193</v>
      </c>
      <c r="J280" s="1" t="s">
        <v>765</v>
      </c>
      <c r="K280" s="1" t="s">
        <v>1041</v>
      </c>
      <c r="L280" s="1" t="s">
        <v>3586</v>
      </c>
      <c r="M280" s="2" t="s">
        <v>1042</v>
      </c>
      <c r="N280" t="str">
        <f t="shared" si="8"/>
        <v>AccountingEntries_EntryHeader_EntryDetail_IdentifierStructure_ContactStructure_EmailStructure</v>
      </c>
      <c r="O280" t="str">
        <f t="shared" si="9"/>
        <v>{"seq":279, "id":"AccountingEntries_EntryHeader_EntryDetail_IdentifierStructure_ContactStructure_EmailStructure", "label":"            cor:identifierContactEmailAddress", "composit":"EmailAddress", "datatype":"string", "collapsed":false, "visible":true,"description":"Identifer Contact Email Address"},</v>
      </c>
    </row>
    <row r="281" spans="1:15" ht="17" customHeight="1">
      <c r="A281" s="5" t="s">
        <v>3037</v>
      </c>
      <c r="B281" s="7" t="s">
        <v>3047</v>
      </c>
      <c r="C281" s="9" t="s">
        <v>3049</v>
      </c>
      <c r="D281" s="11" t="s">
        <v>3003</v>
      </c>
      <c r="F281" s="10" t="s">
        <v>3200</v>
      </c>
      <c r="G281" s="1" t="s">
        <v>2869</v>
      </c>
      <c r="H281" s="1" t="s">
        <v>2848</v>
      </c>
      <c r="I281" s="1" t="s">
        <v>2195</v>
      </c>
      <c r="J281" s="1" t="s">
        <v>765</v>
      </c>
      <c r="K281" s="1" t="s">
        <v>1007</v>
      </c>
      <c r="L281" s="1" t="s">
        <v>3587</v>
      </c>
      <c r="M281" s="2" t="s">
        <v>1008</v>
      </c>
      <c r="N281" t="str">
        <f t="shared" si="8"/>
        <v>AccountingEntries_EntryHeader_EntryDetail_IdentifierStructure__ContactStructure</v>
      </c>
      <c r="O281" t="str">
        <f t="shared" si="9"/>
        <v>{"seq":280, "id":"AccountingEntries_EntryHeader_EntryDetail_IdentifierStructure__ContactStructure", "label":"          cor:identifierContactType  ", "composit":"Type", "datatype":"string", "collapsed":false, "visible":true,"description":"Identifier Contact Type"},</v>
      </c>
    </row>
    <row r="282" spans="1:15" ht="17" customHeight="1">
      <c r="A282" s="5" t="s">
        <v>3037</v>
      </c>
      <c r="B282" s="7" t="s">
        <v>3047</v>
      </c>
      <c r="C282" s="9" t="s">
        <v>3049</v>
      </c>
      <c r="D282" s="11" t="s">
        <v>3003</v>
      </c>
      <c r="F282" s="10" t="s">
        <v>3200</v>
      </c>
      <c r="G282" s="1" t="s">
        <v>3258</v>
      </c>
      <c r="H282" s="1" t="s">
        <v>2848</v>
      </c>
      <c r="I282" s="1" t="s">
        <v>2197</v>
      </c>
      <c r="J282" s="1" t="s">
        <v>375</v>
      </c>
      <c r="K282" s="1" t="s">
        <v>542</v>
      </c>
      <c r="L282" s="1" t="s">
        <v>3588</v>
      </c>
      <c r="M282" s="2" t="s">
        <v>348</v>
      </c>
      <c r="N282" t="str">
        <f t="shared" si="8"/>
        <v>AccountingEntries_EntryHeader_EntryDetail_IdentifierStructure__ContactStructure</v>
      </c>
      <c r="O282" t="str">
        <f t="shared" si="9"/>
        <v>{"seq":281, "id":"AccountingEntries_EntryHeader_EntryDetail_IdentifierStructure__ContactStructure", "label":"          bus:identifierLocationIdentifierCrossReference  ", "composit":"IdentifierCrossreference", "datatype":"string", "collapsed":false, "visible":true,"description":"This code is used to associate the contact with a specific location for the Identifier. Its value should be the same as that of the identifierAddressLocationIdentifier "},</v>
      </c>
    </row>
    <row r="283" spans="1:15" ht="17" customHeight="1">
      <c r="A283" s="5" t="s">
        <v>3037</v>
      </c>
      <c r="B283" s="7" t="s">
        <v>3047</v>
      </c>
      <c r="C283" s="9" t="s">
        <v>3049</v>
      </c>
      <c r="F283" s="11" t="s">
        <v>3003</v>
      </c>
      <c r="G283" s="1" t="s">
        <v>2977</v>
      </c>
      <c r="H283" s="1" t="s">
        <v>2852</v>
      </c>
      <c r="I283" s="1" t="s">
        <v>2199</v>
      </c>
      <c r="J283" s="1" t="s">
        <v>765</v>
      </c>
      <c r="K283" s="1" t="s">
        <v>1062</v>
      </c>
      <c r="L283" s="1" t="s">
        <v>3589</v>
      </c>
      <c r="M283" s="2" t="s">
        <v>1064</v>
      </c>
      <c r="N283" t="str">
        <f t="shared" si="8"/>
        <v>AccountingEntries_EntryHeader_EntryDetail___IdentifierStructure</v>
      </c>
      <c r="O283" t="str">
        <f t="shared" si="9"/>
        <v>{"seq":282, "id":"AccountingEntries_EntryHeader_EntryDetail___IdentifierStructure", "label":"        cor:identifierActive    ", "composit":"Active", "datatype":"boolean", "collapsed":false, "visible":true,"description":"Boolean to indicate whether the identifier is active (="true") or inactive (="false")"},</v>
      </c>
    </row>
    <row r="284" spans="1:15" ht="17" customHeight="1">
      <c r="A284" s="5" t="s">
        <v>3037</v>
      </c>
      <c r="B284" s="7" t="s">
        <v>3047</v>
      </c>
      <c r="F284" s="9" t="s">
        <v>3049</v>
      </c>
      <c r="G284" s="1" t="s">
        <v>2950</v>
      </c>
      <c r="H284" s="1" t="s">
        <v>2847</v>
      </c>
      <c r="I284" s="1" t="s">
        <v>2201</v>
      </c>
      <c r="J284" s="1" t="s">
        <v>765</v>
      </c>
      <c r="K284" s="1" t="s">
        <v>833</v>
      </c>
      <c r="L284" s="1" t="s">
        <v>3590</v>
      </c>
      <c r="M284" s="2" t="s">
        <v>835</v>
      </c>
      <c r="N284" t="str">
        <f t="shared" si="8"/>
        <v>AccountingEntries_EntryHeader____EntryDetail</v>
      </c>
      <c r="O284" t="str">
        <f t="shared" si="9"/>
        <v>{"seq":283, "id":"AccountingEntries_EntryHeader____EntryDetail", "label":"      cor:documentType      ", "composit":"DocumentType", "datatype":"token", "collapsed":false, "visible":true,"description":"An enumerated field describing the original source document, with check, debit-memo, credit-memo, finance-charge, invoice, order-customer, order-vendor, payment-other, reminder, tegata, voucher, shipment, receipt, manual-adjustment, other."},</v>
      </c>
    </row>
    <row r="285" spans="1:15" ht="17" customHeight="1">
      <c r="A285" s="5" t="s">
        <v>3037</v>
      </c>
      <c r="B285" s="7" t="s">
        <v>3047</v>
      </c>
      <c r="F285" s="9" t="s">
        <v>3049</v>
      </c>
      <c r="G285" s="1" t="s">
        <v>2951</v>
      </c>
      <c r="H285" s="1" t="s">
        <v>2848</v>
      </c>
      <c r="I285" s="1" t="s">
        <v>2203</v>
      </c>
      <c r="J285" s="1" t="s">
        <v>765</v>
      </c>
      <c r="K285" s="1" t="s">
        <v>1071</v>
      </c>
      <c r="L285" s="1" t="s">
        <v>3591</v>
      </c>
      <c r="M285" s="2" t="s">
        <v>1073</v>
      </c>
      <c r="N285" t="str">
        <f t="shared" si="8"/>
        <v>AccountingEntries_EntryHeader____EntryDetail</v>
      </c>
      <c r="O285" t="str">
        <f t="shared" si="9"/>
        <v>{"seq":284, "id":"AccountingEntries_EntryHeader____EntryDetail", "label":"      cor:documentTypeDescription      ", "composit":"DocumentTypeDescription", "datatype":"string", "collapsed":false, "visible":true,"description":"Free format description of the document type"},</v>
      </c>
    </row>
    <row r="286" spans="1:15" ht="17" customHeight="1">
      <c r="A286" s="5" t="s">
        <v>3037</v>
      </c>
      <c r="B286" s="7" t="s">
        <v>3047</v>
      </c>
      <c r="F286" s="9" t="s">
        <v>3049</v>
      </c>
      <c r="G286" s="1" t="s">
        <v>2959</v>
      </c>
      <c r="H286" s="1" t="s">
        <v>2847</v>
      </c>
      <c r="I286" s="1" t="s">
        <v>2205</v>
      </c>
      <c r="J286" s="1" t="s">
        <v>765</v>
      </c>
      <c r="K286" s="1" t="s">
        <v>981</v>
      </c>
      <c r="L286" s="1" t="s">
        <v>3592</v>
      </c>
      <c r="M286" s="2" t="s">
        <v>983</v>
      </c>
      <c r="N286" t="str">
        <f t="shared" si="8"/>
        <v>AccountingEntries_EntryHeader____EntryDetail</v>
      </c>
      <c r="O286" t="str">
        <f t="shared" si="9"/>
        <v>{"seq":285, "id":"AccountingEntries_EntryHeader____EntryDetail", "label":"      cor:invoiceType      ", "composit":"InvoiceType", "datatype":"token", "collapsed":false, "visible":true,"description":"Invoice Type  (self-billed, ePoS enumerated values)"},</v>
      </c>
    </row>
    <row r="287" spans="1:15" ht="17" customHeight="1">
      <c r="A287" s="5" t="s">
        <v>3037</v>
      </c>
      <c r="B287" s="7" t="s">
        <v>3047</v>
      </c>
      <c r="F287" s="9" t="s">
        <v>3049</v>
      </c>
      <c r="G287" s="1" t="s">
        <v>2952</v>
      </c>
      <c r="H287" s="1" t="s">
        <v>2848</v>
      </c>
      <c r="I287" s="1" t="s">
        <v>2207</v>
      </c>
      <c r="J287" s="1" t="s">
        <v>765</v>
      </c>
      <c r="K287" s="1" t="s">
        <v>827</v>
      </c>
      <c r="L287" s="1" t="s">
        <v>3593</v>
      </c>
      <c r="M287" s="2" t="s">
        <v>829</v>
      </c>
      <c r="N287" t="str">
        <f t="shared" si="8"/>
        <v>AccountingEntries_EntryHeader____EntryDetail</v>
      </c>
      <c r="O287" t="str">
        <f t="shared" si="9"/>
        <v>{"seq":286, "id":"AccountingEntries_EntryHeader____EntryDetail", "label":"      cor:documentNumber      ", "composit":"DocumentNumber", "datatype":"string", "collapsed":false, "visible":true,"description":"Invoice, check, voucher, or other source document identifier"},</v>
      </c>
    </row>
    <row r="288" spans="1:15" ht="17" customHeight="1">
      <c r="A288" s="5" t="s">
        <v>3037</v>
      </c>
      <c r="B288" s="7" t="s">
        <v>3047</v>
      </c>
      <c r="F288" s="9" t="s">
        <v>3049</v>
      </c>
      <c r="G288" s="1" t="s">
        <v>2953</v>
      </c>
      <c r="H288" s="1" t="s">
        <v>2848</v>
      </c>
      <c r="I288" s="1" t="s">
        <v>2209</v>
      </c>
      <c r="J288" s="1" t="s">
        <v>765</v>
      </c>
      <c r="K288" s="1" t="s">
        <v>818</v>
      </c>
      <c r="L288" s="1" t="s">
        <v>3594</v>
      </c>
      <c r="M288" s="2" t="s">
        <v>820</v>
      </c>
      <c r="N288" t="str">
        <f t="shared" si="8"/>
        <v>AccountingEntries_EntryHeader____EntryDetail</v>
      </c>
      <c r="O288" t="str">
        <f t="shared" si="9"/>
        <v>{"seq":287, "id":"AccountingEntries_EntryHeader____EntryDetail", "label":"      cor:documentApplyToNumber      ", "composit":"DocumentApplyToNumber", "datatype":"string", "collapsed":false, "visible":true,"description":"Document number of primary invoice number, used to offset payments, debits and credits; for an invoice, usually the same as the documentNumber. When calculating open balance on an invoice, or open amount on payments in advance or not fully applied, this permits calculation of the open item."},</v>
      </c>
    </row>
    <row r="289" spans="1:15" ht="17" customHeight="1">
      <c r="A289" s="5" t="s">
        <v>3037</v>
      </c>
      <c r="B289" s="7" t="s">
        <v>3047</v>
      </c>
      <c r="F289" s="9" t="s">
        <v>3049</v>
      </c>
      <c r="G289" s="1" t="s">
        <v>2954</v>
      </c>
      <c r="H289" s="1" t="s">
        <v>2848</v>
      </c>
      <c r="I289" s="1" t="s">
        <v>2211</v>
      </c>
      <c r="J289" s="1" t="s">
        <v>765</v>
      </c>
      <c r="K289" s="1" t="s">
        <v>830</v>
      </c>
      <c r="L289" s="1" t="s">
        <v>3595</v>
      </c>
      <c r="M289" s="2" t="s">
        <v>832</v>
      </c>
      <c r="N289" t="str">
        <f t="shared" si="8"/>
        <v>AccountingEntries_EntryHeader____EntryDetail</v>
      </c>
      <c r="O289" t="str">
        <f t="shared" si="9"/>
        <v>{"seq":288, "id":"AccountingEntries_EntryHeader____EntryDetail", "label":"      cor:documentReference      ", "composit":"DocumentReference", "datatype":"string", "collapsed":false, "visible":true,"description":"Internal reference for the document above; number assigned internally to track the document"},</v>
      </c>
    </row>
    <row r="290" spans="1:15" ht="17" customHeight="1">
      <c r="A290" s="5" t="s">
        <v>3037</v>
      </c>
      <c r="B290" s="7" t="s">
        <v>3047</v>
      </c>
      <c r="F290" s="9" t="s">
        <v>3049</v>
      </c>
      <c r="G290" s="1" t="s">
        <v>2955</v>
      </c>
      <c r="H290" s="1" t="s">
        <v>2850</v>
      </c>
      <c r="I290" s="1" t="s">
        <v>2213</v>
      </c>
      <c r="J290" s="1" t="s">
        <v>765</v>
      </c>
      <c r="K290" s="1" t="s">
        <v>821</v>
      </c>
      <c r="L290" s="1" t="s">
        <v>3596</v>
      </c>
      <c r="M290" s="2" t="s">
        <v>823</v>
      </c>
      <c r="N290" t="str">
        <f t="shared" si="8"/>
        <v>AccountingEntries_EntryHeader____EntryDetail</v>
      </c>
      <c r="O290" t="str">
        <f t="shared" si="9"/>
        <v>{"seq":289, "id":"AccountingEntries_EntryHeader____EntryDetail", "label":"      cor:documentDate      ", "composit":"DocumentDate", "datatype":"dateTime", "collapsed":false, "visible":true,"description":"Date (and less likely in the paper world but possible in the e-world, time) on actual document (invoice, voucher, check date). Other dates control posting information."},</v>
      </c>
    </row>
    <row r="291" spans="1:15" ht="17" customHeight="1">
      <c r="A291" s="5" t="s">
        <v>3037</v>
      </c>
      <c r="B291" s="7" t="s">
        <v>3047</v>
      </c>
      <c r="F291" s="9" t="s">
        <v>3049</v>
      </c>
      <c r="G291" s="1" t="s">
        <v>2956</v>
      </c>
      <c r="H291" s="1" t="s">
        <v>2850</v>
      </c>
      <c r="I291" s="1" t="s">
        <v>2215</v>
      </c>
      <c r="J291" s="1" t="s">
        <v>375</v>
      </c>
      <c r="K291" s="1" t="s">
        <v>424</v>
      </c>
      <c r="L291" s="1" t="s">
        <v>3597</v>
      </c>
      <c r="M291" s="2" t="s">
        <v>157</v>
      </c>
      <c r="N291" t="str">
        <f t="shared" si="8"/>
        <v>AccountingEntries_EntryHeader____EntryDetail</v>
      </c>
      <c r="O291" t="str">
        <f t="shared" si="9"/>
        <v>{"seq":290, "id":"AccountingEntries_EntryHeader____EntryDetail", "label":"      bus:documentReceivedDate      ", "composit":"DocumentReceivedDate", "datatype":"dateTime", "collapsed":false, "visible":true,"description":"Date/time document was noted as received (if necessary). Represents actual date received. Posting dates are maintained separately."},</v>
      </c>
    </row>
    <row r="292" spans="1:15" ht="17" customHeight="1">
      <c r="A292" s="5" t="s">
        <v>3037</v>
      </c>
      <c r="B292" s="7" t="s">
        <v>3047</v>
      </c>
      <c r="F292" s="9" t="s">
        <v>3049</v>
      </c>
      <c r="G292" s="1" t="s">
        <v>2957</v>
      </c>
      <c r="H292" s="1" t="s">
        <v>2848</v>
      </c>
      <c r="I292" s="1" t="s">
        <v>2217</v>
      </c>
      <c r="J292" s="1" t="s">
        <v>375</v>
      </c>
      <c r="K292" s="1" t="s">
        <v>422</v>
      </c>
      <c r="L292" s="1" t="s">
        <v>3598</v>
      </c>
      <c r="M292" s="2" t="s">
        <v>153</v>
      </c>
      <c r="N292" t="str">
        <f t="shared" si="8"/>
        <v>AccountingEntries_EntryHeader____EntryDetail</v>
      </c>
      <c r="O292" t="str">
        <f t="shared" si="9"/>
        <v>{"seq":291, "id":"AccountingEntries_EntryHeader____EntryDetail", "label":"      bus:documentChargeReimb      ", "composit":"DocumentChargeReimb", "datatype":"string", "collapsed":false, "visible":true,"description":"Is this entry chargeable to client, reimbursable? Used by some systems to indicate that account on posting/validation should be posted to a customer or vendor's account."},</v>
      </c>
    </row>
    <row r="293" spans="1:15" ht="17" customHeight="1">
      <c r="A293" s="5" t="s">
        <v>3037</v>
      </c>
      <c r="B293" s="7" t="s">
        <v>3047</v>
      </c>
      <c r="F293" s="9" t="s">
        <v>3049</v>
      </c>
      <c r="G293" s="1" t="s">
        <v>2958</v>
      </c>
      <c r="H293" s="1" t="s">
        <v>2848</v>
      </c>
      <c r="I293" s="1" t="s">
        <v>2219</v>
      </c>
      <c r="J293" s="1" t="s">
        <v>375</v>
      </c>
      <c r="K293" s="1" t="s">
        <v>423</v>
      </c>
      <c r="L293" s="1" t="s">
        <v>3599</v>
      </c>
      <c r="M293" s="2" t="s">
        <v>155</v>
      </c>
      <c r="N293" t="str">
        <f t="shared" si="8"/>
        <v>AccountingEntries_EntryHeader____EntryDetail</v>
      </c>
      <c r="O293" t="str">
        <f t="shared" si="9"/>
        <v>{"seq":292, "id":"AccountingEntries_EntryHeader____EntryDetail", "label":"      bus:documentLocation      ", "composit":"DocumentLocation", "datatype":"string", "collapsed":false, "visible":true,"description":"Document location as URI, file name or other reference. Alternatively, text of document can be placed here."},</v>
      </c>
    </row>
    <row r="294" spans="1:15" ht="17" customHeight="1">
      <c r="A294" s="5" t="s">
        <v>3037</v>
      </c>
      <c r="B294" s="7" t="s">
        <v>3047</v>
      </c>
      <c r="F294" s="9" t="s">
        <v>3049</v>
      </c>
      <c r="G294" s="1" t="s">
        <v>2960</v>
      </c>
      <c r="H294" s="1" t="s">
        <v>2848</v>
      </c>
      <c r="I294" s="1" t="s">
        <v>2221</v>
      </c>
      <c r="J294" s="1" t="s">
        <v>375</v>
      </c>
      <c r="K294" s="1" t="s">
        <v>468</v>
      </c>
      <c r="L294" s="1" t="s">
        <v>3600</v>
      </c>
      <c r="M294" s="2" t="s">
        <v>230</v>
      </c>
      <c r="N294" t="str">
        <f t="shared" si="8"/>
        <v>AccountingEntries_EntryHeader____EntryDetail</v>
      </c>
      <c r="O294" t="str">
        <f t="shared" si="9"/>
        <v>{"seq":293, "id":"AccountingEntries_EntryHeader____EntryDetail", "label":"      bus:paymentMethod      ", "composit":"PaymentMethod", "datatype":"string", "collapsed":false, "visible":true,"description":"Method used or to be used to make the payment"},</v>
      </c>
    </row>
    <row r="295" spans="1:15" ht="17" customHeight="1">
      <c r="A295" s="5" t="s">
        <v>3037</v>
      </c>
      <c r="B295" s="7" t="s">
        <v>3047</v>
      </c>
      <c r="F295" s="9" t="s">
        <v>3049</v>
      </c>
      <c r="G295" s="1" t="s">
        <v>2961</v>
      </c>
      <c r="H295" s="1" t="s">
        <v>2847</v>
      </c>
      <c r="I295" s="1" t="s">
        <v>2223</v>
      </c>
      <c r="J295" s="1" t="s">
        <v>765</v>
      </c>
      <c r="K295" s="1" t="s">
        <v>919</v>
      </c>
      <c r="L295" s="1" t="s">
        <v>3601</v>
      </c>
      <c r="M295" s="2" t="s">
        <v>1572</v>
      </c>
      <c r="N295" t="str">
        <f t="shared" si="8"/>
        <v>AccountingEntries_EntryHeader____EntryDetail</v>
      </c>
      <c r="O295" t="str">
        <f t="shared" si="9"/>
        <v>{"seq":294, "id":"AccountingEntries_EntryHeader____EntryDetail", "label":"      cor:postingStatus      ", "composit":"PostingStatus", "datatype":"token", "collapsed":false, "visible":true,"description":"deferred: although entered, it cannot be posted until a later time
posted: already posted
proposed: a proposed item that must be approved
simulated: a simulated item, for what-if
tax: a tax-specific entry
unposted:entered but not yet posted or validated
cancelled:entered and later cancelled
other:other status - should be described in postingStatusDescription"},</v>
      </c>
    </row>
    <row r="296" spans="1:15" ht="17" customHeight="1">
      <c r="A296" s="5" t="s">
        <v>3037</v>
      </c>
      <c r="B296" s="7" t="s">
        <v>3047</v>
      </c>
      <c r="F296" s="9" t="s">
        <v>3049</v>
      </c>
      <c r="G296" s="1" t="s">
        <v>2962</v>
      </c>
      <c r="H296" s="1" t="s">
        <v>2848</v>
      </c>
      <c r="I296" s="1" t="s">
        <v>2225</v>
      </c>
      <c r="J296" s="1" t="s">
        <v>765</v>
      </c>
      <c r="K296" s="1" t="s">
        <v>1077</v>
      </c>
      <c r="L296" s="1" t="s">
        <v>3602</v>
      </c>
      <c r="M296" s="2" t="s">
        <v>1079</v>
      </c>
      <c r="N296" t="str">
        <f t="shared" si="8"/>
        <v>AccountingEntries_EntryHeader____EntryDetail</v>
      </c>
      <c r="O296" t="str">
        <f t="shared" si="9"/>
        <v>{"seq":295, "id":"AccountingEntries_EntryHeader____EntryDetail", "label":"      cor:postingStatusDescription      ", "composit":"PostingStatusDescription", "datatype":"string", "collapsed":false, "visible":true,"description":"Free format description of the posting status"},</v>
      </c>
    </row>
    <row r="297" spans="1:15" ht="17" customHeight="1">
      <c r="A297" s="5" t="s">
        <v>3037</v>
      </c>
      <c r="B297" s="7" t="s">
        <v>3047</v>
      </c>
      <c r="F297" s="9" t="s">
        <v>3049</v>
      </c>
      <c r="G297" s="1" t="s">
        <v>2963</v>
      </c>
      <c r="H297" s="1" t="s">
        <v>2848</v>
      </c>
      <c r="I297" s="1" t="s">
        <v>2286</v>
      </c>
      <c r="J297" s="1" t="s">
        <v>765</v>
      </c>
      <c r="K297" s="1" t="s">
        <v>816</v>
      </c>
      <c r="L297" s="1" t="s">
        <v>3603</v>
      </c>
      <c r="M297" s="2" t="s">
        <v>817</v>
      </c>
      <c r="N297" t="str">
        <f t="shared" si="8"/>
        <v>AccountingEntries_EntryHeader____EntryDetail</v>
      </c>
      <c r="O297" t="str">
        <f t="shared" si="9"/>
        <v>{"seq":296, "id":"AccountingEntries_EntryHeader____EntryDetail", "label":"      cor:detailComment      ", "composit":"DetailComment", "datatype":"string", "collapsed":false, "visible":true,"description":"Description of this line of detail only"},</v>
      </c>
    </row>
    <row r="298" spans="1:15" ht="17" customHeight="1">
      <c r="A298" s="5" t="s">
        <v>3037</v>
      </c>
      <c r="B298" s="7" t="s">
        <v>3047</v>
      </c>
      <c r="F298" s="9" t="s">
        <v>3049</v>
      </c>
      <c r="G298" s="1" t="s">
        <v>2965</v>
      </c>
      <c r="H298" s="1" t="s">
        <v>2850</v>
      </c>
      <c r="I298" s="1" t="s">
        <v>2288</v>
      </c>
      <c r="J298" s="1" t="s">
        <v>765</v>
      </c>
      <c r="K298" s="1" t="s">
        <v>810</v>
      </c>
      <c r="L298" s="1" t="s">
        <v>3604</v>
      </c>
      <c r="M298" s="2" t="s">
        <v>812</v>
      </c>
      <c r="N298" t="str">
        <f t="shared" si="8"/>
        <v>AccountingEntries_EntryHeader____EntryDetail</v>
      </c>
      <c r="O298" t="str">
        <f t="shared" si="9"/>
        <v>{"seq":297, "id":"AccountingEntries_EntryHeader____EntryDetail", "label":"      cor:dateAcknowledged      ", "composit":"DateAcknowledged", "datatype":"dateTime", "collapsed":false, "visible":true,"description":"Date of acknowledgement of goods/services shipped/received."},</v>
      </c>
    </row>
    <row r="299" spans="1:15" ht="17" customHeight="1">
      <c r="A299" s="5" t="s">
        <v>3037</v>
      </c>
      <c r="B299" s="7" t="s">
        <v>3047</v>
      </c>
      <c r="F299" s="9" t="s">
        <v>3049</v>
      </c>
      <c r="G299" s="1" t="s">
        <v>2967</v>
      </c>
      <c r="H299" s="1" t="s">
        <v>2850</v>
      </c>
      <c r="I299" s="1" t="s">
        <v>2290</v>
      </c>
      <c r="J299" s="1" t="s">
        <v>765</v>
      </c>
      <c r="K299" s="1" t="s">
        <v>804</v>
      </c>
      <c r="L299" s="1" t="s">
        <v>3605</v>
      </c>
      <c r="M299" s="2" t="s">
        <v>806</v>
      </c>
      <c r="N299" t="str">
        <f t="shared" si="8"/>
        <v>AccountingEntries_EntryHeader____EntryDetail</v>
      </c>
      <c r="O299" t="str">
        <f t="shared" si="9"/>
        <v>{"seq":298, "id":"AccountingEntries_EntryHeader____EntryDetail", "label":"      cor:confirmedDate      ", "composit":"ConfirmedDate", "datatype":"dateTime", "collapsed":false, "visible":true,"description":"Date of confirmation of shipment/receipt."},</v>
      </c>
    </row>
    <row r="300" spans="1:15" ht="17" customHeight="1">
      <c r="A300" s="5" t="s">
        <v>3037</v>
      </c>
      <c r="B300" s="7" t="s">
        <v>3047</v>
      </c>
      <c r="F300" s="9" t="s">
        <v>3049</v>
      </c>
      <c r="G300" s="1" t="s">
        <v>2969</v>
      </c>
      <c r="H300" s="1" t="s">
        <v>2848</v>
      </c>
      <c r="I300" s="1" t="s">
        <v>2292</v>
      </c>
      <c r="J300" s="1" t="s">
        <v>765</v>
      </c>
      <c r="K300" s="1" t="s">
        <v>984</v>
      </c>
      <c r="L300" s="1" t="s">
        <v>3606</v>
      </c>
      <c r="M300" s="2" t="s">
        <v>986</v>
      </c>
      <c r="N300" t="str">
        <f t="shared" si="8"/>
        <v>AccountingEntries_EntryHeader____EntryDetail</v>
      </c>
      <c r="O300" t="str">
        <f t="shared" si="9"/>
        <v>{"seq":299, "id":"AccountingEntries_EntryHeader____EntryDetail", "label":"      cor:shipFrom      ", "composit":"ShipFrom", "datatype":"string", "collapsed":false, "visible":true,"description":"References organizationAddressLocationIdentifier where used. Otherwise freeform."},</v>
      </c>
    </row>
    <row r="301" spans="1:15" ht="17" customHeight="1">
      <c r="A301" s="5" t="s">
        <v>3037</v>
      </c>
      <c r="B301" s="7" t="s">
        <v>3047</v>
      </c>
      <c r="F301" s="9" t="s">
        <v>3049</v>
      </c>
      <c r="G301" s="1" t="s">
        <v>2971</v>
      </c>
      <c r="H301" s="1" t="s">
        <v>2850</v>
      </c>
      <c r="I301" s="1" t="s">
        <v>2294</v>
      </c>
      <c r="J301" s="1" t="s">
        <v>765</v>
      </c>
      <c r="K301" s="1" t="s">
        <v>931</v>
      </c>
      <c r="L301" s="1" t="s">
        <v>3607</v>
      </c>
      <c r="M301" s="2" t="s">
        <v>933</v>
      </c>
      <c r="N301" t="str">
        <f t="shared" si="8"/>
        <v>AccountingEntries_EntryHeader____EntryDetail</v>
      </c>
      <c r="O301" t="str">
        <f t="shared" si="9"/>
        <v>{"seq":300, "id":"AccountingEntries_EntryHeader____EntryDetail", "label":"      cor:shipReceivedDate      ", "composit":"ShipReceivedDate", "datatype":"dateTime", "collapsed":false, "visible":true,"description":"Date goods/services are shipped/received."},</v>
      </c>
    </row>
    <row r="302" spans="1:15" ht="17" customHeight="1">
      <c r="A302" s="5" t="s">
        <v>3037</v>
      </c>
      <c r="B302" s="7" t="s">
        <v>3047</v>
      </c>
      <c r="F302" s="9" t="s">
        <v>3049</v>
      </c>
      <c r="G302" s="1" t="s">
        <v>2973</v>
      </c>
      <c r="H302" s="1" t="s">
        <v>2850</v>
      </c>
      <c r="I302" s="1" t="s">
        <v>2296</v>
      </c>
      <c r="J302" s="1" t="s">
        <v>765</v>
      </c>
      <c r="K302" s="1" t="s">
        <v>895</v>
      </c>
      <c r="L302" s="1" t="s">
        <v>3608</v>
      </c>
      <c r="M302" s="2" t="s">
        <v>897</v>
      </c>
      <c r="N302" t="str">
        <f t="shared" si="8"/>
        <v>AccountingEntries_EntryHeader____EntryDetail</v>
      </c>
      <c r="O302" t="str">
        <f t="shared" si="9"/>
        <v>{"seq":301, "id":"AccountingEntries_EntryHeader____EntryDetail", "label":"      cor:maturityDate      ", "composit":"MaturityDate", "datatype":"dateTime", "collapsed":false, "visible":true,"description":"Due date or other maturity date."},</v>
      </c>
    </row>
    <row r="303" spans="1:15" ht="17" customHeight="1">
      <c r="A303" s="5" t="s">
        <v>3037</v>
      </c>
      <c r="B303" s="7" t="s">
        <v>3047</v>
      </c>
      <c r="F303" s="9" t="s">
        <v>3049</v>
      </c>
      <c r="G303" s="1" t="s">
        <v>2975</v>
      </c>
      <c r="H303" s="1" t="s">
        <v>2848</v>
      </c>
      <c r="I303" s="1" t="s">
        <v>2298</v>
      </c>
      <c r="J303" s="1" t="s">
        <v>765</v>
      </c>
      <c r="K303" s="1" t="s">
        <v>962</v>
      </c>
      <c r="L303" s="1" t="s">
        <v>3609</v>
      </c>
      <c r="M303" s="2" t="s">
        <v>964</v>
      </c>
      <c r="N303" t="str">
        <f t="shared" si="8"/>
        <v>AccountingEntries_EntryHeader____EntryDetail</v>
      </c>
      <c r="O303" t="str">
        <f t="shared" si="9"/>
        <v>{"seq":302, "id":"AccountingEntries_EntryHeader____EntryDetail", "label":"      cor:terms      ", "composit":"Terms", "datatype":"string", "collapsed":false, "visible":true,"description":"Discount/payment terms."},</v>
      </c>
    </row>
    <row r="304" spans="1:15" ht="17" customHeight="1">
      <c r="A304" s="5" t="s">
        <v>3037</v>
      </c>
      <c r="B304" s="7" t="s">
        <v>3047</v>
      </c>
      <c r="F304" s="9" t="s">
        <v>3049</v>
      </c>
      <c r="G304" s="11" t="s">
        <v>192</v>
      </c>
      <c r="H304" s="1" t="s">
        <v>1548</v>
      </c>
      <c r="I304" s="1" t="s">
        <v>2300</v>
      </c>
      <c r="J304" s="1" t="s">
        <v>375</v>
      </c>
      <c r="K304" s="1" t="s">
        <v>446</v>
      </c>
      <c r="L304" s="1" t="s">
        <v>3610</v>
      </c>
      <c r="M304" s="2" t="s">
        <v>1575</v>
      </c>
      <c r="N304" t="str">
        <f t="shared" si="8"/>
        <v>AccountingEntries_EntryHeader____EntryDetail</v>
      </c>
      <c r="O304" t="str">
        <f t="shared" si="9"/>
        <v>{"seq":303, "id":"AccountingEntries_EntryHeader____EntryDetail", "label":"      bus:measurable      ", "composit":"Measurable", "datatype":"", "collapsed":false, "visible":true,"description":"Parent for information regarding measurable items associated with the enclosing entryDetail line. Primary area used for holding performance measures. Based on needs for tracking inventory transactional detail, but suitable for anything assigned to an "account", "reporting bucket" or "code". Can be used to track any movements."},</v>
      </c>
    </row>
    <row r="305" spans="1:15" ht="17" customHeight="1">
      <c r="A305" s="5" t="s">
        <v>3037</v>
      </c>
      <c r="B305" s="7" t="s">
        <v>3047</v>
      </c>
      <c r="C305" s="9" t="s">
        <v>3049</v>
      </c>
      <c r="F305" s="11" t="s">
        <v>192</v>
      </c>
      <c r="G305" s="1" t="s">
        <v>2862</v>
      </c>
      <c r="H305" s="1" t="s">
        <v>2847</v>
      </c>
      <c r="I305" s="1" t="s">
        <v>2302</v>
      </c>
      <c r="J305" s="1" t="s">
        <v>375</v>
      </c>
      <c r="K305" s="1" t="s">
        <v>443</v>
      </c>
      <c r="L305" s="1" t="s">
        <v>3611</v>
      </c>
      <c r="M305" s="2" t="s">
        <v>187</v>
      </c>
      <c r="N305" t="str">
        <f t="shared" si="8"/>
        <v>AccountingEntries_EntryHeader_EntryDetail___Measurable</v>
      </c>
      <c r="O305" t="str">
        <f t="shared" si="9"/>
        <v>{"seq":304, "id":"AccountingEntries_EntryHeader_EntryDetail___Measurable", "label":"        bus:measurableCode    ", "composit":"Code", "datatype":"token", "collapsed":false, "visible":true,"description":"Code for measurable item including BP - Business process, FA - Fixed asset/Capitalized item, IN - Inventory, KPI - Metric, NT - Intangible, SP - Supplies, SV-P - Service by employee, vendor or contractor, SV-M - Service by equipment/machinery, OT - Other"},</v>
      </c>
    </row>
    <row r="306" spans="1:15" ht="17" customHeight="1">
      <c r="A306" s="5" t="s">
        <v>3037</v>
      </c>
      <c r="B306" s="7" t="s">
        <v>3047</v>
      </c>
      <c r="C306" s="9" t="s">
        <v>3049</v>
      </c>
      <c r="F306" s="11" t="s">
        <v>192</v>
      </c>
      <c r="G306" s="1" t="s">
        <v>2871</v>
      </c>
      <c r="H306" s="1" t="s">
        <v>2848</v>
      </c>
      <c r="I306" s="1" t="s">
        <v>2304</v>
      </c>
      <c r="J306" s="1" t="s">
        <v>375</v>
      </c>
      <c r="K306" s="1" t="s">
        <v>551</v>
      </c>
      <c r="L306" s="1" t="s">
        <v>3612</v>
      </c>
      <c r="M306" s="2" t="s">
        <v>366</v>
      </c>
      <c r="N306" t="str">
        <f t="shared" ref="N306:N368" si="10">A306&amp;"_"&amp;B306&amp;"_"&amp;C306&amp;"_"&amp;D306&amp;"_"&amp;E306&amp;"_"&amp;F306</f>
        <v>AccountingEntries_EntryHeader_EntryDetail___Measurable</v>
      </c>
      <c r="O306" t="str">
        <f t="shared" si="9"/>
        <v>{"seq":305, "id":"AccountingEntries_EntryHeader_EntryDetail___Measurable", "label":"        bus:measurableCodeDescription    ", "composit":"CodeDescription", "datatype":"string", "collapsed":false, "visible":true,"description":"Free format description of the measurable code"},</v>
      </c>
    </row>
    <row r="307" spans="1:15" ht="17" customHeight="1">
      <c r="A307" s="5" t="s">
        <v>3037</v>
      </c>
      <c r="B307" s="7" t="s">
        <v>3047</v>
      </c>
      <c r="C307" s="9" t="s">
        <v>3049</v>
      </c>
      <c r="F307" s="11" t="s">
        <v>192</v>
      </c>
      <c r="G307" s="1" t="s">
        <v>2991</v>
      </c>
      <c r="H307" s="1" t="s">
        <v>2848</v>
      </c>
      <c r="I307" s="1" t="s">
        <v>2306</v>
      </c>
      <c r="J307" s="1" t="s">
        <v>375</v>
      </c>
      <c r="K307" s="1" t="s">
        <v>533</v>
      </c>
      <c r="L307" s="1" t="s">
        <v>3613</v>
      </c>
      <c r="M307" s="2" t="s">
        <v>332</v>
      </c>
      <c r="N307" t="str">
        <f t="shared" si="10"/>
        <v>AccountingEntries_EntryHeader_EntryDetail___Measurable</v>
      </c>
      <c r="O307" t="str">
        <f t="shared" si="9"/>
        <v>{"seq":306, "id":"AccountingEntries_EntryHeader_EntryDetail___Measurable", "label":"        bus:measurableCategory    ", "composit":"Category", "datatype":"string", "collapsed":false, "visible":true,"description":"Category of the measurable"},</v>
      </c>
    </row>
    <row r="308" spans="1:15" ht="17" customHeight="1">
      <c r="A308" s="5" t="s">
        <v>3037</v>
      </c>
      <c r="B308" s="7" t="s">
        <v>3047</v>
      </c>
      <c r="C308" s="9" t="s">
        <v>3049</v>
      </c>
      <c r="F308" s="11" t="s">
        <v>192</v>
      </c>
      <c r="G308" s="1" t="s">
        <v>3106</v>
      </c>
      <c r="H308" s="1" t="s">
        <v>2848</v>
      </c>
      <c r="I308" s="1" t="s">
        <v>2308</v>
      </c>
      <c r="J308" s="1" t="s">
        <v>375</v>
      </c>
      <c r="K308" s="1" t="s">
        <v>447</v>
      </c>
      <c r="L308" s="1" t="s">
        <v>3614</v>
      </c>
      <c r="M308" s="2" t="s">
        <v>194</v>
      </c>
      <c r="N308" t="str">
        <f t="shared" si="10"/>
        <v>AccountingEntries_EntryHeader_EntryDetail___Measurable</v>
      </c>
      <c r="O308" t="str">
        <f t="shared" si="9"/>
        <v>{"seq":307, "id":"AccountingEntries_EntryHeader_EntryDetail___Measurable", "label":"        bus:measurableID    ", "composit":"ID", "datatype":"string", "collapsed":false, "visible":true,"description":"Internal inventory part or SKU number or other code identifier for the measurable."},</v>
      </c>
    </row>
    <row r="309" spans="1:15" ht="17" customHeight="1">
      <c r="A309" s="5" t="s">
        <v>3037</v>
      </c>
      <c r="B309" s="7" t="s">
        <v>3047</v>
      </c>
      <c r="C309" s="9" t="s">
        <v>3049</v>
      </c>
      <c r="F309" s="11" t="s">
        <v>192</v>
      </c>
      <c r="G309" s="1" t="s">
        <v>3107</v>
      </c>
      <c r="H309" s="1" t="s">
        <v>2848</v>
      </c>
      <c r="I309" s="1" t="s">
        <v>2310</v>
      </c>
      <c r="J309" s="1" t="s">
        <v>375</v>
      </c>
      <c r="K309" s="1" t="s">
        <v>450</v>
      </c>
      <c r="L309" s="1" t="s">
        <v>3615</v>
      </c>
      <c r="M309" s="2" t="s">
        <v>200</v>
      </c>
      <c r="N309" t="str">
        <f t="shared" si="10"/>
        <v>AccountingEntries_EntryHeader_EntryDetail___Measurable</v>
      </c>
      <c r="O309" t="str">
        <f t="shared" si="9"/>
        <v>{"seq":308, "id":"AccountingEntries_EntryHeader_EntryDetail___Measurable", "label":"        bus:measurableIDSchema    ", "composit":"IDSchema", "datatype":"string", "collapsed":false, "visible":true,"description":"URI or other identifier for schema with which measurable ID can be validated"},</v>
      </c>
    </row>
    <row r="310" spans="1:15" ht="17" customHeight="1">
      <c r="A310" s="5" t="s">
        <v>3037</v>
      </c>
      <c r="B310" s="7" t="s">
        <v>3047</v>
      </c>
      <c r="C310" s="9" t="s">
        <v>3049</v>
      </c>
      <c r="F310" s="11" t="s">
        <v>192</v>
      </c>
      <c r="G310" s="1" t="s">
        <v>3108</v>
      </c>
      <c r="H310" s="1" t="s">
        <v>2848</v>
      </c>
      <c r="I310" s="1" t="s">
        <v>2312</v>
      </c>
      <c r="J310" s="1" t="s">
        <v>375</v>
      </c>
      <c r="K310" s="1" t="s">
        <v>448</v>
      </c>
      <c r="L310" s="1" t="s">
        <v>3616</v>
      </c>
      <c r="M310" s="2" t="s">
        <v>196</v>
      </c>
      <c r="N310" t="str">
        <f t="shared" si="10"/>
        <v>AccountingEntries_EntryHeader_EntryDetail___Measurable</v>
      </c>
      <c r="O310" t="str">
        <f t="shared" si="9"/>
        <v>{"seq":309, "id":"AccountingEntries_EntryHeader_EntryDetail___Measurable", "label":"        bus:measurableIDOther    ", "composit":"IDOther", "datatype":"string", "collapsed":false, "visible":true,"description":"Second identifier (such as vendor's item number)"},</v>
      </c>
    </row>
    <row r="311" spans="1:15" ht="17" customHeight="1">
      <c r="A311" s="5" t="s">
        <v>3037</v>
      </c>
      <c r="B311" s="7" t="s">
        <v>3047</v>
      </c>
      <c r="C311" s="9" t="s">
        <v>3049</v>
      </c>
      <c r="F311" s="11" t="s">
        <v>192</v>
      </c>
      <c r="G311" s="1" t="s">
        <v>3109</v>
      </c>
      <c r="H311" s="1" t="s">
        <v>2848</v>
      </c>
      <c r="I311" s="1" t="s">
        <v>2314</v>
      </c>
      <c r="J311" s="1" t="s">
        <v>375</v>
      </c>
      <c r="K311" s="1" t="s">
        <v>449</v>
      </c>
      <c r="L311" s="1" t="s">
        <v>3617</v>
      </c>
      <c r="M311" s="2" t="s">
        <v>198</v>
      </c>
      <c r="N311" t="str">
        <f t="shared" si="10"/>
        <v>AccountingEntries_EntryHeader_EntryDetail___Measurable</v>
      </c>
      <c r="O311" t="str">
        <f t="shared" si="9"/>
        <v>{"seq":310, "id":"AccountingEntries_EntryHeader_EntryDetail___Measurable", "label":"        bus:measurableIDOtherSchema    ", "composit":"IDOtherSchema", "datatype":"string", "collapsed":false, "visible":true,"description":"URI or other identifier for schema with which measurable ID Other can be validated"},</v>
      </c>
    </row>
    <row r="312" spans="1:15" ht="17" customHeight="1">
      <c r="A312" s="5" t="s">
        <v>3037</v>
      </c>
      <c r="B312" s="7" t="s">
        <v>3047</v>
      </c>
      <c r="C312" s="9" t="s">
        <v>3049</v>
      </c>
      <c r="F312" s="11" t="s">
        <v>192</v>
      </c>
      <c r="G312" s="1" t="s">
        <v>349</v>
      </c>
      <c r="H312" s="1" t="s">
        <v>2848</v>
      </c>
      <c r="I312" s="1" t="s">
        <v>2316</v>
      </c>
      <c r="J312" s="1" t="s">
        <v>375</v>
      </c>
      <c r="K312" s="1" t="s">
        <v>445</v>
      </c>
      <c r="L312" s="1" t="s">
        <v>3618</v>
      </c>
      <c r="M312" s="2" t="s">
        <v>191</v>
      </c>
      <c r="N312" t="str">
        <f t="shared" si="10"/>
        <v>AccountingEntries_EntryHeader_EntryDetail___Measurable</v>
      </c>
      <c r="O312" t="str">
        <f t="shared" si="9"/>
        <v>{"seq":311, "id":"AccountingEntries_EntryHeader_EntryDetail___Measurable", "label":"        bus:measurableDescription    ", "composit":"Description", "datatype":"string", "collapsed":false, "visible":true,"description":"Text description of measurable (e.g. inventory item or other identifier)"},</v>
      </c>
    </row>
    <row r="313" spans="1:15" ht="17" customHeight="1">
      <c r="A313" s="5" t="s">
        <v>3037</v>
      </c>
      <c r="B313" s="7" t="s">
        <v>3047</v>
      </c>
      <c r="C313" s="9" t="s">
        <v>3049</v>
      </c>
      <c r="F313" s="11" t="s">
        <v>192</v>
      </c>
      <c r="G313" s="1" t="s">
        <v>201</v>
      </c>
      <c r="H313" s="1" t="s">
        <v>2851</v>
      </c>
      <c r="I313" s="1" t="s">
        <v>2318</v>
      </c>
      <c r="J313" s="1" t="s">
        <v>375</v>
      </c>
      <c r="K313" s="1" t="s">
        <v>451</v>
      </c>
      <c r="L313" s="1" t="s">
        <v>3619</v>
      </c>
      <c r="M313" s="2" t="s">
        <v>202</v>
      </c>
      <c r="N313" t="str">
        <f t="shared" si="10"/>
        <v>AccountingEntries_EntryHeader_EntryDetail___Measurable</v>
      </c>
      <c r="O313" t="str">
        <f t="shared" si="9"/>
        <v>{"seq":312, "id":"AccountingEntries_EntryHeader_EntryDetail___Measurable", "label":"        bus:measurableQuantity    ", "composit":"Quantity", "datatype":"decimal", "collapsed":false, "visible":true,"description":"Number of units in this transaction; for non-monetary calculations; can be square footage, number of people, etc."},</v>
      </c>
    </row>
    <row r="314" spans="1:15" ht="17" customHeight="1">
      <c r="A314" s="5" t="s">
        <v>3037</v>
      </c>
      <c r="B314" s="7" t="s">
        <v>3047</v>
      </c>
      <c r="C314" s="9" t="s">
        <v>3049</v>
      </c>
      <c r="F314" s="11" t="s">
        <v>192</v>
      </c>
      <c r="G314" s="1" t="s">
        <v>207</v>
      </c>
      <c r="H314" s="1" t="s">
        <v>2847</v>
      </c>
      <c r="I314" s="1" t="s">
        <v>2320</v>
      </c>
      <c r="J314" s="1" t="s">
        <v>375</v>
      </c>
      <c r="K314" s="1" t="s">
        <v>454</v>
      </c>
      <c r="L314" s="1" t="s">
        <v>3620</v>
      </c>
      <c r="M314" s="2" t="s">
        <v>208</v>
      </c>
      <c r="N314" t="str">
        <f t="shared" si="10"/>
        <v>AccountingEntries_EntryHeader_EntryDetail___Measurable</v>
      </c>
      <c r="O314" t="str">
        <f t="shared" si="9"/>
        <v>{"seq":313, "id":"AccountingEntries_EntryHeader_EntryDetail___Measurable", "label":"        bus:measurableQualifier    ", "composit":"Qualifier", "datatype":"token", "collapsed":false, "visible":true,"description":"Field that can represent grading, inspection codes, ratings and other qualifiers to properly capture PKI/Balanced Scorecard information"},</v>
      </c>
    </row>
    <row r="315" spans="1:15" ht="17" customHeight="1">
      <c r="A315" s="5" t="s">
        <v>3037</v>
      </c>
      <c r="B315" s="7" t="s">
        <v>3047</v>
      </c>
      <c r="C315" s="9" t="s">
        <v>3049</v>
      </c>
      <c r="F315" s="11" t="s">
        <v>192</v>
      </c>
      <c r="G315" s="1" t="s">
        <v>3110</v>
      </c>
      <c r="H315" s="1" t="s">
        <v>2848</v>
      </c>
      <c r="I315" s="1" t="s">
        <v>2322</v>
      </c>
      <c r="J315" s="1" t="s">
        <v>375</v>
      </c>
      <c r="K315" s="1" t="s">
        <v>455</v>
      </c>
      <c r="L315" s="1" t="s">
        <v>3621</v>
      </c>
      <c r="M315" s="2" t="s">
        <v>210</v>
      </c>
      <c r="N315" t="str">
        <f t="shared" si="10"/>
        <v>AccountingEntries_EntryHeader_EntryDetail___Measurable</v>
      </c>
      <c r="O315" t="str">
        <f t="shared" si="9"/>
        <v>{"seq":314, "id":"AccountingEntries_EntryHeader_EntryDetail___Measurable", "label":"        bus:measurableUnitOfMeasure    ", "composit":"UnitOfMeasure", "datatype":"string", "collapsed":false, "visible":true,"description":"Description of unit: e.g. each, case, dozen, etc. ISO standard coding recommended."},</v>
      </c>
    </row>
    <row r="316" spans="1:15" ht="17" customHeight="1">
      <c r="A316" s="5" t="s">
        <v>3037</v>
      </c>
      <c r="B316" s="7" t="s">
        <v>3047</v>
      </c>
      <c r="C316" s="9" t="s">
        <v>3049</v>
      </c>
      <c r="F316" s="11" t="s">
        <v>192</v>
      </c>
      <c r="G316" s="1" t="s">
        <v>3111</v>
      </c>
      <c r="H316" s="1" t="s">
        <v>2856</v>
      </c>
      <c r="I316" s="1" t="s">
        <v>2324</v>
      </c>
      <c r="J316" s="1" t="s">
        <v>375</v>
      </c>
      <c r="K316" s="1" t="s">
        <v>444</v>
      </c>
      <c r="L316" s="1" t="s">
        <v>3622</v>
      </c>
      <c r="M316" s="2" t="s">
        <v>189</v>
      </c>
      <c r="N316" t="str">
        <f t="shared" si="10"/>
        <v>AccountingEntries_EntryHeader_EntryDetail___Measurable</v>
      </c>
      <c r="O316" t="str">
        <f t="shared" si="9"/>
        <v>{"seq":315, "id":"AccountingEntries_EntryHeader_EntryDetail___Measurable", "label":"        bus:measurableCostPerUnit    ", "composit":"CostPerUnit", "datatype":"monetary", "collapsed":false, "visible":true,"description":"Per unit price of the measurable. Although one might expect that measurableQuantity * measurableCostPerUnit = amount, this is not mandated except by external rules sets."},</v>
      </c>
    </row>
    <row r="317" spans="1:15" ht="17" customHeight="1">
      <c r="A317" s="5" t="s">
        <v>3037</v>
      </c>
      <c r="B317" s="7" t="s">
        <v>3047</v>
      </c>
      <c r="C317" s="9" t="s">
        <v>3049</v>
      </c>
      <c r="F317" s="11" t="s">
        <v>192</v>
      </c>
      <c r="G317" s="1" t="s">
        <v>3112</v>
      </c>
      <c r="H317" s="1" t="s">
        <v>2850</v>
      </c>
      <c r="I317" s="1" t="s">
        <v>2326</v>
      </c>
      <c r="J317" s="1" t="s">
        <v>375</v>
      </c>
      <c r="K317" s="1" t="s">
        <v>452</v>
      </c>
      <c r="L317" s="1" t="s">
        <v>3623</v>
      </c>
      <c r="M317" s="2" t="s">
        <v>204</v>
      </c>
      <c r="N317" t="str">
        <f t="shared" si="10"/>
        <v>AccountingEntries_EntryHeader_EntryDetail___Measurable</v>
      </c>
      <c r="O317" t="str">
        <f t="shared" si="9"/>
        <v>{"seq":316, "id":"AccountingEntries_EntryHeader_EntryDetail___Measurable", "label":"        bus:measurableStartDateTime    ", "composit":"StartDateTime", "datatype":"dateTime", "collapsed":false, "visible":true,"description":"Start time of the duration being measured"},</v>
      </c>
    </row>
    <row r="318" spans="1:15" ht="17" customHeight="1">
      <c r="A318" s="5" t="s">
        <v>3037</v>
      </c>
      <c r="B318" s="7" t="s">
        <v>3047</v>
      </c>
      <c r="C318" s="9" t="s">
        <v>3049</v>
      </c>
      <c r="F318" s="11" t="s">
        <v>192</v>
      </c>
      <c r="G318" s="1" t="s">
        <v>3113</v>
      </c>
      <c r="H318" s="1" t="s">
        <v>2850</v>
      </c>
      <c r="I318" s="1" t="s">
        <v>2328</v>
      </c>
      <c r="J318" s="1" t="s">
        <v>375</v>
      </c>
      <c r="K318" s="1" t="s">
        <v>453</v>
      </c>
      <c r="L318" s="1" t="s">
        <v>3624</v>
      </c>
      <c r="M318" s="2" t="s">
        <v>206</v>
      </c>
      <c r="N318" t="str">
        <f t="shared" si="10"/>
        <v>AccountingEntries_EntryHeader_EntryDetail___Measurable</v>
      </c>
      <c r="O318" t="str">
        <f t="shared" si="9"/>
        <v>{"seq":317, "id":"AccountingEntries_EntryHeader_EntryDetail___Measurable", "label":"        bus:measurableEndDateTime    ", "composit":"EndDateTime", "datatype":"dateTime", "collapsed":false, "visible":true,"description":"End time of the duration being measured"},</v>
      </c>
    </row>
    <row r="319" spans="1:15" ht="17" customHeight="1">
      <c r="A319" s="5" t="s">
        <v>3037</v>
      </c>
      <c r="B319" s="7" t="s">
        <v>3047</v>
      </c>
      <c r="C319" s="9" t="s">
        <v>3049</v>
      </c>
      <c r="F319" s="11" t="s">
        <v>192</v>
      </c>
      <c r="G319" s="1" t="s">
        <v>2977</v>
      </c>
      <c r="H319" s="1" t="s">
        <v>2852</v>
      </c>
      <c r="I319" s="1" t="s">
        <v>2330</v>
      </c>
      <c r="J319" s="1" t="s">
        <v>375</v>
      </c>
      <c r="K319" s="1" t="s">
        <v>534</v>
      </c>
      <c r="L319" s="1" t="s">
        <v>3625</v>
      </c>
      <c r="M319" s="2" t="s">
        <v>334</v>
      </c>
      <c r="N319" t="str">
        <f t="shared" si="10"/>
        <v>AccountingEntries_EntryHeader_EntryDetail___Measurable</v>
      </c>
      <c r="O319" t="str">
        <f t="shared" si="9"/>
        <v>{"seq":318, "id":"AccountingEntries_EntryHeader_EntryDetail___Measurable", "label":"        bus:measurableActive    ", "composit":"Active", "datatype":"boolean", "collapsed":false, "visible":true,"description":"Boolean to indicate whether the measurable is active (="true") or inactive (="false")"},</v>
      </c>
    </row>
    <row r="320" spans="1:15" ht="17" customHeight="1">
      <c r="A320" s="5" t="s">
        <v>3037</v>
      </c>
      <c r="B320" s="7" t="s">
        <v>3047</v>
      </c>
      <c r="F320" s="9" t="s">
        <v>3049</v>
      </c>
      <c r="G320" s="11" t="s">
        <v>3101</v>
      </c>
      <c r="H320" s="1" t="s">
        <v>1548</v>
      </c>
      <c r="I320" s="1" t="s">
        <v>2332</v>
      </c>
      <c r="J320" s="1" t="s">
        <v>375</v>
      </c>
      <c r="K320" s="1" t="s">
        <v>442</v>
      </c>
      <c r="L320" s="1" t="s">
        <v>3626</v>
      </c>
      <c r="M320" s="2" t="s">
        <v>185</v>
      </c>
      <c r="N320" t="str">
        <f t="shared" si="10"/>
        <v>AccountingEntries_EntryHeader____EntryDetail</v>
      </c>
      <c r="O320" t="str">
        <f t="shared" si="9"/>
        <v>{"seq":319, "id":"AccountingEntries_EntryHeader____EntryDetail", "label":"      bus:jobInfo      ", "composit":"JobInfo", "datatype":"", "collapsed":false, "visible":true,"description":"Tuple for holding job related information, separate from jobs represented in account identifier. Would probably only have one jobinfo tuple for each entry line, but there may be a need to express more than one."},</v>
      </c>
    </row>
    <row r="321" spans="1:15" ht="17" customHeight="1">
      <c r="A321" s="5" t="s">
        <v>3037</v>
      </c>
      <c r="B321" s="7" t="s">
        <v>3047</v>
      </c>
      <c r="C321" s="9" t="s">
        <v>3049</v>
      </c>
      <c r="F321" s="11" t="s">
        <v>3101</v>
      </c>
      <c r="G321" s="1" t="s">
        <v>2862</v>
      </c>
      <c r="H321" s="1" t="s">
        <v>2848</v>
      </c>
      <c r="I321" s="1" t="s">
        <v>2334</v>
      </c>
      <c r="J321" s="1" t="s">
        <v>722</v>
      </c>
      <c r="K321" s="1" t="s">
        <v>727</v>
      </c>
      <c r="L321" s="1" t="s">
        <v>3627</v>
      </c>
      <c r="M321" s="2" t="s">
        <v>729</v>
      </c>
      <c r="N321" t="str">
        <f t="shared" si="10"/>
        <v>AccountingEntries_EntryHeader_EntryDetail___JobInfo</v>
      </c>
      <c r="O321" t="str">
        <f t="shared" si="9"/>
        <v>{"seq":320, "id":"AccountingEntries_EntryHeader_EntryDetail___JobInfo", "label":"        usk:jobCode    ", "composit":"Code", "datatype":"string", "collapsed":false, "visible":true,"description":"Associated job number or code. This could be built into the account, but many systems maintain a separate job coding system. Use primarily if job identification is a separate system, and not considered part of the chart of accounts."},</v>
      </c>
    </row>
    <row r="322" spans="1:15" ht="17" customHeight="1">
      <c r="A322" s="5" t="s">
        <v>3037</v>
      </c>
      <c r="B322" s="7" t="s">
        <v>3047</v>
      </c>
      <c r="C322" s="9" t="s">
        <v>3049</v>
      </c>
      <c r="F322" s="11" t="s">
        <v>3101</v>
      </c>
      <c r="G322" s="1" t="s">
        <v>349</v>
      </c>
      <c r="H322" s="1" t="s">
        <v>2848</v>
      </c>
      <c r="I322" s="1" t="s">
        <v>2336</v>
      </c>
      <c r="J322" s="1" t="s">
        <v>722</v>
      </c>
      <c r="K322" s="1" t="s">
        <v>730</v>
      </c>
      <c r="L322" s="1" t="s">
        <v>3628</v>
      </c>
      <c r="M322" s="2" t="s">
        <v>732</v>
      </c>
      <c r="N322" t="str">
        <f t="shared" si="10"/>
        <v>AccountingEntries_EntryHeader_EntryDetail___JobInfo</v>
      </c>
      <c r="O322" t="str">
        <f t="shared" si="9"/>
        <v>{"seq":321, "id":"AccountingEntries_EntryHeader_EntryDetail___JobInfo", "label":"        usk:jobDescription    ", "composit":"Description", "datatype":"string", "collapsed":false, "visible":true,"description":"Description of job"},</v>
      </c>
    </row>
    <row r="323" spans="1:15" ht="17" customHeight="1">
      <c r="A323" s="5" t="s">
        <v>3037</v>
      </c>
      <c r="B323" s="7" t="s">
        <v>3047</v>
      </c>
      <c r="C323" s="9" t="s">
        <v>3049</v>
      </c>
      <c r="F323" s="11" t="s">
        <v>3101</v>
      </c>
      <c r="G323" s="1" t="s">
        <v>3103</v>
      </c>
      <c r="H323" s="1" t="s">
        <v>2848</v>
      </c>
      <c r="I323" s="1" t="s">
        <v>2338</v>
      </c>
      <c r="J323" s="1" t="s">
        <v>722</v>
      </c>
      <c r="K323" s="1" t="s">
        <v>733</v>
      </c>
      <c r="L323" s="1" t="s">
        <v>3629</v>
      </c>
      <c r="M323" s="2" t="s">
        <v>735</v>
      </c>
      <c r="N323" t="str">
        <f t="shared" si="10"/>
        <v>AccountingEntries_EntryHeader_EntryDetail___JobInfo</v>
      </c>
      <c r="O323" t="str">
        <f t="shared" ref="O323:O385" si="11">"{""seq"":"&amp;ROW()-1&amp;", ""id"":"""&amp;N323&amp;""", ""label"":"""&amp;L323&amp;""", ""composit"":"""&amp;G323&amp;""", ""datatype"":"""&amp;IF(ISBLANK(H323),G323,H323)&amp;""", ""collapsed"":false, ""visible"":true,""description"":"""&amp;M323&amp;"""},"</f>
        <v>{"seq":322, "id":"AccountingEntries_EntryHeader_EntryDetail___JobInfo", "label":"        usk:jobPhaseCode    ", "composit":"PhaseCode", "datatype":"string", "collapsed":false, "visible":true,"description":"Job code, phase, activity. Allows greater granularity than a simple job number. Although the core only reaches down from job to phases, this can be customized to extend down to cost codes."},</v>
      </c>
    </row>
    <row r="324" spans="1:15" ht="17" customHeight="1">
      <c r="A324" s="5" t="s">
        <v>3037</v>
      </c>
      <c r="B324" s="7" t="s">
        <v>3047</v>
      </c>
      <c r="C324" s="9" t="s">
        <v>3049</v>
      </c>
      <c r="F324" s="11" t="s">
        <v>3101</v>
      </c>
      <c r="G324" s="1" t="s">
        <v>3104</v>
      </c>
      <c r="H324" s="1" t="s">
        <v>2848</v>
      </c>
      <c r="I324" s="1" t="s">
        <v>2340</v>
      </c>
      <c r="J324" s="1" t="s">
        <v>722</v>
      </c>
      <c r="K324" s="1" t="s">
        <v>736</v>
      </c>
      <c r="L324" s="1" t="s">
        <v>3630</v>
      </c>
      <c r="M324" s="2" t="s">
        <v>738</v>
      </c>
      <c r="N324" t="str">
        <f t="shared" si="10"/>
        <v>AccountingEntries_EntryHeader_EntryDetail___JobInfo</v>
      </c>
      <c r="O324" t="str">
        <f t="shared" si="11"/>
        <v>{"seq":323, "id":"AccountingEntries_EntryHeader_EntryDetail___JobInfo", "label":"        usk:jobPhaseDescription    ", "composit":"PhaseDescription", "datatype":"string", "collapsed":false, "visible":true,"description":"Description of Job code, phase, activity"},</v>
      </c>
    </row>
    <row r="325" spans="1:15" ht="17" customHeight="1">
      <c r="A325" s="5" t="s">
        <v>3037</v>
      </c>
      <c r="B325" s="7" t="s">
        <v>3047</v>
      </c>
      <c r="C325" s="9" t="s">
        <v>3049</v>
      </c>
      <c r="F325" s="11" t="s">
        <v>3101</v>
      </c>
      <c r="G325" s="1" t="s">
        <v>2977</v>
      </c>
      <c r="H325" s="1" t="s">
        <v>2852</v>
      </c>
      <c r="I325" s="1" t="s">
        <v>2342</v>
      </c>
      <c r="J325" s="1" t="s">
        <v>722</v>
      </c>
      <c r="K325" s="1" t="s">
        <v>762</v>
      </c>
      <c r="L325" s="1" t="s">
        <v>3631</v>
      </c>
      <c r="M325" s="2" t="s">
        <v>764</v>
      </c>
      <c r="N325" t="str">
        <f t="shared" si="10"/>
        <v>AccountingEntries_EntryHeader_EntryDetail___JobInfo</v>
      </c>
      <c r="O325" t="str">
        <f t="shared" si="11"/>
        <v>{"seq":324, "id":"AccountingEntries_EntryHeader_EntryDetail___JobInfo", "label":"        usk:jobActive    ", "composit":"Active", "datatype":"boolean", "collapsed":false, "visible":true,"description":"Boolean to indicate whether the job is active (="true") or inactive (="false")"},</v>
      </c>
    </row>
    <row r="326" spans="1:15" ht="17" customHeight="1">
      <c r="A326" s="5" t="s">
        <v>3037</v>
      </c>
      <c r="B326" s="7" t="s">
        <v>3047</v>
      </c>
      <c r="F326" s="9" t="s">
        <v>3049</v>
      </c>
      <c r="G326" s="11" t="s">
        <v>3094</v>
      </c>
      <c r="H326" s="1" t="s">
        <v>1548</v>
      </c>
      <c r="I326" s="1" t="s">
        <v>2344</v>
      </c>
      <c r="J326" s="1" t="s">
        <v>375</v>
      </c>
      <c r="K326" s="1" t="s">
        <v>418</v>
      </c>
      <c r="L326" s="1" t="s">
        <v>3632</v>
      </c>
      <c r="M326" s="2" t="s">
        <v>145</v>
      </c>
      <c r="N326" t="str">
        <f t="shared" si="10"/>
        <v>AccountingEntries_EntryHeader____EntryDetail</v>
      </c>
      <c r="O326" t="str">
        <f t="shared" si="11"/>
        <v>{"seq":325, "id":"AccountingEntries_EntryHeader____EntryDetail", "label":"      bus:depreciationMortgage      ", "composit":"DepreciationMortgage", "datatype":"", "collapsed":false, "visible":true,"description":"Parent for information related to depreciation, mortgages, etc."},</v>
      </c>
    </row>
    <row r="327" spans="1:15" ht="17" customHeight="1">
      <c r="A327" s="5" t="s">
        <v>3037</v>
      </c>
      <c r="B327" s="7" t="s">
        <v>3047</v>
      </c>
      <c r="C327" s="9" t="s">
        <v>3049</v>
      </c>
      <c r="F327" s="11" t="s">
        <v>3094</v>
      </c>
      <c r="G327" s="1" t="s">
        <v>3096</v>
      </c>
      <c r="H327" s="1" t="s">
        <v>2847</v>
      </c>
      <c r="I327" s="1" t="s">
        <v>2346</v>
      </c>
      <c r="J327" s="1" t="s">
        <v>375</v>
      </c>
      <c r="K327" s="1" t="s">
        <v>419</v>
      </c>
      <c r="L327" s="1" t="s">
        <v>3633</v>
      </c>
      <c r="M327" s="2" t="s">
        <v>147</v>
      </c>
      <c r="N327" t="str">
        <f t="shared" si="10"/>
        <v>AccountingEntries_EntryHeader_EntryDetail___DepreciationMortgage</v>
      </c>
      <c r="O327" t="str">
        <f t="shared" si="11"/>
        <v>{"seq":326, "id":"AccountingEntries_EntryHeader_EntryDetail___DepreciationMortgage", "label":"        bus:dmJurisdiction    ", "composit":"Jurisdiction", "datatype":"token", "collapsed":false, "visible":true,"description":"Jurisdiction (e.g. federal, state, local): e.g. US Federal, Province of Québec, other identifier. Enumerated as: F, federal, S, state, L, local, other."},</v>
      </c>
    </row>
    <row r="328" spans="1:15" ht="17" customHeight="1">
      <c r="A328" s="5" t="s">
        <v>3037</v>
      </c>
      <c r="B328" s="7" t="s">
        <v>3047</v>
      </c>
      <c r="C328" s="9" t="s">
        <v>3049</v>
      </c>
      <c r="F328" s="11" t="s">
        <v>3094</v>
      </c>
      <c r="G328" s="1" t="s">
        <v>3097</v>
      </c>
      <c r="H328" s="1" t="s">
        <v>2848</v>
      </c>
      <c r="I328" s="1" t="s">
        <v>2348</v>
      </c>
      <c r="J328" s="1" t="s">
        <v>375</v>
      </c>
      <c r="K328" s="1" t="s">
        <v>421</v>
      </c>
      <c r="L328" s="1" t="s">
        <v>3634</v>
      </c>
      <c r="M328" s="2" t="s">
        <v>151</v>
      </c>
      <c r="N328" t="str">
        <f t="shared" si="10"/>
        <v>AccountingEntries_EntryHeader_EntryDetail___DepreciationMortgage</v>
      </c>
      <c r="O328" t="str">
        <f t="shared" si="11"/>
        <v>{"seq":327, "id":"AccountingEntries_EntryHeader_EntryDetail___DepreciationMortgage", "label":"        bus:dmMethodType    ", "composit":"MethodType", "datatype":"string", "collapsed":false, "visible":true,"description":"Type of depreciation method: used for information about the loan percentage for loan or the depreciation method. This is used for informational purposes only. Examples of entries are "20%", "5 year DDB" (Double Declining Balance)."},</v>
      </c>
    </row>
    <row r="329" spans="1:15" ht="17" customHeight="1">
      <c r="A329" s="5" t="s">
        <v>3037</v>
      </c>
      <c r="B329" s="7" t="s">
        <v>3047</v>
      </c>
      <c r="C329" s="9" t="s">
        <v>3049</v>
      </c>
      <c r="F329" s="11" t="s">
        <v>3094</v>
      </c>
      <c r="G329" s="1" t="s">
        <v>3098</v>
      </c>
      <c r="H329" s="1" t="s">
        <v>2851</v>
      </c>
      <c r="I329" s="1" t="s">
        <v>2350</v>
      </c>
      <c r="J329" s="1" t="s">
        <v>375</v>
      </c>
      <c r="K329" s="1" t="s">
        <v>420</v>
      </c>
      <c r="L329" s="1" t="s">
        <v>3635</v>
      </c>
      <c r="M329" s="2" t="s">
        <v>149</v>
      </c>
      <c r="N329" t="str">
        <f t="shared" si="10"/>
        <v>AccountingEntries_EntryHeader_EntryDetail___DepreciationMortgage</v>
      </c>
      <c r="O329" t="str">
        <f t="shared" si="11"/>
        <v>{"seq":328, "id":"AccountingEntries_EntryHeader_EntryDetail___DepreciationMortgage", "label":"        bus:dmLifeLength    ", "composit":"LifeLength", "datatype":"decimal", "collapsed":false, "visible":true,"description":"Length of life in number of periods."},</v>
      </c>
    </row>
    <row r="330" spans="1:15" ht="17" customHeight="1">
      <c r="A330" s="5" t="s">
        <v>3037</v>
      </c>
      <c r="B330" s="7" t="s">
        <v>3047</v>
      </c>
      <c r="C330" s="9" t="s">
        <v>3049</v>
      </c>
      <c r="F330" s="11" t="s">
        <v>3094</v>
      </c>
      <c r="G330" s="1" t="s">
        <v>3092</v>
      </c>
      <c r="H330" s="1" t="s">
        <v>2848</v>
      </c>
      <c r="I330" s="1" t="s">
        <v>2352</v>
      </c>
      <c r="J330" s="1" t="s">
        <v>375</v>
      </c>
      <c r="K330" s="1" t="s">
        <v>543</v>
      </c>
      <c r="L330" s="1" t="s">
        <v>3636</v>
      </c>
      <c r="M330" s="2" t="s">
        <v>350</v>
      </c>
      <c r="N330" t="str">
        <f t="shared" si="10"/>
        <v>AccountingEntries_EntryHeader_EntryDetail___DepreciationMortgage</v>
      </c>
      <c r="O330" t="str">
        <f t="shared" si="11"/>
        <v>{"seq":329, "id":"AccountingEntries_EntryHeader_EntryDetail___DepreciationMortgage", "label":"        bus:dmComment    ", "composit":"Comment", "datatype":"string", "collapsed":false, "visible":true,"description":"Description of each item related to depreciation, mortgage, loan, credit facility, etc."},</v>
      </c>
    </row>
    <row r="331" spans="1:15" ht="17" customHeight="1">
      <c r="A331" s="5" t="s">
        <v>3037</v>
      </c>
      <c r="B331" s="7" t="s">
        <v>3047</v>
      </c>
      <c r="C331" s="9" t="s">
        <v>3049</v>
      </c>
      <c r="F331" s="11" t="s">
        <v>3094</v>
      </c>
      <c r="G331" s="1" t="s">
        <v>3099</v>
      </c>
      <c r="H331" s="1" t="s">
        <v>2850</v>
      </c>
      <c r="I331" s="1" t="s">
        <v>2354</v>
      </c>
      <c r="J331" s="1" t="s">
        <v>375</v>
      </c>
      <c r="K331" s="1" t="s">
        <v>544</v>
      </c>
      <c r="L331" s="1" t="s">
        <v>3637</v>
      </c>
      <c r="M331" s="2" t="s">
        <v>352</v>
      </c>
      <c r="N331" t="str">
        <f t="shared" si="10"/>
        <v>AccountingEntries_EntryHeader_EntryDetail___DepreciationMortgage</v>
      </c>
      <c r="O331" t="str">
        <f t="shared" si="11"/>
        <v>{"seq":330, "id":"AccountingEntries_EntryHeader_EntryDetail___DepreciationMortgage", "label":"        bus:dmStartDate    ", "composit":"StartDate", "datatype":"dateTime", "collapsed":false, "visible":true,"description":"Start of the applicable period of each item related to depreciation, mortgage, loan, credit facility, etc."},</v>
      </c>
    </row>
    <row r="332" spans="1:15" ht="17" customHeight="1">
      <c r="A332" s="5" t="s">
        <v>3037</v>
      </c>
      <c r="B332" s="7" t="s">
        <v>3047</v>
      </c>
      <c r="C332" s="9" t="s">
        <v>3049</v>
      </c>
      <c r="F332" s="11" t="s">
        <v>3094</v>
      </c>
      <c r="G332" s="1" t="s">
        <v>3100</v>
      </c>
      <c r="H332" s="1" t="s">
        <v>2850</v>
      </c>
      <c r="I332" s="1" t="s">
        <v>2356</v>
      </c>
      <c r="J332" s="1" t="s">
        <v>375</v>
      </c>
      <c r="K332" s="1" t="s">
        <v>545</v>
      </c>
      <c r="L332" s="1" t="s">
        <v>3638</v>
      </c>
      <c r="M332" s="2" t="s">
        <v>354</v>
      </c>
      <c r="N332" t="str">
        <f t="shared" si="10"/>
        <v>AccountingEntries_EntryHeader_EntryDetail___DepreciationMortgage</v>
      </c>
      <c r="O332" t="str">
        <f t="shared" si="11"/>
        <v>{"seq":331, "id":"AccountingEntries_EntryHeader_EntryDetail___DepreciationMortgage", "label":"        bus:dmEndDate    ", "composit":"EndDate", "datatype":"dateTime", "collapsed":false, "visible":true,"description":"End of the applicable period of each item related to depreciation, mortgage, loan, credit facility, etc."},</v>
      </c>
    </row>
    <row r="333" spans="1:15" ht="17" customHeight="1">
      <c r="A333" s="5" t="s">
        <v>3037</v>
      </c>
      <c r="B333" s="7" t="s">
        <v>3047</v>
      </c>
      <c r="C333" s="9" t="s">
        <v>3049</v>
      </c>
      <c r="F333" s="11" t="s">
        <v>3094</v>
      </c>
      <c r="G333" s="1" t="s">
        <v>355</v>
      </c>
      <c r="H333" s="1" t="s">
        <v>2856</v>
      </c>
      <c r="I333" s="1" t="s">
        <v>2358</v>
      </c>
      <c r="J333" s="1" t="s">
        <v>375</v>
      </c>
      <c r="K333" s="1" t="s">
        <v>546</v>
      </c>
      <c r="L333" s="1" t="s">
        <v>3639</v>
      </c>
      <c r="M333" s="2" t="s">
        <v>356</v>
      </c>
      <c r="N333" t="str">
        <f t="shared" si="10"/>
        <v>AccountingEntries_EntryHeader_EntryDetail___DepreciationMortgage</v>
      </c>
      <c r="O333" t="str">
        <f t="shared" si="11"/>
        <v>{"seq":332, "id":"AccountingEntries_EntryHeader_EntryDetail___DepreciationMortgage", "label":"        bus:dmAmount    ", "composit":"Amount", "datatype":"monetary", "collapsed":false, "visible":true,"description":"Amount of a cost or fee charged for a mortgage, loan, credit facility, etc."},</v>
      </c>
    </row>
    <row r="334" spans="1:15" ht="17" customHeight="1">
      <c r="A334" s="5" t="s">
        <v>3037</v>
      </c>
      <c r="B334" s="7" t="s">
        <v>3047</v>
      </c>
      <c r="F334" s="9" t="s">
        <v>3049</v>
      </c>
      <c r="G334" s="1" t="s">
        <v>47</v>
      </c>
      <c r="H334" s="1" t="s">
        <v>2847</v>
      </c>
      <c r="I334" s="1" t="s">
        <v>2360</v>
      </c>
      <c r="J334" s="1" t="s">
        <v>1089</v>
      </c>
      <c r="K334" s="1" t="s">
        <v>47</v>
      </c>
      <c r="L334" s="1" t="s">
        <v>3640</v>
      </c>
      <c r="M334" s="2" t="s">
        <v>0</v>
      </c>
      <c r="N334" t="str">
        <f t="shared" si="10"/>
        <v>AccountingEntries_EntryHeader____EntryDetail</v>
      </c>
      <c r="O334" t="str">
        <f t="shared" si="11"/>
        <v>{"seq":333, "id":"AccountingEntries_EntryHeader____EntryDetail", "label":"      ehm:measurableClassID      ", "composit":"measurableClassID", "datatype":"token", "collapsed":false, "visible":true,"description":"An enumerated code to identify the inventory, fixed asset or other measurable class. Enumerated as: raw material, work-in-process, finished goods, assemblies, supplies, land, building, machinery, furniture, vehicles, other."},</v>
      </c>
    </row>
    <row r="335" spans="1:15" ht="17" customHeight="1">
      <c r="A335" s="5" t="s">
        <v>3037</v>
      </c>
      <c r="B335" s="7" t="s">
        <v>3047</v>
      </c>
      <c r="F335" s="9" t="s">
        <v>3049</v>
      </c>
      <c r="G335" s="1" t="s">
        <v>48</v>
      </c>
      <c r="H335" s="1" t="s">
        <v>2848</v>
      </c>
      <c r="I335" s="1" t="s">
        <v>2362</v>
      </c>
      <c r="J335" s="1" t="s">
        <v>1089</v>
      </c>
      <c r="K335" s="1" t="s">
        <v>48</v>
      </c>
      <c r="L335" s="1" t="s">
        <v>3641</v>
      </c>
      <c r="M335" s="2" t="s">
        <v>2</v>
      </c>
      <c r="N335" t="str">
        <f t="shared" si="10"/>
        <v>AccountingEntries_EntryHeader____EntryDetail</v>
      </c>
      <c r="O335" t="str">
        <f t="shared" si="11"/>
        <v>{"seq":334, "id":"AccountingEntries_EntryHeader____EntryDetail", "label":"      ehm:measurableClassDescription      ", "composit":"measurableClassDescription", "datatype":"string", "collapsed":false, "visible":true,"description":"Free format description associated with gl-ehm:measurableClassID to provide specialization or clarification for the enumerated value of other."},</v>
      </c>
    </row>
    <row r="336" spans="1:15" ht="17" customHeight="1">
      <c r="A336" s="5" t="s">
        <v>3037</v>
      </c>
      <c r="B336" s="7" t="s">
        <v>3047</v>
      </c>
      <c r="F336" s="9" t="s">
        <v>3049</v>
      </c>
      <c r="G336" s="1" t="s">
        <v>49</v>
      </c>
      <c r="H336" s="1" t="s">
        <v>2847</v>
      </c>
      <c r="I336" s="1" t="s">
        <v>2364</v>
      </c>
      <c r="J336" s="1" t="s">
        <v>1089</v>
      </c>
      <c r="K336" s="1" t="s">
        <v>49</v>
      </c>
      <c r="L336" s="1" t="s">
        <v>3642</v>
      </c>
      <c r="M336" s="2" t="s">
        <v>4</v>
      </c>
      <c r="N336" t="str">
        <f t="shared" si="10"/>
        <v>AccountingEntries_EntryHeader____EntryDetail</v>
      </c>
      <c r="O336" t="str">
        <f t="shared" si="11"/>
        <v>{"seq":335, "id":"AccountingEntries_EntryHeader____EntryDetail", "label":"      ehm:costingMethodCode      ", "composit":"costingMethodCode", "datatype":"token", "collapsed":false, "visible":true,"description":"An enumerated code for the inventory (or other measurable) costing method. Enumerated as: LIFO, FIFO, average, weighted-average, standard-cost, tax-basis, book-basis, other."},</v>
      </c>
    </row>
    <row r="337" spans="1:15" ht="17" customHeight="1">
      <c r="A337" s="5" t="s">
        <v>3037</v>
      </c>
      <c r="B337" s="7" t="s">
        <v>3047</v>
      </c>
      <c r="F337" s="9" t="s">
        <v>3049</v>
      </c>
      <c r="G337" s="1" t="s">
        <v>50</v>
      </c>
      <c r="H337" s="1" t="s">
        <v>2848</v>
      </c>
      <c r="I337" s="1" t="s">
        <v>2366</v>
      </c>
      <c r="J337" s="1" t="s">
        <v>1089</v>
      </c>
      <c r="K337" s="1" t="s">
        <v>50</v>
      </c>
      <c r="L337" s="1" t="s">
        <v>3643</v>
      </c>
      <c r="M337" s="2" t="s">
        <v>6</v>
      </c>
      <c r="N337" t="str">
        <f t="shared" si="10"/>
        <v>AccountingEntries_EntryHeader____EntryDetail</v>
      </c>
      <c r="O337" t="str">
        <f t="shared" si="11"/>
        <v>{"seq":336, "id":"AccountingEntries_EntryHeader____EntryDetail", "label":"      ehm:costingMethodDescription      ", "composit":"costingMethodDescription", "datatype":"string", "collapsed":false, "visible":true,"description":"Free format description associated with gl-ehm:costingMethodCode to provide specialization of clarification for the enumerated value of other."},</v>
      </c>
    </row>
    <row r="338" spans="1:15" ht="17" customHeight="1">
      <c r="A338" s="5" t="s">
        <v>3037</v>
      </c>
      <c r="B338" s="7" t="s">
        <v>3047</v>
      </c>
      <c r="F338" s="9" t="s">
        <v>3049</v>
      </c>
      <c r="G338" s="1" t="s">
        <v>51</v>
      </c>
      <c r="H338" s="1" t="s">
        <v>2848</v>
      </c>
      <c r="I338" s="1" t="s">
        <v>2368</v>
      </c>
      <c r="J338" s="1" t="s">
        <v>1089</v>
      </c>
      <c r="K338" s="1" t="s">
        <v>51</v>
      </c>
      <c r="L338" s="1" t="s">
        <v>3644</v>
      </c>
      <c r="M338" s="2" t="s">
        <v>1576</v>
      </c>
      <c r="N338" t="str">
        <f t="shared" si="10"/>
        <v>AccountingEntries_EntryHeader____EntryDetail</v>
      </c>
      <c r="O338" t="str">
        <f t="shared" si="11"/>
        <v>{"seq":337, "id":"AccountingEntries_EntryHeader____EntryDetail", "label":"      ehm:geospatialCoordinate      ", "composit":"geospatialCoordinate", "datatype":"string", "collapsed":false, "visible":true,"description":"Enter a relevant location for this item. Format can be either:
- Degrees, minutes, and seconds (DMS): 41°24'12.2"N 2°10'26.5"E
- Degrees and decimal minutes (DMM): 41 24.2028, 2 10.4418
- Decimal degrees (DD): 41.40338, 2.17403"},</v>
      </c>
    </row>
    <row r="339" spans="1:15" ht="17" customHeight="1">
      <c r="A339" s="5" t="s">
        <v>3037</v>
      </c>
      <c r="B339" s="7" t="s">
        <v>3047</v>
      </c>
      <c r="F339" s="9" t="s">
        <v>3049</v>
      </c>
      <c r="G339" s="11" t="s">
        <v>3306</v>
      </c>
      <c r="H339" s="1" t="s">
        <v>1548</v>
      </c>
      <c r="I339" s="1" t="s">
        <v>2370</v>
      </c>
      <c r="J339" s="1" t="s">
        <v>1089</v>
      </c>
      <c r="K339" s="1" t="s">
        <v>52</v>
      </c>
      <c r="L339" s="1" t="s">
        <v>3645</v>
      </c>
      <c r="M339" s="2" t="s">
        <v>9</v>
      </c>
      <c r="N339" t="str">
        <f t="shared" si="10"/>
        <v>AccountingEntries_EntryHeader____EntryDetail</v>
      </c>
      <c r="O339" t="str">
        <f t="shared" si="11"/>
        <v>{"seq":338, "id":"AccountingEntries_EntryHeader____EntryDetail", "label":"      ehm:serialLot      ", "composit":"SerialLot", "datatype":"", "collapsed":false, "visible":true,"description":"Tuple for holding information about serial numbers or lots (batches). As a tuple, this permits multiple serial numbers or multiple lot number batches within a single gl-cor:measurable structure."},</v>
      </c>
    </row>
    <row r="340" spans="1:15" ht="17" customHeight="1">
      <c r="A340" s="5" t="s">
        <v>3037</v>
      </c>
      <c r="B340" s="7" t="s">
        <v>3047</v>
      </c>
      <c r="C340" s="9" t="s">
        <v>3049</v>
      </c>
      <c r="F340" s="11" t="s">
        <v>3306</v>
      </c>
      <c r="G340" s="1" t="s">
        <v>2862</v>
      </c>
      <c r="H340" s="1" t="s">
        <v>2847</v>
      </c>
      <c r="I340" s="1" t="s">
        <v>2372</v>
      </c>
      <c r="J340" s="1" t="s">
        <v>1089</v>
      </c>
      <c r="K340" s="1" t="s">
        <v>53</v>
      </c>
      <c r="L340" s="1" t="s">
        <v>3646</v>
      </c>
      <c r="M340" s="2" t="s">
        <v>11</v>
      </c>
      <c r="N340" t="str">
        <f t="shared" si="10"/>
        <v>AccountingEntries_EntryHeader_EntryDetail___SerialLot</v>
      </c>
      <c r="O340" t="str">
        <f t="shared" si="11"/>
        <v>{"seq":339, "id":"AccountingEntries_EntryHeader_EntryDetail___SerialLot", "label":"        ehm:serialLotCode    ", "composit":"Code", "datatype":"token", "collapsed":false, "visible":true,"description":"Is this item tracked by serial numbers or lot numbers? A serial number is usually a unique number assigned to a single; a lot or batch number is provided when a batch of items is fungible but must be differentiated from similar items from other batches. Enumerated indicator for serial or lot items. Enumeration are: serial, lot, other, neither. If not included within the tuple, neither is assumed."},</v>
      </c>
    </row>
    <row r="341" spans="1:15" ht="17" customHeight="1">
      <c r="A341" s="5" t="s">
        <v>3037</v>
      </c>
      <c r="B341" s="7" t="s">
        <v>3047</v>
      </c>
      <c r="C341" s="9" t="s">
        <v>3049</v>
      </c>
      <c r="F341" s="11" t="s">
        <v>3306</v>
      </c>
      <c r="G341" s="1" t="s">
        <v>349</v>
      </c>
      <c r="H341" s="1" t="s">
        <v>2848</v>
      </c>
      <c r="I341" s="1" t="s">
        <v>2374</v>
      </c>
      <c r="J341" s="1" t="s">
        <v>1089</v>
      </c>
      <c r="K341" s="1" t="s">
        <v>54</v>
      </c>
      <c r="L341" s="1" t="s">
        <v>3647</v>
      </c>
      <c r="M341" s="2" t="s">
        <v>13</v>
      </c>
      <c r="N341" t="str">
        <f t="shared" si="10"/>
        <v>AccountingEntries_EntryHeader_EntryDetail___SerialLot</v>
      </c>
      <c r="O341" t="str">
        <f t="shared" si="11"/>
        <v>{"seq":340, "id":"AccountingEntries_EntryHeader_EntryDetail___SerialLot", "label":"        ehm:serialLotDescription    ", "composit":"Description", "datatype":"string", "collapsed":false, "visible":true,"description":"Free format description associated with gl-ehm:serialLotCode to provide specialization and especially to provide clarification for the enumerated value of other in serialLotCode. Examples might be “batch” or “group”."},</v>
      </c>
    </row>
    <row r="342" spans="1:15" ht="17" customHeight="1">
      <c r="A342" s="5" t="s">
        <v>3037</v>
      </c>
      <c r="B342" s="7" t="s">
        <v>3047</v>
      </c>
      <c r="C342" s="9" t="s">
        <v>3049</v>
      </c>
      <c r="F342" s="11" t="s">
        <v>3306</v>
      </c>
      <c r="G342" s="1" t="s">
        <v>3080</v>
      </c>
      <c r="H342" s="1" t="s">
        <v>2848</v>
      </c>
      <c r="I342" s="1" t="s">
        <v>2376</v>
      </c>
      <c r="J342" s="1" t="s">
        <v>1089</v>
      </c>
      <c r="K342" s="1" t="s">
        <v>55</v>
      </c>
      <c r="L342" s="1" t="s">
        <v>3648</v>
      </c>
      <c r="M342" s="2" t="s">
        <v>15</v>
      </c>
      <c r="N342" t="str">
        <f t="shared" si="10"/>
        <v>AccountingEntries_EntryHeader_EntryDetail___SerialLot</v>
      </c>
      <c r="O342" t="str">
        <f t="shared" si="11"/>
        <v>{"seq":341, "id":"AccountingEntries_EntryHeader_EntryDetail___SerialLot", "label":"        ehm:serialLotNumber    ", "composit":"Number", "datatype":"string", "collapsed":false, "visible":true,"description":"The holder for that actual serial number or lot (batch) number/code assigned to an item or a batch of items."},</v>
      </c>
    </row>
    <row r="343" spans="1:15" ht="17" customHeight="1">
      <c r="A343" s="5" t="s">
        <v>3037</v>
      </c>
      <c r="B343" s="7" t="s">
        <v>3047</v>
      </c>
      <c r="C343" s="9" t="s">
        <v>3049</v>
      </c>
      <c r="F343" s="11" t="s">
        <v>3306</v>
      </c>
      <c r="G343" s="1" t="s">
        <v>56</v>
      </c>
      <c r="H343" s="1" t="s">
        <v>2848</v>
      </c>
      <c r="I343" s="1" t="s">
        <v>2378</v>
      </c>
      <c r="J343" s="1" t="s">
        <v>1089</v>
      </c>
      <c r="K343" s="1" t="s">
        <v>56</v>
      </c>
      <c r="L343" s="1" t="s">
        <v>3649</v>
      </c>
      <c r="M343" s="2" t="s">
        <v>17</v>
      </c>
      <c r="N343" t="str">
        <f t="shared" si="10"/>
        <v>AccountingEntries_EntryHeader_EntryDetail___SerialLot</v>
      </c>
      <c r="O343" t="str">
        <f t="shared" si="11"/>
        <v>{"seq":342, "id":"AccountingEntries_EntryHeader_EntryDetail___SerialLot", "label":"        ehm:nextSerialLotNumber    ", "composit":"nextSerialLotNumber", "datatype":"string", "collapsed":false, "visible":true,"description":"A field for holding the next expected serial or lot number to be given to future assignments, or for chaining between already assigned items."},</v>
      </c>
    </row>
    <row r="344" spans="1:15" ht="17" customHeight="1">
      <c r="A344" s="5" t="s">
        <v>3037</v>
      </c>
      <c r="B344" s="7" t="s">
        <v>3047</v>
      </c>
      <c r="C344" s="9" t="s">
        <v>3049</v>
      </c>
      <c r="F344" s="11" t="s">
        <v>3306</v>
      </c>
      <c r="G344" s="1" t="s">
        <v>201</v>
      </c>
      <c r="H344" s="1" t="s">
        <v>2851</v>
      </c>
      <c r="I344" s="1" t="s">
        <v>2380</v>
      </c>
      <c r="J344" s="1" t="s">
        <v>1089</v>
      </c>
      <c r="K344" s="1" t="s">
        <v>57</v>
      </c>
      <c r="L344" s="1" t="s">
        <v>3650</v>
      </c>
      <c r="M344" s="2" t="s">
        <v>19</v>
      </c>
      <c r="N344" t="str">
        <f t="shared" si="10"/>
        <v>AccountingEntries_EntryHeader_EntryDetail___SerialLot</v>
      </c>
      <c r="O344" t="str">
        <f t="shared" si="11"/>
        <v>{"seq":343, "id":"AccountingEntries_EntryHeader_EntryDetail___SerialLot", "label":"        ehm:serialLotQuantity    ", "composit":"Quantity", "datatype":"decimal", "collapsed":false, "visible":true,"description":"The quantity of units in this particular batch. Unit of measure is the gl-bus:measurableUnitofMeasure."},</v>
      </c>
    </row>
    <row r="345" spans="1:15" ht="17" customHeight="1">
      <c r="A345" s="5" t="s">
        <v>3037</v>
      </c>
      <c r="B345" s="7" t="s">
        <v>3047</v>
      </c>
      <c r="C345" s="9" t="s">
        <v>3049</v>
      </c>
      <c r="F345" s="11" t="s">
        <v>3306</v>
      </c>
      <c r="G345" s="1" t="s">
        <v>3081</v>
      </c>
      <c r="H345" s="1" t="s">
        <v>2851</v>
      </c>
      <c r="I345" s="1" t="s">
        <v>2382</v>
      </c>
      <c r="J345" s="1" t="s">
        <v>1089</v>
      </c>
      <c r="K345" s="1" t="s">
        <v>58</v>
      </c>
      <c r="L345" s="1" t="s">
        <v>3651</v>
      </c>
      <c r="M345" s="2" t="s">
        <v>21</v>
      </c>
      <c r="N345" t="str">
        <f t="shared" si="10"/>
        <v>AccountingEntries_EntryHeader_EntryDetail___SerialLot</v>
      </c>
      <c r="O345" t="str">
        <f t="shared" si="11"/>
        <v>{"seq":344, "id":"AccountingEntries_EntryHeader_EntryDetail___SerialLot", "label":"        ehm:serialLotOriginalQuantity    ", "composit":"OriginalQuantity", "datatype":"decimal", "collapsed":false, "visible":true,"description":"The quantity of units in this batch on inception."},</v>
      </c>
    </row>
    <row r="346" spans="1:15" ht="17" customHeight="1">
      <c r="A346" s="5" t="s">
        <v>3037</v>
      </c>
      <c r="B346" s="7" t="s">
        <v>3047</v>
      </c>
      <c r="C346" s="9" t="s">
        <v>3049</v>
      </c>
      <c r="F346" s="11" t="s">
        <v>3306</v>
      </c>
      <c r="G346" s="1" t="s">
        <v>3082</v>
      </c>
      <c r="H346" s="1" t="s">
        <v>2851</v>
      </c>
      <c r="I346" s="1" t="s">
        <v>2384</v>
      </c>
      <c r="J346" s="1" t="s">
        <v>1089</v>
      </c>
      <c r="K346" s="1" t="s">
        <v>59</v>
      </c>
      <c r="L346" s="1" t="s">
        <v>3652</v>
      </c>
      <c r="M346" s="2" t="s">
        <v>23</v>
      </c>
      <c r="N346" t="str">
        <f t="shared" si="10"/>
        <v>AccountingEntries_EntryHeader_EntryDetail___SerialLot</v>
      </c>
      <c r="O346" t="str">
        <f t="shared" si="11"/>
        <v>{"seq":345, "id":"AccountingEntries_EntryHeader_EntryDetail___SerialLot", "label":"        ehm:serialLotRemainingQuantity    ", "composit":"RemainingQuantity", "datatype":"decimal", "collapsed":false, "visible":true,"description":"The remaining quantity of units from the original batch; may be the same as the quantity in this batch or include other batches from the same original batch."},</v>
      </c>
    </row>
    <row r="347" spans="1:15" ht="17" customHeight="1">
      <c r="A347" s="5" t="s">
        <v>3037</v>
      </c>
      <c r="B347" s="7" t="s">
        <v>3047</v>
      </c>
      <c r="C347" s="9" t="s">
        <v>3049</v>
      </c>
      <c r="F347" s="11" t="s">
        <v>3306</v>
      </c>
      <c r="G347" s="1" t="s">
        <v>3083</v>
      </c>
      <c r="H347" s="1" t="s">
        <v>2850</v>
      </c>
      <c r="I347" s="1" t="s">
        <v>2386</v>
      </c>
      <c r="J347" s="1" t="s">
        <v>1089</v>
      </c>
      <c r="K347" s="1" t="s">
        <v>60</v>
      </c>
      <c r="L347" s="1" t="s">
        <v>3653</v>
      </c>
      <c r="M347" s="2" t="s">
        <v>25</v>
      </c>
      <c r="N347" t="str">
        <f t="shared" si="10"/>
        <v>AccountingEntries_EntryHeader_EntryDetail___SerialLot</v>
      </c>
      <c r="O347" t="str">
        <f t="shared" si="11"/>
        <v>{"seq":346, "id":"AccountingEntries_EntryHeader_EntryDetail___SerialLot", "label":"        ehm:serialLotOrigination    ", "composit":"Origination", "datatype":"dateTime", "collapsed":false, "visible":true,"description":"Date of manufacture or creation."},</v>
      </c>
    </row>
    <row r="348" spans="1:15" ht="17" customHeight="1">
      <c r="A348" s="5" t="s">
        <v>3037</v>
      </c>
      <c r="B348" s="7" t="s">
        <v>3047</v>
      </c>
      <c r="C348" s="9" t="s">
        <v>3049</v>
      </c>
      <c r="F348" s="11" t="s">
        <v>3306</v>
      </c>
      <c r="G348" s="1" t="s">
        <v>3084</v>
      </c>
      <c r="H348" s="1" t="s">
        <v>2850</v>
      </c>
      <c r="I348" s="1" t="s">
        <v>2388</v>
      </c>
      <c r="J348" s="1" t="s">
        <v>1089</v>
      </c>
      <c r="K348" s="1" t="s">
        <v>61</v>
      </c>
      <c r="L348" s="1" t="s">
        <v>3654</v>
      </c>
      <c r="M348" s="2" t="s">
        <v>27</v>
      </c>
      <c r="N348" t="str">
        <f t="shared" si="10"/>
        <v>AccountingEntries_EntryHeader_EntryDetail___SerialLot</v>
      </c>
      <c r="O348" t="str">
        <f t="shared" si="11"/>
        <v>{"seq":347, "id":"AccountingEntries_EntryHeader_EntryDetail___SerialLot", "label":"        ehm:serialLotExpiration    ", "composit":"Expiration", "datatype":"dateTime", "collapsed":false, "visible":true,"description":"Expiration date of the batch."},</v>
      </c>
    </row>
    <row r="349" spans="1:15" ht="17" customHeight="1">
      <c r="A349" s="5" t="s">
        <v>3037</v>
      </c>
      <c r="B349" s="7" t="s">
        <v>3047</v>
      </c>
      <c r="C349" s="9" t="s">
        <v>3049</v>
      </c>
      <c r="F349" s="11" t="s">
        <v>3306</v>
      </c>
      <c r="G349" s="1" t="s">
        <v>3085</v>
      </c>
      <c r="H349" s="1" t="s">
        <v>2848</v>
      </c>
      <c r="I349" s="1" t="s">
        <v>2390</v>
      </c>
      <c r="J349" s="1" t="s">
        <v>1089</v>
      </c>
      <c r="K349" s="1" t="s">
        <v>62</v>
      </c>
      <c r="L349" s="1" t="s">
        <v>3655</v>
      </c>
      <c r="M349" s="2" t="s">
        <v>29</v>
      </c>
      <c r="N349" t="str">
        <f t="shared" si="10"/>
        <v>AccountingEntries_EntryHeader_EntryDetail___SerialLot</v>
      </c>
      <c r="O349" t="str">
        <f t="shared" si="11"/>
        <v>{"seq":348, "id":"AccountingEntries_EntryHeader_EntryDetail___SerialLot", "label":"        ehm:serialLotManufacturer    ", "composit":"Manufacturer", "datatype":"string", "collapsed":false, "visible":true,"description":"Manufacturer of the item (serial) or items (lot/batch)."},</v>
      </c>
    </row>
    <row r="350" spans="1:15" ht="17" customHeight="1">
      <c r="A350" s="5" t="s">
        <v>3037</v>
      </c>
      <c r="B350" s="7" t="s">
        <v>3047</v>
      </c>
      <c r="C350" s="9" t="s">
        <v>3049</v>
      </c>
      <c r="F350" s="11" t="s">
        <v>3306</v>
      </c>
      <c r="G350" s="1" t="s">
        <v>2922</v>
      </c>
      <c r="H350" s="1" t="s">
        <v>2848</v>
      </c>
      <c r="I350" s="1" t="s">
        <v>2392</v>
      </c>
      <c r="J350" s="1" t="s">
        <v>1089</v>
      </c>
      <c r="K350" s="1" t="s">
        <v>63</v>
      </c>
      <c r="L350" s="1" t="s">
        <v>3656</v>
      </c>
      <c r="M350" s="2" t="s">
        <v>31</v>
      </c>
      <c r="N350" t="str">
        <f t="shared" si="10"/>
        <v>AccountingEntries_EntryHeader_EntryDetail___SerialLot</v>
      </c>
      <c r="O350" t="str">
        <f t="shared" si="11"/>
        <v>{"seq":349, "id":"AccountingEntries_EntryHeader_EntryDetail___SerialLot", "label":"        ehm:serialLotBatchDescription    ", "composit":"BatchDescription", "datatype":"string", "collapsed":false, "visible":true,"description":"A name or description of the items in the lot or batch."},</v>
      </c>
    </row>
    <row r="351" spans="1:15" ht="17" customHeight="1">
      <c r="A351" s="5" t="s">
        <v>3037</v>
      </c>
      <c r="B351" s="7" t="s">
        <v>3047</v>
      </c>
      <c r="C351" s="9" t="s">
        <v>3049</v>
      </c>
      <c r="F351" s="11" t="s">
        <v>3306</v>
      </c>
      <c r="G351" s="1" t="s">
        <v>3086</v>
      </c>
      <c r="H351" s="1" t="s">
        <v>2850</v>
      </c>
      <c r="I351" s="1" t="s">
        <v>2394</v>
      </c>
      <c r="J351" s="1" t="s">
        <v>1089</v>
      </c>
      <c r="K351" s="1" t="s">
        <v>64</v>
      </c>
      <c r="L351" s="1" t="s">
        <v>3657</v>
      </c>
      <c r="M351" s="2" t="s">
        <v>33</v>
      </c>
      <c r="N351" t="str">
        <f t="shared" si="10"/>
        <v>AccountingEntries_EntryHeader_EntryDetail___SerialLot</v>
      </c>
      <c r="O351" t="str">
        <f t="shared" si="11"/>
        <v>{"seq":350, "id":"AccountingEntries_EntryHeader_EntryDetail___SerialLot", "label":"        ehm:serialLotWarrantyStartDate    ", "composit":"WarrantyStartDate", "datatype":"dateTime", "collapsed":false, "visible":true,"description":"If the items are covered by warranty, when that warranty covered will begin or has begun."},</v>
      </c>
    </row>
    <row r="352" spans="1:15" ht="17" customHeight="1">
      <c r="A352" s="5" t="s">
        <v>3037</v>
      </c>
      <c r="B352" s="7" t="s">
        <v>3047</v>
      </c>
      <c r="C352" s="9" t="s">
        <v>3049</v>
      </c>
      <c r="F352" s="11" t="s">
        <v>3306</v>
      </c>
      <c r="G352" s="1" t="s">
        <v>3087</v>
      </c>
      <c r="H352" s="1" t="s">
        <v>2850</v>
      </c>
      <c r="I352" s="1" t="s">
        <v>2396</v>
      </c>
      <c r="J352" s="1" t="s">
        <v>1089</v>
      </c>
      <c r="K352" s="1" t="s">
        <v>65</v>
      </c>
      <c r="L352" s="1" t="s">
        <v>3658</v>
      </c>
      <c r="M352" s="2" t="s">
        <v>35</v>
      </c>
      <c r="N352" t="str">
        <f t="shared" si="10"/>
        <v>AccountingEntries_EntryHeader_EntryDetail___SerialLot</v>
      </c>
      <c r="O352" t="str">
        <f t="shared" si="11"/>
        <v>{"seq":351, "id":"AccountingEntries_EntryHeader_EntryDetail___SerialLot", "label":"        ehm:serialLotWarrantyEndDate    ", "composit":"WarrantyEndDate", "datatype":"dateTime", "collapsed":false, "visible":true,"description":"If the items are covered by warranty, when that warranty covered will end or ended."},</v>
      </c>
    </row>
    <row r="353" spans="1:15" ht="17" customHeight="1">
      <c r="A353" s="5" t="s">
        <v>3037</v>
      </c>
      <c r="B353" s="7" t="s">
        <v>3047</v>
      </c>
      <c r="C353" s="9" t="s">
        <v>3049</v>
      </c>
      <c r="F353" s="11" t="s">
        <v>3306</v>
      </c>
      <c r="G353" s="1" t="s">
        <v>3088</v>
      </c>
      <c r="H353" s="1" t="s">
        <v>2851</v>
      </c>
      <c r="I353" s="1" t="s">
        <v>2398</v>
      </c>
      <c r="J353" s="1" t="s">
        <v>1089</v>
      </c>
      <c r="K353" s="1" t="s">
        <v>66</v>
      </c>
      <c r="L353" s="1" t="s">
        <v>3659</v>
      </c>
      <c r="M353" s="2" t="s">
        <v>37</v>
      </c>
      <c r="N353" t="str">
        <f t="shared" si="10"/>
        <v>AccountingEntries_EntryHeader_EntryDetail___SerialLot</v>
      </c>
      <c r="O353" t="str">
        <f t="shared" si="11"/>
        <v>{"seq":352, "id":"AccountingEntries_EntryHeader_EntryDetail___SerialLot", "label":"        ehm:serialLotWarrantyPeriod    ", "composit":"WarrantyPeriod", "datatype":"decimal", "collapsed":false, "visible":true,"description":"Warranty period – numeric portion; for a 30 day warranty period, the 30 would go here, and the day would go in gl-ehm:serialLotWarrantyPeriodUnit."},</v>
      </c>
    </row>
    <row r="354" spans="1:15" ht="17" customHeight="1">
      <c r="A354" s="5" t="s">
        <v>3037</v>
      </c>
      <c r="B354" s="7" t="s">
        <v>3047</v>
      </c>
      <c r="C354" s="9" t="s">
        <v>3049</v>
      </c>
      <c r="F354" s="11" t="s">
        <v>3306</v>
      </c>
      <c r="G354" s="1" t="s">
        <v>3089</v>
      </c>
      <c r="H354" s="1" t="s">
        <v>2848</v>
      </c>
      <c r="I354" s="1" t="s">
        <v>2400</v>
      </c>
      <c r="J354" s="1" t="s">
        <v>1089</v>
      </c>
      <c r="K354" s="1" t="s">
        <v>67</v>
      </c>
      <c r="L354" s="1" t="s">
        <v>3660</v>
      </c>
      <c r="M354" s="2" t="s">
        <v>39</v>
      </c>
      <c r="N354" t="str">
        <f t="shared" si="10"/>
        <v>AccountingEntries_EntryHeader_EntryDetail___SerialLot</v>
      </c>
      <c r="O354" t="str">
        <f t="shared" si="11"/>
        <v>{"seq":353, "id":"AccountingEntries_EntryHeader_EntryDetail___SerialLot", "label":"        ehm:serialLotWarrantyPeriodUnit    ", "composit":"WarrantyPeriodUnit", "datatype":"string", "collapsed":false, "visible":true,"description":"Warrant period – time or cycle unit portion. Values from the XBRL Unit Registry (www.xbrl.org/utr/utr.xml) are suggested where possible. Examples might include: H (hours), D (days), M (months), Y (years), machine cycles, km (kilometers)."},</v>
      </c>
    </row>
    <row r="355" spans="1:15" ht="17" customHeight="1">
      <c r="A355" s="5" t="s">
        <v>3037</v>
      </c>
      <c r="B355" s="7" t="s">
        <v>3047</v>
      </c>
      <c r="C355" s="9" t="s">
        <v>3049</v>
      </c>
      <c r="F355" s="11" t="s">
        <v>3306</v>
      </c>
      <c r="G355" s="1" t="s">
        <v>3090</v>
      </c>
      <c r="H355" s="1" t="s">
        <v>2848</v>
      </c>
      <c r="I355" s="1" t="s">
        <v>2402</v>
      </c>
      <c r="J355" s="1" t="s">
        <v>1089</v>
      </c>
      <c r="K355" s="1" t="s">
        <v>68</v>
      </c>
      <c r="L355" s="1" t="s">
        <v>3661</v>
      </c>
      <c r="M355" s="2" t="s">
        <v>41</v>
      </c>
      <c r="N355" t="str">
        <f t="shared" si="10"/>
        <v>AccountingEntries_EntryHeader_EntryDetail___SerialLot</v>
      </c>
      <c r="O355" t="str">
        <f t="shared" si="11"/>
        <v>{"seq":354, "id":"AccountingEntries_EntryHeader_EntryDetail___SerialLot", "label":"        ehm:serialLotWarrantyVendor    ", "composit":"WarrantyVendor", "datatype":"string", "collapsed":false, "visible":true,"description":"The vendor providing warranty; this may differ from the manufacturer."},</v>
      </c>
    </row>
    <row r="356" spans="1:15" ht="17" customHeight="1">
      <c r="A356" s="5" t="s">
        <v>3037</v>
      </c>
      <c r="B356" s="7" t="s">
        <v>3047</v>
      </c>
      <c r="C356" s="9" t="s">
        <v>3049</v>
      </c>
      <c r="F356" s="11" t="s">
        <v>3306</v>
      </c>
      <c r="G356" s="1" t="s">
        <v>3091</v>
      </c>
      <c r="H356" s="1" t="s">
        <v>2848</v>
      </c>
      <c r="I356" s="1" t="s">
        <v>2404</v>
      </c>
      <c r="J356" s="1" t="s">
        <v>1089</v>
      </c>
      <c r="K356" s="1" t="s">
        <v>69</v>
      </c>
      <c r="L356" s="1" t="s">
        <v>3662</v>
      </c>
      <c r="M356" s="2" t="s">
        <v>43</v>
      </c>
      <c r="N356" t="str">
        <f t="shared" si="10"/>
        <v>AccountingEntries_EntryHeader_EntryDetail___SerialLot</v>
      </c>
      <c r="O356" t="str">
        <f t="shared" si="11"/>
        <v>{"seq":355, "id":"AccountingEntries_EntryHeader_EntryDetail___SerialLot", "label":"        ehm:serialLotWarrantyContract    ", "composit":"WarrantyContract", "datatype":"string", "collapsed":false, "visible":true,"description":"Contract or document information related to the warranty, such as a contract number and date or a URL with more information."},</v>
      </c>
    </row>
    <row r="357" spans="1:15" ht="17" customHeight="1">
      <c r="A357" s="5" t="s">
        <v>3037</v>
      </c>
      <c r="B357" s="7" t="s">
        <v>3047</v>
      </c>
      <c r="C357" s="9" t="s">
        <v>3049</v>
      </c>
      <c r="F357" s="11" t="s">
        <v>3306</v>
      </c>
      <c r="G357" s="1" t="s">
        <v>3092</v>
      </c>
      <c r="H357" s="1" t="s">
        <v>2848</v>
      </c>
      <c r="I357" s="1" t="s">
        <v>2406</v>
      </c>
      <c r="J357" s="1" t="s">
        <v>1089</v>
      </c>
      <c r="K357" s="1" t="s">
        <v>70</v>
      </c>
      <c r="L357" s="1" t="s">
        <v>3663</v>
      </c>
      <c r="M357" s="2" t="s">
        <v>45</v>
      </c>
      <c r="N357" t="str">
        <f t="shared" si="10"/>
        <v>AccountingEntries_EntryHeader_EntryDetail___SerialLot</v>
      </c>
      <c r="O357" t="str">
        <f t="shared" si="11"/>
        <v>{"seq":356, "id":"AccountingEntries_EntryHeader_EntryDetail___SerialLot", "label":"        ehm:serialLotComment    ", "composit":"Comment", "datatype":"string", "collapsed":false, "visible":true,"description":"Free format text related to the serial number or lot."},</v>
      </c>
    </row>
    <row r="358" spans="1:15" ht="17" customHeight="1">
      <c r="A358" s="5" t="s">
        <v>3037</v>
      </c>
      <c r="B358" s="7" t="s">
        <v>3047</v>
      </c>
      <c r="F358" s="9" t="s">
        <v>3049</v>
      </c>
      <c r="G358" s="11" t="s">
        <v>3307</v>
      </c>
      <c r="H358" s="1" t="s">
        <v>1548</v>
      </c>
      <c r="I358" s="1" t="s">
        <v>2408</v>
      </c>
      <c r="J358" s="1" t="s">
        <v>765</v>
      </c>
      <c r="K358" s="1" t="s">
        <v>954</v>
      </c>
      <c r="L358" s="1" t="s">
        <v>3664</v>
      </c>
      <c r="M358" s="2" t="s">
        <v>956</v>
      </c>
      <c r="N358" t="str">
        <f t="shared" si="10"/>
        <v>AccountingEntries_EntryHeader____EntryDetail</v>
      </c>
      <c r="O358" t="str">
        <f t="shared" si="11"/>
        <v>{"seq":357, "id":"AccountingEntries_EntryHeader____EntryDetail", "label":"      cor:taxes      ", "composit":"Taxes", "datatype":"", "collapsed":false, "visible":true,"description":"Tuple for holding tax related information"},</v>
      </c>
    </row>
    <row r="359" spans="1:15" ht="17" customHeight="1">
      <c r="A359" s="5" t="s">
        <v>3037</v>
      </c>
      <c r="B359" s="7" t="s">
        <v>3047</v>
      </c>
      <c r="C359" s="9" t="s">
        <v>3049</v>
      </c>
      <c r="F359" s="11" t="s">
        <v>3307</v>
      </c>
      <c r="G359" s="1" t="s">
        <v>3055</v>
      </c>
      <c r="H359" s="1" t="s">
        <v>2848</v>
      </c>
      <c r="I359" s="1" t="s">
        <v>2410</v>
      </c>
      <c r="J359" s="1" t="s">
        <v>765</v>
      </c>
      <c r="K359" s="1" t="s">
        <v>1053</v>
      </c>
      <c r="L359" s="1" t="s">
        <v>3665</v>
      </c>
      <c r="M359" s="2" t="s">
        <v>1055</v>
      </c>
      <c r="N359" t="str">
        <f t="shared" si="10"/>
        <v>AccountingEntries_EntryHeader_EntryDetail___Taxes</v>
      </c>
      <c r="O359" t="str">
        <f t="shared" si="11"/>
        <v>{"seq":358, "id":"AccountingEntries_EntryHeader_EntryDetail___Taxes", "label":"        cor:taxAuthority    ", "composit":"Authority", "datatype":"string", "collapsed":false, "visible":true,"description":"Name of the relevant tax authority"},</v>
      </c>
    </row>
    <row r="360" spans="1:15" ht="17" customHeight="1">
      <c r="A360" s="5" t="s">
        <v>3037</v>
      </c>
      <c r="B360" s="7" t="s">
        <v>3047</v>
      </c>
      <c r="C360" s="9" t="s">
        <v>3049</v>
      </c>
      <c r="F360" s="11" t="s">
        <v>3307</v>
      </c>
      <c r="G360" s="1" t="s">
        <v>3056</v>
      </c>
      <c r="H360" s="1" t="s">
        <v>2848</v>
      </c>
      <c r="I360" s="1" t="s">
        <v>2412</v>
      </c>
      <c r="J360" s="1" t="s">
        <v>765</v>
      </c>
      <c r="K360" s="1" t="s">
        <v>1056</v>
      </c>
      <c r="L360" s="1" t="s">
        <v>3666</v>
      </c>
      <c r="M360" s="2" t="s">
        <v>1058</v>
      </c>
      <c r="N360" t="str">
        <f t="shared" si="10"/>
        <v>AccountingEntries_EntryHeader_EntryDetail___Taxes</v>
      </c>
      <c r="O360" t="str">
        <f t="shared" si="11"/>
        <v>{"seq":359, "id":"AccountingEntries_EntryHeader_EntryDetail___Taxes", "label":"        cor:taxTableCode    ", "composit":"TableCode", "datatype":"string", "collapsed":false, "visible":true,"description":"Tax table code used by the relevant tax authority"},</v>
      </c>
    </row>
    <row r="361" spans="1:15" ht="17" customHeight="1">
      <c r="A361" s="5" t="s">
        <v>3037</v>
      </c>
      <c r="B361" s="7" t="s">
        <v>3047</v>
      </c>
      <c r="C361" s="9" t="s">
        <v>3049</v>
      </c>
      <c r="F361" s="11" t="s">
        <v>3307</v>
      </c>
      <c r="G361" s="1" t="s">
        <v>349</v>
      </c>
      <c r="H361" s="1" t="s">
        <v>2848</v>
      </c>
      <c r="I361" s="1" t="s">
        <v>2414</v>
      </c>
      <c r="J361" s="1" t="s">
        <v>765</v>
      </c>
      <c r="K361" s="1" t="s">
        <v>951</v>
      </c>
      <c r="L361" s="1" t="s">
        <v>3667</v>
      </c>
      <c r="M361" s="2" t="s">
        <v>953</v>
      </c>
      <c r="N361" t="str">
        <f t="shared" si="10"/>
        <v>AccountingEntries_EntryHeader_EntryDetail___Taxes</v>
      </c>
      <c r="O361" t="str">
        <f t="shared" si="11"/>
        <v>{"seq":360, "id":"AccountingEntries_EntryHeader_EntryDetail___Taxes", "label":"        cor:taxDescription    ", "composit":"Description", "datatype":"string", "collapsed":false, "visible":true,"description":"Description of tax authority"},</v>
      </c>
    </row>
    <row r="362" spans="1:15" ht="17" customHeight="1">
      <c r="A362" s="5" t="s">
        <v>3037</v>
      </c>
      <c r="B362" s="7" t="s">
        <v>3047</v>
      </c>
      <c r="C362" s="9" t="s">
        <v>3049</v>
      </c>
      <c r="F362" s="11" t="s">
        <v>3307</v>
      </c>
      <c r="G362" s="1" t="s">
        <v>355</v>
      </c>
      <c r="H362" s="1" t="s">
        <v>2856</v>
      </c>
      <c r="I362" s="1" t="s">
        <v>2416</v>
      </c>
      <c r="J362" s="1" t="s">
        <v>765</v>
      </c>
      <c r="K362" s="1" t="s">
        <v>939</v>
      </c>
      <c r="L362" s="1" t="s">
        <v>3668</v>
      </c>
      <c r="M362" s="2" t="s">
        <v>941</v>
      </c>
      <c r="N362" t="str">
        <f t="shared" si="10"/>
        <v>AccountingEntries_EntryHeader_EntryDetail___Taxes</v>
      </c>
      <c r="O362" t="str">
        <f t="shared" si="11"/>
        <v>{"seq":361, "id":"AccountingEntries_EntryHeader_EntryDetail___Taxes", "label":"        cor:taxAmount    ", "composit":"Amount", "datatype":"monetary", "collapsed":false, "visible":true,"description":"Amount of taxes"},</v>
      </c>
    </row>
    <row r="363" spans="1:15" ht="17" customHeight="1">
      <c r="A363" s="5" t="s">
        <v>3037</v>
      </c>
      <c r="B363" s="7" t="s">
        <v>3047</v>
      </c>
      <c r="C363" s="9" t="s">
        <v>3049</v>
      </c>
      <c r="F363" s="11" t="s">
        <v>3307</v>
      </c>
      <c r="G363" s="1" t="s">
        <v>3057</v>
      </c>
      <c r="H363" s="1" t="s">
        <v>2856</v>
      </c>
      <c r="I363" s="1" t="s">
        <v>2418</v>
      </c>
      <c r="J363" s="1" t="s">
        <v>765</v>
      </c>
      <c r="K363" s="1" t="s">
        <v>942</v>
      </c>
      <c r="L363" s="1" t="s">
        <v>3669</v>
      </c>
      <c r="M363" s="2" t="s">
        <v>944</v>
      </c>
      <c r="N363" t="str">
        <f t="shared" si="10"/>
        <v>AccountingEntries_EntryHeader_EntryDetail___Taxes</v>
      </c>
      <c r="O363" t="str">
        <f t="shared" si="11"/>
        <v>{"seq":362, "id":"AccountingEntries_EntryHeader_EntryDetail___Taxes", "label":"        cor:taxBasis    ", "composit":"Basis", "datatype":"monetary", "collapsed":false, "visible":true,"description":"Basis for taxation"},</v>
      </c>
    </row>
    <row r="364" spans="1:15" ht="17" customHeight="1">
      <c r="A364" s="5" t="s">
        <v>3037</v>
      </c>
      <c r="B364" s="7" t="s">
        <v>3047</v>
      </c>
      <c r="C364" s="9" t="s">
        <v>3049</v>
      </c>
      <c r="F364" s="11" t="s">
        <v>3307</v>
      </c>
      <c r="G364" s="1" t="s">
        <v>3059</v>
      </c>
      <c r="H364" s="1" t="s">
        <v>2857</v>
      </c>
      <c r="I364" s="1" t="s">
        <v>2422</v>
      </c>
      <c r="J364" s="1" t="s">
        <v>765</v>
      </c>
      <c r="K364" s="1" t="s">
        <v>959</v>
      </c>
      <c r="L364" s="1" t="s">
        <v>3670</v>
      </c>
      <c r="M364" s="2" t="s">
        <v>961</v>
      </c>
      <c r="N364" t="str">
        <f t="shared" si="10"/>
        <v>AccountingEntries_EntryHeader_EntryDetail___Taxes</v>
      </c>
      <c r="O364" t="str">
        <f t="shared" si="11"/>
        <v>{"seq":363, "id":"AccountingEntries_EntryHeader_EntryDetail___Taxes", "label":"        cor:taxPercentageRate    ", "composit":"PercentageRate", "datatype":"pure", "collapsed":false, "visible":true,"description":"Percent rate for VAT or other taxes normally a number between 0 and 1.0 - e.g. 50% is represented as 0.5"},</v>
      </c>
    </row>
    <row r="365" spans="1:15" ht="17" customHeight="1">
      <c r="A365" s="5" t="s">
        <v>3037</v>
      </c>
      <c r="B365" s="7" t="s">
        <v>3047</v>
      </c>
      <c r="C365" s="9" t="s">
        <v>3049</v>
      </c>
      <c r="F365" s="11" t="s">
        <v>3307</v>
      </c>
      <c r="G365" s="1" t="s">
        <v>2862</v>
      </c>
      <c r="H365" s="1" t="s">
        <v>2848</v>
      </c>
      <c r="I365" s="1" t="s">
        <v>2424</v>
      </c>
      <c r="J365" s="1" t="s">
        <v>765</v>
      </c>
      <c r="K365" s="1" t="s">
        <v>945</v>
      </c>
      <c r="L365" s="1" t="s">
        <v>3671</v>
      </c>
      <c r="M365" s="2" t="s">
        <v>947</v>
      </c>
      <c r="N365" t="str">
        <f t="shared" si="10"/>
        <v>AccountingEntries_EntryHeader_EntryDetail___Taxes</v>
      </c>
      <c r="O365" t="str">
        <f t="shared" si="11"/>
        <v>{"seq":364, "id":"AccountingEntries_EntryHeader_EntryDetail___Taxes", "label":"        cor:taxCode    ", "composit":"Code", "datatype":"string", "collapsed":false, "visible":true,"description":"A class or category of taxes"},</v>
      </c>
    </row>
    <row r="366" spans="1:15" ht="17" customHeight="1">
      <c r="A366" s="5" t="s">
        <v>3037</v>
      </c>
      <c r="B366" s="7" t="s">
        <v>3047</v>
      </c>
      <c r="C366" s="9" t="s">
        <v>3049</v>
      </c>
      <c r="F366" s="11" t="s">
        <v>3307</v>
      </c>
      <c r="G366" s="1" t="s">
        <v>3060</v>
      </c>
      <c r="H366" s="1" t="s">
        <v>2848</v>
      </c>
      <c r="I366" s="1" t="s">
        <v>2426</v>
      </c>
      <c r="J366" s="1" t="s">
        <v>765</v>
      </c>
      <c r="K366" s="1" t="s">
        <v>948</v>
      </c>
      <c r="L366" s="1" t="s">
        <v>3672</v>
      </c>
      <c r="M366" s="2" t="s">
        <v>950</v>
      </c>
      <c r="N366" t="str">
        <f t="shared" si="10"/>
        <v>AccountingEntries_EntryHeader_EntryDetail___Taxes</v>
      </c>
      <c r="O366" t="str">
        <f t="shared" si="11"/>
        <v>{"seq":365, "id":"AccountingEntries_EntryHeader_EntryDetail___Taxes", "label":"        cor:taxCommentExemption    ", "composit":"CommentExemption", "datatype":"string", "collapsed":false, "visible":true,"description":"Additional text/code for exemption reasons or other comments."},</v>
      </c>
    </row>
    <row r="367" spans="1:15" ht="17" customHeight="1">
      <c r="A367" s="5" t="s">
        <v>3037</v>
      </c>
      <c r="B367" s="7" t="s">
        <v>3047</v>
      </c>
      <c r="C367" s="9" t="s">
        <v>3049</v>
      </c>
      <c r="F367" s="11" t="s">
        <v>3307</v>
      </c>
      <c r="G367" s="1" t="s">
        <v>3061</v>
      </c>
      <c r="H367" s="1" t="s">
        <v>2856</v>
      </c>
      <c r="I367" s="1" t="s">
        <v>2428</v>
      </c>
      <c r="J367" s="1" t="s">
        <v>556</v>
      </c>
      <c r="K367" s="1" t="s">
        <v>637</v>
      </c>
      <c r="L367" s="1" t="s">
        <v>3673</v>
      </c>
      <c r="M367" s="2" t="s">
        <v>639</v>
      </c>
      <c r="N367" t="str">
        <f t="shared" si="10"/>
        <v>AccountingEntries_EntryHeader_EntryDetail___Taxes</v>
      </c>
      <c r="O367" t="str">
        <f t="shared" si="11"/>
        <v>{"seq":366, "id":"AccountingEntries_EntryHeader_EntryDetail___Taxes", "label":"        muc:taxAmountForeignCurrency    ", "composit":"AmountForeignCurrency", "datatype":"monetary", "collapsed":false, "visible":true,"description":"If the tax is in a foreign currency, the amount of tax in that currency"},</v>
      </c>
    </row>
    <row r="368" spans="1:15" ht="17" customHeight="1">
      <c r="A368" s="5" t="s">
        <v>3037</v>
      </c>
      <c r="B368" s="7" t="s">
        <v>3047</v>
      </c>
      <c r="C368" s="9" t="s">
        <v>3049</v>
      </c>
      <c r="F368" s="11" t="s">
        <v>3307</v>
      </c>
      <c r="G368" s="1" t="s">
        <v>558</v>
      </c>
      <c r="H368" s="1" t="s">
        <v>2849</v>
      </c>
      <c r="I368" s="1" t="s">
        <v>2430</v>
      </c>
      <c r="J368" s="1" t="s">
        <v>556</v>
      </c>
      <c r="K368" s="1" t="s">
        <v>640</v>
      </c>
      <c r="L368" s="1" t="s">
        <v>3674</v>
      </c>
      <c r="M368" s="2" t="s">
        <v>642</v>
      </c>
      <c r="N368" t="str">
        <f t="shared" si="10"/>
        <v>AccountingEntries_EntryHeader_EntryDetail___Taxes</v>
      </c>
      <c r="O368" t="str">
        <f t="shared" si="11"/>
        <v>{"seq":367, "id":"AccountingEntries_EntryHeader_EntryDetail___Taxes", "label":"        muc:taxCurrency    ", "composit":"Currency", "datatype":"QName", "collapsed":false, "visible":true,"description":"If the tax is in a foreign currency, that currency"},</v>
      </c>
    </row>
    <row r="369" spans="1:15" ht="17" customHeight="1">
      <c r="A369" s="5" t="s">
        <v>3037</v>
      </c>
      <c r="B369" s="7" t="s">
        <v>3047</v>
      </c>
      <c r="C369" s="9" t="s">
        <v>3049</v>
      </c>
      <c r="F369" s="11" t="s">
        <v>3307</v>
      </c>
      <c r="G369" s="1" t="s">
        <v>3062</v>
      </c>
      <c r="H369" s="1" t="s">
        <v>2850</v>
      </c>
      <c r="I369" s="1" t="s">
        <v>2432</v>
      </c>
      <c r="J369" s="1" t="s">
        <v>556</v>
      </c>
      <c r="K369" s="1" t="s">
        <v>643</v>
      </c>
      <c r="L369" s="1" t="s">
        <v>3675</v>
      </c>
      <c r="M369" s="2" t="s">
        <v>645</v>
      </c>
      <c r="N369" t="str">
        <f t="shared" ref="N369:N391" si="12">A369&amp;"_"&amp;B369&amp;"_"&amp;C369&amp;"_"&amp;D369&amp;"_"&amp;E369&amp;"_"&amp;F369</f>
        <v>AccountingEntries_EntryHeader_EntryDetail___Taxes</v>
      </c>
      <c r="O369" t="str">
        <f t="shared" si="11"/>
        <v>{"seq":368, "id":"AccountingEntries_EntryHeader_EntryDetail___Taxes", "label":"        muc:taxExchangeRateDate    ", "composit":"ExchangeRateDate", "datatype":"dateTime", "collapsed":false, "visible":true,"description":"If the tax is in a foreign currency, the date or date and time of the exchange rate used"},</v>
      </c>
    </row>
    <row r="370" spans="1:15" ht="17" customHeight="1">
      <c r="A370" s="5" t="s">
        <v>3037</v>
      </c>
      <c r="B370" s="7" t="s">
        <v>3047</v>
      </c>
      <c r="C370" s="9" t="s">
        <v>3049</v>
      </c>
      <c r="F370" s="11" t="s">
        <v>3307</v>
      </c>
      <c r="G370" s="1" t="s">
        <v>3058</v>
      </c>
      <c r="H370" s="1" t="s">
        <v>2857</v>
      </c>
      <c r="I370" s="1" t="s">
        <v>2434</v>
      </c>
      <c r="J370" s="1" t="s">
        <v>556</v>
      </c>
      <c r="K370" s="1" t="s">
        <v>646</v>
      </c>
      <c r="L370" s="1" t="s">
        <v>3676</v>
      </c>
      <c r="M370" s="2" t="s">
        <v>648</v>
      </c>
      <c r="N370" t="str">
        <f t="shared" si="12"/>
        <v>AccountingEntries_EntryHeader_EntryDetail___Taxes</v>
      </c>
      <c r="O370" t="str">
        <f t="shared" si="11"/>
        <v>{"seq":369, "id":"AccountingEntries_EntryHeader_EntryDetail___Taxes", "label":"        muc:taxExchangeRate    ", "composit":"ExchangeRate", "datatype":"pure", "collapsed":false, "visible":true,"description":"If the tax is in a foreign currency, the exchange rate used expressed as national currency divided by foreign currency"},</v>
      </c>
    </row>
    <row r="371" spans="1:15" ht="17" customHeight="1">
      <c r="A371" s="5" t="s">
        <v>3037</v>
      </c>
      <c r="B371" s="7" t="s">
        <v>3047</v>
      </c>
      <c r="C371" s="9" t="s">
        <v>3049</v>
      </c>
      <c r="F371" s="11" t="s">
        <v>3307</v>
      </c>
      <c r="G371" s="1" t="s">
        <v>3063</v>
      </c>
      <c r="H371" s="1" t="s">
        <v>2848</v>
      </c>
      <c r="I371" s="1" t="s">
        <v>2436</v>
      </c>
      <c r="J371" s="1" t="s">
        <v>556</v>
      </c>
      <c r="K371" s="1" t="s">
        <v>649</v>
      </c>
      <c r="L371" s="1" t="s">
        <v>3677</v>
      </c>
      <c r="M371" s="2" t="s">
        <v>651</v>
      </c>
      <c r="N371" t="str">
        <f t="shared" si="12"/>
        <v>AccountingEntries_EntryHeader_EntryDetail___Taxes</v>
      </c>
      <c r="O371" t="str">
        <f t="shared" si="11"/>
        <v>{"seq":370, "id":"AccountingEntries_EntryHeader_EntryDetail___Taxes", "label":"        muc:taxExchangeRateSource    ", "composit":"ExchangeRateSource", "datatype":"string", "collapsed":false, "visible":true,"description":"If the tax is in a foreign currency, source of exchange rate - for example, Reuters, Bloomberg"},</v>
      </c>
    </row>
    <row r="372" spans="1:15" ht="17" customHeight="1">
      <c r="A372" s="5" t="s">
        <v>3037</v>
      </c>
      <c r="B372" s="7" t="s">
        <v>3047</v>
      </c>
      <c r="C372" s="9" t="s">
        <v>3049</v>
      </c>
      <c r="F372" s="11" t="s">
        <v>3307</v>
      </c>
      <c r="G372" s="1" t="s">
        <v>3064</v>
      </c>
      <c r="H372" s="1" t="s">
        <v>2848</v>
      </c>
      <c r="I372" s="1" t="s">
        <v>2438</v>
      </c>
      <c r="J372" s="1" t="s">
        <v>556</v>
      </c>
      <c r="K372" s="1" t="s">
        <v>684</v>
      </c>
      <c r="L372" s="1" t="s">
        <v>3678</v>
      </c>
      <c r="M372" s="2" t="s">
        <v>686</v>
      </c>
      <c r="N372" t="str">
        <f t="shared" si="12"/>
        <v>AccountingEntries_EntryHeader_EntryDetail___Taxes</v>
      </c>
      <c r="O372" t="str">
        <f t="shared" si="11"/>
        <v>{"seq":371, "id":"AccountingEntries_EntryHeader_EntryDetail___Taxes", "label":"        muc:taxExchangeRateType    ", "composit":"ExchangeRateType", "datatype":"string", "collapsed":false, "visible":true,"description":"If the tax is in a foreign currency, type of exchange rate - for example, spot rate, forward contract etc."},</v>
      </c>
    </row>
    <row r="373" spans="1:15" ht="17" customHeight="1">
      <c r="A373" s="5" t="s">
        <v>3037</v>
      </c>
      <c r="B373" s="7" t="s">
        <v>3047</v>
      </c>
      <c r="C373" s="9" t="s">
        <v>3049</v>
      </c>
      <c r="F373" s="11" t="s">
        <v>3307</v>
      </c>
      <c r="G373" s="1" t="s">
        <v>3065</v>
      </c>
      <c r="H373" s="1" t="s">
        <v>2848</v>
      </c>
      <c r="I373" s="1" t="s">
        <v>2440</v>
      </c>
      <c r="J373" s="1" t="s">
        <v>556</v>
      </c>
      <c r="K373" s="1" t="s">
        <v>652</v>
      </c>
      <c r="L373" s="1" t="s">
        <v>3679</v>
      </c>
      <c r="M373" s="2" t="s">
        <v>654</v>
      </c>
      <c r="N373" t="str">
        <f t="shared" si="12"/>
        <v>AccountingEntries_EntryHeader_EntryDetail___Taxes</v>
      </c>
      <c r="O373" t="str">
        <f t="shared" si="11"/>
        <v>{"seq":372, "id":"AccountingEntries_EntryHeader_EntryDetail___Taxes", "label":"        muc:taxExchangeRateComment    ", "composit":"ExchangeRateComment", "datatype":"string", "collapsed":false, "visible":true,"description":"If the tax is in a foreign currency, comment about exchange rate used "},</v>
      </c>
    </row>
    <row r="374" spans="1:15" ht="17" customHeight="1">
      <c r="A374" s="5" t="s">
        <v>3037</v>
      </c>
      <c r="B374" s="7" t="s">
        <v>3047</v>
      </c>
      <c r="C374" s="9" t="s">
        <v>3049</v>
      </c>
      <c r="F374" s="11" t="s">
        <v>3307</v>
      </c>
      <c r="G374" s="1" t="s">
        <v>3066</v>
      </c>
      <c r="H374" s="1" t="s">
        <v>2856</v>
      </c>
      <c r="I374" s="1" t="s">
        <v>2442</v>
      </c>
      <c r="J374" s="1" t="s">
        <v>556</v>
      </c>
      <c r="K374" s="1" t="s">
        <v>655</v>
      </c>
      <c r="L374" s="1" t="s">
        <v>3680</v>
      </c>
      <c r="M374" s="2" t="s">
        <v>657</v>
      </c>
      <c r="N374" t="str">
        <f t="shared" si="12"/>
        <v>AccountingEntries_EntryHeader_EntryDetail___Taxes</v>
      </c>
      <c r="O374" t="str">
        <f t="shared" si="11"/>
        <v>{"seq":373, "id":"AccountingEntries_EntryHeader_EntryDetail___Taxes", "label":"        muc:taxAmountTriangulationCurrency    ", "composit":"AmountTriangulationCurrency", "datatype":"monetary", "collapsed":false, "visible":true,"description":"If the tax is in a foreign currency and triangulation is used, the amount of that tax in the triangulation currency"},</v>
      </c>
    </row>
    <row r="375" spans="1:15" ht="17" customHeight="1">
      <c r="A375" s="5" t="s">
        <v>3037</v>
      </c>
      <c r="B375" s="7" t="s">
        <v>3047</v>
      </c>
      <c r="C375" s="9" t="s">
        <v>3049</v>
      </c>
      <c r="F375" s="11" t="s">
        <v>3307</v>
      </c>
      <c r="G375" s="1" t="s">
        <v>3067</v>
      </c>
      <c r="H375" s="1" t="s">
        <v>2849</v>
      </c>
      <c r="I375" s="1" t="s">
        <v>2444</v>
      </c>
      <c r="J375" s="1" t="s">
        <v>556</v>
      </c>
      <c r="K375" s="1" t="s">
        <v>658</v>
      </c>
      <c r="L375" s="1" t="s">
        <v>3681</v>
      </c>
      <c r="M375" s="2" t="s">
        <v>660</v>
      </c>
      <c r="N375" t="str">
        <f t="shared" si="12"/>
        <v>AccountingEntries_EntryHeader_EntryDetail___Taxes</v>
      </c>
      <c r="O375" t="str">
        <f t="shared" si="11"/>
        <v>{"seq":374, "id":"AccountingEntries_EntryHeader_EntryDetail___Taxes", "label":"        muc:taxTriangulationCurrency    ", "composit":"TriangulationCurrency", "datatype":"QName", "collapsed":false, "visible":true,"description":"If the tax is in a foreign currency and triangulation is used, the triangulation currency"},</v>
      </c>
    </row>
    <row r="376" spans="1:15" ht="17" customHeight="1">
      <c r="A376" s="5" t="s">
        <v>3037</v>
      </c>
      <c r="B376" s="7" t="s">
        <v>3047</v>
      </c>
      <c r="C376" s="9" t="s">
        <v>3049</v>
      </c>
      <c r="F376" s="11" t="s">
        <v>3307</v>
      </c>
      <c r="G376" s="1" t="s">
        <v>3068</v>
      </c>
      <c r="H376" s="1" t="s">
        <v>2857</v>
      </c>
      <c r="I376" s="1" t="s">
        <v>2446</v>
      </c>
      <c r="J376" s="1" t="s">
        <v>556</v>
      </c>
      <c r="K376" s="1" t="s">
        <v>661</v>
      </c>
      <c r="L376" s="1" t="s">
        <v>3682</v>
      </c>
      <c r="M376" s="2" t="s">
        <v>663</v>
      </c>
      <c r="N376" t="str">
        <f t="shared" si="12"/>
        <v>AccountingEntries_EntryHeader_EntryDetail___Taxes</v>
      </c>
      <c r="O376" t="str">
        <f t="shared" si="11"/>
        <v>{"seq":375, "id":"AccountingEntries_EntryHeader_EntryDetail___Taxes", "label":"        muc:taxTriangulationExchangeRate    ", "composit":"TriangulationExchangeRate", "datatype":"pure", "collapsed":false, "visible":true,"description":"If the tax is in a foreign currency and triangulation is used, the exchange rate used expressed as national currency divided by triangulation currency"},</v>
      </c>
    </row>
    <row r="377" spans="1:15" ht="17" customHeight="1">
      <c r="A377" s="5" t="s">
        <v>3037</v>
      </c>
      <c r="B377" s="7" t="s">
        <v>3047</v>
      </c>
      <c r="C377" s="9" t="s">
        <v>3049</v>
      </c>
      <c r="F377" s="11" t="s">
        <v>3307</v>
      </c>
      <c r="G377" s="1" t="s">
        <v>3069</v>
      </c>
      <c r="H377" s="1" t="s">
        <v>2848</v>
      </c>
      <c r="I377" s="1" t="s">
        <v>2448</v>
      </c>
      <c r="J377" s="1" t="s">
        <v>556</v>
      </c>
      <c r="K377" s="1" t="s">
        <v>664</v>
      </c>
      <c r="L377" s="1" t="s">
        <v>3683</v>
      </c>
      <c r="M377" s="2" t="s">
        <v>666</v>
      </c>
      <c r="N377" t="str">
        <f t="shared" si="12"/>
        <v>AccountingEntries_EntryHeader_EntryDetail___Taxes</v>
      </c>
      <c r="O377" t="str">
        <f t="shared" si="11"/>
        <v>{"seq":376, "id":"AccountingEntries_EntryHeader_EntryDetail___Taxes", "label":"        muc:taxTriangulationExchangeRateSource    ", "composit":"TriangulationExchangeRateSource", "datatype":"string", "collapsed":false, "visible":true,"description":"If the tax is in a foreign currency and triangulation is used, source of exchange rate - for example, Reuters, Bloomberg"},</v>
      </c>
    </row>
    <row r="378" spans="1:15" ht="17" customHeight="1">
      <c r="A378" s="5" t="s">
        <v>3037</v>
      </c>
      <c r="B378" s="7" t="s">
        <v>3047</v>
      </c>
      <c r="C378" s="9" t="s">
        <v>3049</v>
      </c>
      <c r="F378" s="11" t="s">
        <v>3307</v>
      </c>
      <c r="G378" s="1" t="s">
        <v>3070</v>
      </c>
      <c r="H378" s="1" t="s">
        <v>2848</v>
      </c>
      <c r="I378" s="1" t="s">
        <v>2450</v>
      </c>
      <c r="J378" s="1" t="s">
        <v>556</v>
      </c>
      <c r="K378" s="1" t="s">
        <v>687</v>
      </c>
      <c r="L378" s="1" t="s">
        <v>3684</v>
      </c>
      <c r="M378" s="2" t="s">
        <v>689</v>
      </c>
      <c r="N378" t="str">
        <f t="shared" si="12"/>
        <v>AccountingEntries_EntryHeader_EntryDetail___Taxes</v>
      </c>
      <c r="O378" t="str">
        <f t="shared" si="11"/>
        <v>{"seq":377, "id":"AccountingEntries_EntryHeader_EntryDetail___Taxes", "label":"        muc:taxTriangulationExchangeRateType    ", "composit":"TriangulationExchangeRateType", "datatype":"string", "collapsed":false, "visible":true,"description":"If the tax is in a foreign currency and triangulation is used, type of exchange rate - for example, spot rate, forward contract etc."},</v>
      </c>
    </row>
    <row r="379" spans="1:15" ht="17" customHeight="1">
      <c r="A379" s="5" t="s">
        <v>3037</v>
      </c>
      <c r="B379" s="7" t="s">
        <v>3047</v>
      </c>
      <c r="C379" s="9" t="s">
        <v>3049</v>
      </c>
      <c r="F379" s="11" t="s">
        <v>3307</v>
      </c>
      <c r="G379" s="1" t="s">
        <v>3071</v>
      </c>
      <c r="H379" s="1" t="s">
        <v>2857</v>
      </c>
      <c r="I379" s="1" t="s">
        <v>2452</v>
      </c>
      <c r="J379" s="1" t="s">
        <v>556</v>
      </c>
      <c r="K379" s="1" t="s">
        <v>2453</v>
      </c>
      <c r="L379" s="1" t="s">
        <v>3685</v>
      </c>
      <c r="M379" s="2" t="s">
        <v>1541</v>
      </c>
      <c r="N379" t="str">
        <f t="shared" si="12"/>
        <v>AccountingEntries_EntryHeader_EntryDetail___Taxes</v>
      </c>
      <c r="O379" t="str">
        <f t="shared" si="11"/>
        <v>{"seq":378, "id":"AccountingEntries_EntryHeader_EntryDetail___Taxes", "label":"        muc:taxForeignTriangulationExchangeRate    ", "composit":"ForeignTriangulationExchangeRate", "datatype":"pure", "collapsed":false, "visible":true,"description":"If the tax is in a foreign currency and triangulation is used,  the exchange rate used expressed as foreign currency divided by triangulation currency"},</v>
      </c>
    </row>
    <row r="380" spans="1:15" ht="17" customHeight="1">
      <c r="A380" s="5" t="s">
        <v>3037</v>
      </c>
      <c r="B380" s="7" t="s">
        <v>3047</v>
      </c>
      <c r="C380" s="9" t="s">
        <v>3049</v>
      </c>
      <c r="F380" s="11" t="s">
        <v>3307</v>
      </c>
      <c r="G380" s="1" t="s">
        <v>3072</v>
      </c>
      <c r="H380" s="1" t="s">
        <v>2848</v>
      </c>
      <c r="I380" s="1" t="s">
        <v>2455</v>
      </c>
      <c r="J380" s="1" t="s">
        <v>556</v>
      </c>
      <c r="K380" s="1" t="s">
        <v>667</v>
      </c>
      <c r="L380" s="1" t="s">
        <v>3686</v>
      </c>
      <c r="M380" s="2" t="s">
        <v>666</v>
      </c>
      <c r="N380" t="str">
        <f t="shared" si="12"/>
        <v>AccountingEntries_EntryHeader_EntryDetail___Taxes</v>
      </c>
      <c r="O380" t="str">
        <f t="shared" si="11"/>
        <v>{"seq":379, "id":"AccountingEntries_EntryHeader_EntryDetail___Taxes", "label":"        muc:taxForeignTriangulationExchangeRateSource    ", "composit":"ForeignTriangulationExchangeRateSource", "datatype":"string", "collapsed":false, "visible":true,"description":"If the tax is in a foreign currency and triangulation is used, source of exchange rate - for example, Reuters, Bloomberg"},</v>
      </c>
    </row>
    <row r="381" spans="1:15" ht="17" customHeight="1">
      <c r="A381" s="5" t="s">
        <v>3037</v>
      </c>
      <c r="B381" s="7" t="s">
        <v>3047</v>
      </c>
      <c r="C381" s="9" t="s">
        <v>3049</v>
      </c>
      <c r="F381" s="11" t="s">
        <v>3307</v>
      </c>
      <c r="G381" s="1" t="s">
        <v>3073</v>
      </c>
      <c r="H381" s="1" t="s">
        <v>2848</v>
      </c>
      <c r="I381" s="1" t="s">
        <v>2457</v>
      </c>
      <c r="J381" s="1" t="s">
        <v>556</v>
      </c>
      <c r="K381" s="1" t="s">
        <v>690</v>
      </c>
      <c r="L381" s="1" t="s">
        <v>3687</v>
      </c>
      <c r="M381" s="2" t="s">
        <v>689</v>
      </c>
      <c r="N381" t="str">
        <f t="shared" si="12"/>
        <v>AccountingEntries_EntryHeader_EntryDetail___Taxes</v>
      </c>
      <c r="O381" t="str">
        <f t="shared" si="11"/>
        <v>{"seq":380, "id":"AccountingEntries_EntryHeader_EntryDetail___Taxes", "label":"        muc:taxForeignTriangulationExchangeRateType    ", "composit":"ForeignTriangulationExchangeRateType", "datatype":"string", "collapsed":false, "visible":true,"description":"If the tax is in a foreign currency and triangulation is used, type of exchange rate - for example, spot rate, forward contract etc."},</v>
      </c>
    </row>
    <row r="382" spans="1:15" ht="17" customHeight="1">
      <c r="A382" s="5" t="s">
        <v>3037</v>
      </c>
      <c r="B382" s="7" t="s">
        <v>3047</v>
      </c>
      <c r="F382" s="9" t="s">
        <v>3049</v>
      </c>
      <c r="G382" s="1" t="s">
        <v>3074</v>
      </c>
      <c r="H382" s="1" t="s">
        <v>2852</v>
      </c>
      <c r="I382" s="1" t="s">
        <v>2459</v>
      </c>
      <c r="J382" s="1" t="s">
        <v>692</v>
      </c>
      <c r="K382" s="1" t="s">
        <v>693</v>
      </c>
      <c r="L382" s="1" t="s">
        <v>3688</v>
      </c>
      <c r="M382" s="2" t="s">
        <v>1577</v>
      </c>
      <c r="N382" t="str">
        <f t="shared" si="12"/>
        <v>AccountingEntries_EntryHeader____EntryDetail</v>
      </c>
      <c r="O382" t="str">
        <f t="shared" si="11"/>
        <v>{"seq":381, "id":"AccountingEntries_EntryHeader____EntryDetail", "label":"      taf:tickingField      ", "composit":"TickingField", "datatype":"boolean", "collapsed":false, "visible":true,"description":"Signifies that an item has been cleared, finished, finalized. When checking accounts are called for, the tick or letter showing this was done appears in this field. Can also be used for identifying that the original document against which a payment or DR/CR memo applies has been reconciled."},</v>
      </c>
    </row>
    <row r="383" spans="1:15" ht="17" customHeight="1">
      <c r="A383" s="5" t="s">
        <v>3037</v>
      </c>
      <c r="B383" s="7" t="s">
        <v>3047</v>
      </c>
      <c r="F383" s="9" t="s">
        <v>3049</v>
      </c>
      <c r="G383" s="1" t="s">
        <v>3076</v>
      </c>
      <c r="H383" s="1" t="s">
        <v>2856</v>
      </c>
      <c r="I383" s="1" t="s">
        <v>2461</v>
      </c>
      <c r="J383" s="1" t="s">
        <v>692</v>
      </c>
      <c r="K383" s="1" t="s">
        <v>719</v>
      </c>
      <c r="L383" s="1" t="s">
        <v>3689</v>
      </c>
      <c r="M383" s="2" t="s">
        <v>721</v>
      </c>
      <c r="N383" t="str">
        <f t="shared" si="12"/>
        <v>AccountingEntries_EntryHeader____EntryDetail</v>
      </c>
      <c r="O383" t="str">
        <f t="shared" si="11"/>
        <v>{"seq":382, "id":"AccountingEntries_EntryHeader____EntryDetail", "label":"      taf:documentRemainingBalance      ", "composit":"DocumentRemainingBalance", "datatype":"monetary", "collapsed":false, "visible":true,"description":"Balance remaining on the document"},</v>
      </c>
    </row>
    <row r="384" spans="1:15" ht="17" customHeight="1">
      <c r="A384" s="5" t="s">
        <v>3037</v>
      </c>
      <c r="B384" s="7" t="s">
        <v>3047</v>
      </c>
      <c r="F384" s="9" t="s">
        <v>3049</v>
      </c>
      <c r="G384" s="1" t="s">
        <v>3078</v>
      </c>
      <c r="H384" s="1" t="s">
        <v>2848</v>
      </c>
      <c r="I384" s="1" t="s">
        <v>2463</v>
      </c>
      <c r="J384" s="1" t="s">
        <v>692</v>
      </c>
      <c r="K384" s="1" t="s">
        <v>695</v>
      </c>
      <c r="L384" s="1" t="s">
        <v>3690</v>
      </c>
      <c r="M384" s="2" t="s">
        <v>697</v>
      </c>
      <c r="N384" t="str">
        <f t="shared" si="12"/>
        <v>AccountingEntries_EntryHeader____EntryDetail</v>
      </c>
      <c r="O384" t="str">
        <f t="shared" si="11"/>
        <v>{"seq":383, "id":"AccountingEntries_EntryHeader____EntryDetail", "label":"      taf:uniqueConsignmentReference      ", "composit":"UniqueConsignmentReference", "datatype":"string", "collapsed":false, "visible":true,"description":"Unique Consignment Reference or UCR. An "origin to destination" reference code for international consignments, developed in cooperation with the World Customs Organization and EAN International (EAN). (http://www.wcoomd.org/ie/EN/press/UCR_new_e.pdf)"},</v>
      </c>
    </row>
    <row r="385" spans="1:15" ht="17" customHeight="1">
      <c r="A385" s="5" t="s">
        <v>3037</v>
      </c>
      <c r="B385" s="7" t="s">
        <v>3047</v>
      </c>
      <c r="F385" s="9" t="s">
        <v>3049</v>
      </c>
      <c r="G385" s="11" t="s">
        <v>3052</v>
      </c>
      <c r="H385" s="1" t="s">
        <v>1548</v>
      </c>
      <c r="I385" s="1" t="s">
        <v>2465</v>
      </c>
      <c r="J385" s="1" t="s">
        <v>692</v>
      </c>
      <c r="K385" s="1" t="s">
        <v>704</v>
      </c>
      <c r="L385" s="1" t="s">
        <v>3691</v>
      </c>
      <c r="M385" s="2" t="s">
        <v>706</v>
      </c>
      <c r="N385" t="str">
        <f t="shared" si="12"/>
        <v>AccountingEntries_EntryHeader____EntryDetail</v>
      </c>
      <c r="O385" t="str">
        <f t="shared" si="11"/>
        <v>{"seq":384, "id":"AccountingEntries_EntryHeader____EntryDetail", "label":"      taf:originatingDocumentStructure      ", "composit":"OriginatingDocumentStructure", "datatype":"", "collapsed":false, "visible":true,"description":"A tool to capture the flow of related documents in the business process. Some needs of end users require a greater history of the documents that are associated with a transaction, especially in the VAT audit area. Contains a repetitive structure of related documents."},</v>
      </c>
    </row>
    <row r="386" spans="1:15" ht="17" customHeight="1">
      <c r="A386" s="5" t="s">
        <v>3037</v>
      </c>
      <c r="B386" s="7" t="s">
        <v>3047</v>
      </c>
      <c r="C386" s="9" t="s">
        <v>3049</v>
      </c>
      <c r="F386" s="11" t="s">
        <v>3052</v>
      </c>
      <c r="G386" s="1" t="s">
        <v>2869</v>
      </c>
      <c r="H386" s="1" t="s">
        <v>2847</v>
      </c>
      <c r="I386" s="1" t="s">
        <v>2467</v>
      </c>
      <c r="J386" s="1" t="s">
        <v>692</v>
      </c>
      <c r="K386" s="1" t="s">
        <v>698</v>
      </c>
      <c r="L386" s="1" t="s">
        <v>3692</v>
      </c>
      <c r="M386" s="2" t="s">
        <v>700</v>
      </c>
      <c r="N386" t="str">
        <f t="shared" si="12"/>
        <v>AccountingEntries_EntryHeader_EntryDetail___OriginatingDocumentStructure</v>
      </c>
      <c r="O386" t="str">
        <f t="shared" ref="O386:O391" si="13">"{""seq"":"&amp;ROW()-1&amp;", ""id"":"""&amp;N386&amp;""", ""label"":"""&amp;L386&amp;""", ""composit"":"""&amp;G386&amp;""", ""datatype"":"""&amp;IF(ISBLANK(H386),G386,H386)&amp;""", ""collapsed"":false, ""visible"":true,""description"":"""&amp;M386&amp;"""},"</f>
        <v>{"seq":385, "id":"AccountingEntries_EntryHeader_EntryDetail___OriginatingDocumentStructure", "label":"        taf:originatingDocumentType    ", "composit":"Type", "datatype":"token", "collapsed":false, "visible":true,"description":"Originating document type  check, debit-memo, credit-memo, finance-charge, invoice, order-customer, order-vendor, payment-other, reminder, tegata, voucher, shipment, receipt, manual-adjustment, other."},</v>
      </c>
    </row>
    <row r="387" spans="1:15" ht="17" customHeight="1">
      <c r="A387" s="5" t="s">
        <v>3037</v>
      </c>
      <c r="B387" s="7" t="s">
        <v>3047</v>
      </c>
      <c r="C387" s="9" t="s">
        <v>3049</v>
      </c>
      <c r="F387" s="11" t="s">
        <v>3052</v>
      </c>
      <c r="G387" s="1" t="s">
        <v>3080</v>
      </c>
      <c r="H387" s="1" t="s">
        <v>2848</v>
      </c>
      <c r="I387" s="1" t="s">
        <v>2469</v>
      </c>
      <c r="J387" s="1" t="s">
        <v>692</v>
      </c>
      <c r="K387" s="1" t="s">
        <v>701</v>
      </c>
      <c r="L387" s="1" t="s">
        <v>3693</v>
      </c>
      <c r="M387" s="2" t="s">
        <v>703</v>
      </c>
      <c r="N387" t="str">
        <f t="shared" si="12"/>
        <v>AccountingEntries_EntryHeader_EntryDetail___OriginatingDocumentStructure</v>
      </c>
      <c r="O387" t="str">
        <f t="shared" si="13"/>
        <v>{"seq":386, "id":"AccountingEntries_EntryHeader_EntryDetail___OriginatingDocumentStructure", "label":"        taf:originatingDocumentNumber    ", "composit":"Number", "datatype":"string", "collapsed":false, "visible":true,"description":"Originating document number"},</v>
      </c>
    </row>
    <row r="388" spans="1:15" ht="17" customHeight="1">
      <c r="A388" s="5" t="s">
        <v>3037</v>
      </c>
      <c r="B388" s="7" t="s">
        <v>3047</v>
      </c>
      <c r="C388" s="9" t="s">
        <v>3049</v>
      </c>
      <c r="F388" s="11" t="s">
        <v>3052</v>
      </c>
      <c r="G388" s="1" t="s">
        <v>3158</v>
      </c>
      <c r="H388" s="1" t="s">
        <v>2854</v>
      </c>
      <c r="I388" s="1" t="s">
        <v>2471</v>
      </c>
      <c r="J388" s="1" t="s">
        <v>692</v>
      </c>
      <c r="K388" s="1" t="s">
        <v>707</v>
      </c>
      <c r="L388" s="1" t="s">
        <v>3694</v>
      </c>
      <c r="M388" s="2" t="s">
        <v>709</v>
      </c>
      <c r="N388" t="str">
        <f t="shared" si="12"/>
        <v>AccountingEntries_EntryHeader_EntryDetail___OriginatingDocumentStructure</v>
      </c>
      <c r="O388" t="str">
        <f t="shared" si="13"/>
        <v>{"seq":387, "id":"AccountingEntries_EntryHeader_EntryDetail___OriginatingDocumentStructure", "label":"        taf:originatingDocumentDate    ", "composit":"Date", "datatype":"date", "collapsed":false, "visible":true,"description":"Originating document date"},</v>
      </c>
    </row>
    <row r="389" spans="1:15" ht="17" customHeight="1">
      <c r="A389" s="5" t="s">
        <v>3037</v>
      </c>
      <c r="B389" s="7" t="s">
        <v>3047</v>
      </c>
      <c r="C389" s="9" t="s">
        <v>3049</v>
      </c>
      <c r="F389" s="11" t="s">
        <v>3052</v>
      </c>
      <c r="G389" s="1" t="s">
        <v>2984</v>
      </c>
      <c r="H389" s="1" t="s">
        <v>2847</v>
      </c>
      <c r="I389" s="1" t="s">
        <v>2473</v>
      </c>
      <c r="J389" s="1" t="s">
        <v>692</v>
      </c>
      <c r="K389" s="1" t="s">
        <v>710</v>
      </c>
      <c r="L389" s="1" t="s">
        <v>3695</v>
      </c>
      <c r="M389" s="2" t="s">
        <v>712</v>
      </c>
      <c r="N389" t="str">
        <f t="shared" si="12"/>
        <v>AccountingEntries_EntryHeader_EntryDetail___OriginatingDocumentStructure</v>
      </c>
      <c r="O389" t="str">
        <f t="shared" si="13"/>
        <v>{"seq":388, "id":"AccountingEntries_EntryHeader_EntryDetail___OriginatingDocumentStructure", "label":"        taf:originatingDocumentIdentifierType    ", "composit":"IdentifierType", "datatype":"token", "collapsed":false, "visible":true,"description":"Originating document identifier type. Enumerated as: C, customer, E, employee, V, vendor, O, other, I, salesperson-internal, X, salesperson-external, N, contractor."},</v>
      </c>
    </row>
    <row r="390" spans="1:15" ht="17" customHeight="1">
      <c r="A390" s="5" t="s">
        <v>3037</v>
      </c>
      <c r="B390" s="7" t="s">
        <v>3047</v>
      </c>
      <c r="C390" s="9" t="s">
        <v>3049</v>
      </c>
      <c r="F390" s="11" t="s">
        <v>3052</v>
      </c>
      <c r="G390" s="1" t="s">
        <v>2985</v>
      </c>
      <c r="H390" s="1" t="s">
        <v>2848</v>
      </c>
      <c r="I390" s="1" t="s">
        <v>2475</v>
      </c>
      <c r="J390" s="1" t="s">
        <v>692</v>
      </c>
      <c r="K390" s="1" t="s">
        <v>713</v>
      </c>
      <c r="L390" s="1" t="s">
        <v>3696</v>
      </c>
      <c r="M390" s="2" t="s">
        <v>715</v>
      </c>
      <c r="N390" t="str">
        <f t="shared" si="12"/>
        <v>AccountingEntries_EntryHeader_EntryDetail___OriginatingDocumentStructure</v>
      </c>
      <c r="O390" t="str">
        <f t="shared" si="13"/>
        <v>{"seq":389, "id":"AccountingEntries_EntryHeader_EntryDetail___OriginatingDocumentStructure", "label":"        taf:originatingDocumentIdentifierCode    ", "composit":"IdentifierCode", "datatype":"string", "collapsed":false, "visible":true,"description":"Originating document identifier code"},</v>
      </c>
    </row>
    <row r="391" spans="1:15" ht="17" customHeight="1">
      <c r="A391" s="5" t="s">
        <v>3037</v>
      </c>
      <c r="B391" s="7" t="s">
        <v>3047</v>
      </c>
      <c r="C391" s="9" t="s">
        <v>3049</v>
      </c>
      <c r="F391" s="11" t="s">
        <v>3052</v>
      </c>
      <c r="G391" s="1" t="s">
        <v>3159</v>
      </c>
      <c r="H391" s="1" t="s">
        <v>2848</v>
      </c>
      <c r="I391" s="1" t="s">
        <v>2477</v>
      </c>
      <c r="J391" s="1" t="s">
        <v>692</v>
      </c>
      <c r="K391" s="1" t="s">
        <v>716</v>
      </c>
      <c r="L391" s="1" t="s">
        <v>3697</v>
      </c>
      <c r="M391" s="2" t="s">
        <v>718</v>
      </c>
      <c r="N391" t="str">
        <f t="shared" si="12"/>
        <v>AccountingEntries_EntryHeader_EntryDetail___OriginatingDocumentStructure</v>
      </c>
      <c r="O391" t="str">
        <f t="shared" si="13"/>
        <v>{"seq":390, "id":"AccountingEntries_EntryHeader_EntryDetail___OriginatingDocumentStructure", "label":"        taf:originatingDocumentIdentifierTaxCode    ", "composit":"IdentifierTaxCode", "datatype":"string", "collapsed":false, "visible":true,"description":"Originating document identifier tax code"},</v>
      </c>
    </row>
  </sheetData>
  <phoneticPr fontId="1"/>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D392"/>
  <sheetViews>
    <sheetView topLeftCell="A379" workbookViewId="0">
      <selection activeCell="D392" sqref="D2:D392"/>
    </sheetView>
  </sheetViews>
  <sheetFormatPr baseColWidth="10" defaultColWidth="12.83203125" defaultRowHeight="19" customHeight="1"/>
  <cols>
    <col min="1" max="1" width="10.33203125" style="1" customWidth="1"/>
    <col min="2" max="2" width="53.83203125" style="1" customWidth="1"/>
    <col min="3" max="3" width="27.83203125" style="1" customWidth="1"/>
    <col min="4" max="16384" width="12.83203125" style="1"/>
  </cols>
  <sheetData>
    <row r="1" spans="1:4" ht="19" customHeight="1">
      <c r="B1" s="1" t="s">
        <v>4092</v>
      </c>
      <c r="C1" s="1" t="s">
        <v>3699</v>
      </c>
    </row>
    <row r="2" spans="1:4" ht="19" customHeight="1">
      <c r="A2" s="1">
        <v>1</v>
      </c>
      <c r="B2" s="1" t="s">
        <v>3701</v>
      </c>
      <c r="C2" s="1" t="s">
        <v>3039</v>
      </c>
      <c r="D2" s="1" t="str">
        <f>"("&amp;A2&amp;", '"&amp;B2&amp;"', '"&amp;C2&amp;"'),"</f>
        <v>(1, 'cor:accountingEntries', 'root'),</v>
      </c>
    </row>
    <row r="3" spans="1:4" ht="19" customHeight="1">
      <c r="A3" s="1">
        <v>2</v>
      </c>
      <c r="B3" s="1" t="s">
        <v>3702</v>
      </c>
      <c r="C3" s="1" t="s">
        <v>3701</v>
      </c>
      <c r="D3" s="1" t="str">
        <f t="shared" ref="D3:D66" si="0">"("&amp;A3&amp;", '"&amp;B3&amp;"', '"&amp;C3&amp;"'),"</f>
        <v>(2, 'cor:documentInfo', 'cor:accountingEntries'),</v>
      </c>
    </row>
    <row r="4" spans="1:4" ht="19" customHeight="1">
      <c r="A4" s="1">
        <v>3</v>
      </c>
      <c r="B4" s="1" t="s">
        <v>3703</v>
      </c>
      <c r="C4" s="1" t="s">
        <v>3702</v>
      </c>
      <c r="D4" s="1" t="str">
        <f t="shared" si="0"/>
        <v>(3, 'cor:entriesType', 'cor:documentInfo'),</v>
      </c>
    </row>
    <row r="5" spans="1:4" ht="19" customHeight="1">
      <c r="A5" s="1">
        <v>4</v>
      </c>
      <c r="B5" s="1" t="s">
        <v>3704</v>
      </c>
      <c r="C5" s="1" t="s">
        <v>3702</v>
      </c>
      <c r="D5" s="1" t="str">
        <f t="shared" si="0"/>
        <v>(4, 'cor:uniqueID', 'cor:documentInfo'),</v>
      </c>
    </row>
    <row r="6" spans="1:4" ht="19" customHeight="1">
      <c r="A6" s="1">
        <v>5</v>
      </c>
      <c r="B6" s="1" t="s">
        <v>3705</v>
      </c>
      <c r="C6" s="1" t="s">
        <v>3702</v>
      </c>
      <c r="D6" s="1" t="str">
        <f t="shared" si="0"/>
        <v>(5, 'cor:revisesUniqueID', 'cor:documentInfo'),</v>
      </c>
    </row>
    <row r="7" spans="1:4" ht="19" customHeight="1">
      <c r="A7" s="1">
        <v>6</v>
      </c>
      <c r="B7" s="1" t="s">
        <v>3706</v>
      </c>
      <c r="C7" s="1" t="s">
        <v>3702</v>
      </c>
      <c r="D7" s="1" t="str">
        <f t="shared" si="0"/>
        <v>(6, 'cor:revisesUniqueIDAction', 'cor:documentInfo'),</v>
      </c>
    </row>
    <row r="8" spans="1:4" ht="19" customHeight="1">
      <c r="A8" s="1">
        <v>7</v>
      </c>
      <c r="B8" s="1" t="s">
        <v>3707</v>
      </c>
      <c r="C8" s="1" t="s">
        <v>3702</v>
      </c>
      <c r="D8" s="1" t="str">
        <f t="shared" si="0"/>
        <v>(7, 'cor:language', 'cor:documentInfo'),</v>
      </c>
    </row>
    <row r="9" spans="1:4" ht="19" customHeight="1">
      <c r="A9" s="1">
        <v>8</v>
      </c>
      <c r="B9" s="1" t="s">
        <v>3708</v>
      </c>
      <c r="C9" s="1" t="s">
        <v>3702</v>
      </c>
      <c r="D9" s="1" t="str">
        <f t="shared" si="0"/>
        <v>(8, 'cor:creationDate', 'cor:documentInfo'),</v>
      </c>
    </row>
    <row r="10" spans="1:4" ht="19" customHeight="1">
      <c r="A10" s="1">
        <v>9</v>
      </c>
      <c r="B10" s="1" t="s">
        <v>3709</v>
      </c>
      <c r="C10" s="1" t="s">
        <v>3702</v>
      </c>
      <c r="D10" s="1" t="str">
        <f t="shared" si="0"/>
        <v>(9, 'bus:creator', 'cor:documentInfo'),</v>
      </c>
    </row>
    <row r="11" spans="1:4" ht="19" customHeight="1">
      <c r="A11" s="1">
        <v>10</v>
      </c>
      <c r="B11" s="1" t="s">
        <v>3710</v>
      </c>
      <c r="C11" s="1" t="s">
        <v>3702</v>
      </c>
      <c r="D11" s="1" t="str">
        <f t="shared" si="0"/>
        <v>(10, 'cor:entriesComment', 'cor:documentInfo'),</v>
      </c>
    </row>
    <row r="12" spans="1:4" ht="19" customHeight="1">
      <c r="A12" s="1">
        <v>11</v>
      </c>
      <c r="B12" s="1" t="s">
        <v>3711</v>
      </c>
      <c r="C12" s="1" t="s">
        <v>3702</v>
      </c>
      <c r="D12" s="1" t="str">
        <f t="shared" si="0"/>
        <v>(11, 'cor:periodCoveredStart', 'cor:documentInfo'),</v>
      </c>
    </row>
    <row r="13" spans="1:4" ht="19" customHeight="1">
      <c r="A13" s="1">
        <v>12</v>
      </c>
      <c r="B13" s="1" t="s">
        <v>3712</v>
      </c>
      <c r="C13" s="1" t="s">
        <v>3702</v>
      </c>
      <c r="D13" s="1" t="str">
        <f t="shared" si="0"/>
        <v>(12, 'cor:periodCoveredEnd', 'cor:documentInfo'),</v>
      </c>
    </row>
    <row r="14" spans="1:4" ht="19" customHeight="1">
      <c r="A14" s="1">
        <v>13</v>
      </c>
      <c r="B14" s="1" t="s">
        <v>3713</v>
      </c>
      <c r="C14" s="1" t="s">
        <v>3702</v>
      </c>
      <c r="D14" s="1" t="str">
        <f t="shared" si="0"/>
        <v>(13, 'bus:periodCount', 'cor:documentInfo'),</v>
      </c>
    </row>
    <row r="15" spans="1:4" ht="19" customHeight="1">
      <c r="A15" s="1">
        <v>14</v>
      </c>
      <c r="B15" s="1" t="s">
        <v>3714</v>
      </c>
      <c r="C15" s="1" t="s">
        <v>3702</v>
      </c>
      <c r="D15" s="1" t="str">
        <f t="shared" si="0"/>
        <v>(14, 'bus:periodUnit', 'cor:documentInfo'),</v>
      </c>
    </row>
    <row r="16" spans="1:4" ht="19" customHeight="1">
      <c r="A16" s="1">
        <v>15</v>
      </c>
      <c r="B16" s="1" t="s">
        <v>3715</v>
      </c>
      <c r="C16" s="1" t="s">
        <v>3702</v>
      </c>
      <c r="D16" s="1" t="str">
        <f t="shared" si="0"/>
        <v>(15, 'bus:periodUnitDescription', 'cor:documentInfo'),</v>
      </c>
    </row>
    <row r="17" spans="1:4" ht="19" customHeight="1">
      <c r="A17" s="1">
        <v>16</v>
      </c>
      <c r="B17" s="1" t="s">
        <v>3716</v>
      </c>
      <c r="C17" s="1" t="s">
        <v>3702</v>
      </c>
      <c r="D17" s="1" t="str">
        <f t="shared" si="0"/>
        <v>(16, 'bus:sourceApplication', 'cor:documentInfo'),</v>
      </c>
    </row>
    <row r="18" spans="1:4" ht="19" customHeight="1">
      <c r="A18" s="1">
        <v>17</v>
      </c>
      <c r="B18" s="1" t="s">
        <v>3717</v>
      </c>
      <c r="C18" s="1" t="s">
        <v>3702</v>
      </c>
      <c r="D18" s="1" t="str">
        <f t="shared" si="0"/>
        <v>(17, 'bus:targetApplication', 'cor:documentInfo'),</v>
      </c>
    </row>
    <row r="19" spans="1:4" ht="19" customHeight="1">
      <c r="A19" s="1">
        <v>18</v>
      </c>
      <c r="B19" s="1" t="s">
        <v>3718</v>
      </c>
      <c r="C19" s="1" t="s">
        <v>3702</v>
      </c>
      <c r="D19" s="1" t="str">
        <f t="shared" si="0"/>
        <v>(18, 'muc:defaultCurrency', 'cor:documentInfo'),</v>
      </c>
    </row>
    <row r="20" spans="1:4" ht="19" customHeight="1">
      <c r="A20" s="1">
        <v>19</v>
      </c>
      <c r="B20" s="1" t="s">
        <v>3719</v>
      </c>
      <c r="C20" s="1" t="s">
        <v>3702</v>
      </c>
      <c r="D20" s="1" t="str">
        <f t="shared" si="0"/>
        <v>(19, 'srcd:summaryReportingTaxonomies', 'cor:documentInfo'),</v>
      </c>
    </row>
    <row r="21" spans="1:4" ht="19" customHeight="1">
      <c r="A21" s="1">
        <v>20</v>
      </c>
      <c r="B21" s="1" t="s">
        <v>3720</v>
      </c>
      <c r="C21" s="1" t="s">
        <v>3701</v>
      </c>
      <c r="D21" s="1" t="str">
        <f t="shared" si="0"/>
        <v>(20, 'cor:entityInformation', 'cor:accountingEntries'),</v>
      </c>
    </row>
    <row r="22" spans="1:4" ht="19" customHeight="1">
      <c r="A22" s="1">
        <v>21</v>
      </c>
      <c r="B22" s="1" t="s">
        <v>3721</v>
      </c>
      <c r="C22" s="1" t="s">
        <v>3720</v>
      </c>
      <c r="D22" s="1" t="str">
        <f t="shared" si="0"/>
        <v>(21, 'bus:entityPhoneNumber', 'cor:entityInformation'),</v>
      </c>
    </row>
    <row r="23" spans="1:4" ht="19" customHeight="1">
      <c r="A23" s="1">
        <v>22</v>
      </c>
      <c r="B23" s="1" t="s">
        <v>3722</v>
      </c>
      <c r="C23" s="1" t="s">
        <v>3721</v>
      </c>
      <c r="D23" s="1" t="str">
        <f t="shared" si="0"/>
        <v>(22, 'bus:phoneNumberDescription', 'bus:entityPhoneNumber'),</v>
      </c>
    </row>
    <row r="24" spans="1:4" ht="19" customHeight="1">
      <c r="A24" s="1">
        <v>23</v>
      </c>
      <c r="B24" s="1" t="s">
        <v>3723</v>
      </c>
      <c r="C24" s="1" t="s">
        <v>3721</v>
      </c>
      <c r="D24" s="1" t="str">
        <f t="shared" si="0"/>
        <v>(23, 'bus:phoneNumber', 'bus:entityPhoneNumber'),</v>
      </c>
    </row>
    <row r="25" spans="1:4" ht="19" customHeight="1">
      <c r="A25" s="1">
        <v>24</v>
      </c>
      <c r="B25" s="1" t="s">
        <v>3724</v>
      </c>
      <c r="C25" s="1" t="s">
        <v>3720</v>
      </c>
      <c r="D25" s="1" t="str">
        <f t="shared" si="0"/>
        <v>(24, 'bus:entityFaxNumberStructure', 'cor:entityInformation'),</v>
      </c>
    </row>
    <row r="26" spans="1:4" ht="19" customHeight="1">
      <c r="A26" s="1">
        <v>25</v>
      </c>
      <c r="B26" s="1" t="s">
        <v>3725</v>
      </c>
      <c r="C26" s="1" t="s">
        <v>3724</v>
      </c>
      <c r="D26" s="1" t="str">
        <f t="shared" si="0"/>
        <v>(25, 'bus:entityFaxNumberUsage', 'bus:entityFaxNumberStructure'),</v>
      </c>
    </row>
    <row r="27" spans="1:4" ht="19" customHeight="1">
      <c r="A27" s="1">
        <v>26</v>
      </c>
      <c r="B27" s="1" t="s">
        <v>3726</v>
      </c>
      <c r="C27" s="1" t="s">
        <v>3724</v>
      </c>
      <c r="D27" s="1" t="str">
        <f t="shared" si="0"/>
        <v>(26, 'bus:entityFaxNumber', 'bus:entityFaxNumberStructure'),</v>
      </c>
    </row>
    <row r="28" spans="1:4" ht="19" customHeight="1">
      <c r="A28" s="1">
        <v>27</v>
      </c>
      <c r="B28" s="1" t="s">
        <v>3727</v>
      </c>
      <c r="C28" s="1" t="s">
        <v>3720</v>
      </c>
      <c r="D28" s="1" t="str">
        <f t="shared" si="0"/>
        <v>(27, 'bus:entityEmailAddressStructure', 'cor:entityInformation'),</v>
      </c>
    </row>
    <row r="29" spans="1:4" ht="19" customHeight="1">
      <c r="A29" s="1">
        <v>28</v>
      </c>
      <c r="B29" s="1" t="s">
        <v>3728</v>
      </c>
      <c r="C29" s="1" t="s">
        <v>3727</v>
      </c>
      <c r="D29" s="1" t="str">
        <f t="shared" si="0"/>
        <v>(28, 'bus:entityEmailAddressUsage', 'bus:entityEmailAddressStructure'),</v>
      </c>
    </row>
    <row r="30" spans="1:4" ht="19" customHeight="1">
      <c r="A30" s="1">
        <v>29</v>
      </c>
      <c r="B30" s="1" t="s">
        <v>3729</v>
      </c>
      <c r="C30" s="1" t="s">
        <v>3727</v>
      </c>
      <c r="D30" s="1" t="str">
        <f t="shared" si="0"/>
        <v>(29, 'bus:entityEmailAddress', 'bus:entityEmailAddressStructure'),</v>
      </c>
    </row>
    <row r="31" spans="1:4" ht="19" customHeight="1">
      <c r="A31" s="1">
        <v>30</v>
      </c>
      <c r="B31" s="1" t="s">
        <v>3730</v>
      </c>
      <c r="C31" s="1" t="s">
        <v>3720</v>
      </c>
      <c r="D31" s="1" t="str">
        <f t="shared" si="0"/>
        <v>(30, 'bus:organizationAccountingMethodPurposeDefault', 'cor:entityInformation'),</v>
      </c>
    </row>
    <row r="32" spans="1:4" ht="19" customHeight="1">
      <c r="A32" s="1">
        <v>31</v>
      </c>
      <c r="B32" s="1" t="s">
        <v>3731</v>
      </c>
      <c r="C32" s="1" t="s">
        <v>3720</v>
      </c>
      <c r="D32" s="1" t="str">
        <f t="shared" si="0"/>
        <v>(31, 'bus:organizationAccountingMethodPurposeDefaultDescription', 'cor:entityInformation'),</v>
      </c>
    </row>
    <row r="33" spans="1:4" ht="19" customHeight="1">
      <c r="A33" s="1">
        <v>32</v>
      </c>
      <c r="B33" s="1" t="s">
        <v>3732</v>
      </c>
      <c r="C33" s="1" t="s">
        <v>3720</v>
      </c>
      <c r="D33" s="1" t="str">
        <f t="shared" si="0"/>
        <v>(32, 'bus:organizationIdentifiers', 'cor:entityInformation'),</v>
      </c>
    </row>
    <row r="34" spans="1:4" ht="19" customHeight="1">
      <c r="A34" s="1">
        <v>33</v>
      </c>
      <c r="B34" s="1" t="s">
        <v>3733</v>
      </c>
      <c r="C34" s="1" t="s">
        <v>3732</v>
      </c>
      <c r="D34" s="1" t="str">
        <f t="shared" si="0"/>
        <v>(33, 'bus:organizationIdentifier', 'bus:organizationIdentifiers'),</v>
      </c>
    </row>
    <row r="35" spans="1:4" ht="19" customHeight="1">
      <c r="A35" s="1">
        <v>34</v>
      </c>
      <c r="B35" s="1" t="s">
        <v>3734</v>
      </c>
      <c r="C35" s="1" t="s">
        <v>3732</v>
      </c>
      <c r="D35" s="1" t="str">
        <f t="shared" si="0"/>
        <v>(34, 'bus:organizationDescription', 'bus:organizationIdentifiers'),</v>
      </c>
    </row>
    <row r="36" spans="1:4" ht="19" customHeight="1">
      <c r="A36" s="1">
        <v>35</v>
      </c>
      <c r="B36" s="1" t="s">
        <v>3735</v>
      </c>
      <c r="C36" s="1" t="s">
        <v>3720</v>
      </c>
      <c r="D36" s="1" t="str">
        <f t="shared" si="0"/>
        <v>(35, 'bus:organizationAddress', 'cor:entityInformation'),</v>
      </c>
    </row>
    <row r="37" spans="1:4" ht="19" customHeight="1">
      <c r="A37" s="1">
        <v>36</v>
      </c>
      <c r="B37" s="1" t="s">
        <v>3736</v>
      </c>
      <c r="C37" s="1" t="s">
        <v>3735</v>
      </c>
      <c r="D37" s="1" t="str">
        <f t="shared" si="0"/>
        <v>(36, 'bus:organizationAddressName', 'bus:organizationAddress'),</v>
      </c>
    </row>
    <row r="38" spans="1:4" ht="19" customHeight="1">
      <c r="A38" s="1">
        <v>37</v>
      </c>
      <c r="B38" s="1" t="s">
        <v>3737</v>
      </c>
      <c r="C38" s="1" t="s">
        <v>3735</v>
      </c>
      <c r="D38" s="1" t="str">
        <f t="shared" si="0"/>
        <v>(37, 'bus:organizationAddressDescription', 'bus:organizationAddress'),</v>
      </c>
    </row>
    <row r="39" spans="1:4" ht="19" customHeight="1">
      <c r="A39" s="1">
        <v>38</v>
      </c>
      <c r="B39" s="1" t="s">
        <v>3738</v>
      </c>
      <c r="C39" s="1" t="s">
        <v>3735</v>
      </c>
      <c r="D39" s="1" t="str">
        <f t="shared" si="0"/>
        <v>(38, 'bus:organizationAddressPurpose', 'bus:organizationAddress'),</v>
      </c>
    </row>
    <row r="40" spans="1:4" ht="19" customHeight="1">
      <c r="A40" s="1">
        <v>39</v>
      </c>
      <c r="B40" s="1" t="s">
        <v>3739</v>
      </c>
      <c r="C40" s="1" t="s">
        <v>3735</v>
      </c>
      <c r="D40" s="1" t="str">
        <f t="shared" si="0"/>
        <v>(39, 'bus:organizationAddressLocationIdentifier', 'bus:organizationAddress'),</v>
      </c>
    </row>
    <row r="41" spans="1:4" ht="19" customHeight="1">
      <c r="A41" s="1">
        <v>40</v>
      </c>
      <c r="B41" s="1" t="s">
        <v>3740</v>
      </c>
      <c r="C41" s="1" t="s">
        <v>3735</v>
      </c>
      <c r="D41" s="1" t="str">
        <f t="shared" si="0"/>
        <v>(40, 'bus:organizationBuildingNumber', 'bus:organizationAddress'),</v>
      </c>
    </row>
    <row r="42" spans="1:4" ht="19" customHeight="1">
      <c r="A42" s="1">
        <v>41</v>
      </c>
      <c r="B42" s="1" t="s">
        <v>3741</v>
      </c>
      <c r="C42" s="1" t="s">
        <v>3735</v>
      </c>
      <c r="D42" s="1" t="str">
        <f t="shared" si="0"/>
        <v>(41, 'bus:organizationAddressStreet', 'bus:organizationAddress'),</v>
      </c>
    </row>
    <row r="43" spans="1:4" ht="19" customHeight="1">
      <c r="A43" s="1">
        <v>42</v>
      </c>
      <c r="B43" s="1" t="s">
        <v>3742</v>
      </c>
      <c r="C43" s="1" t="s">
        <v>3735</v>
      </c>
      <c r="D43" s="1" t="str">
        <f t="shared" si="0"/>
        <v>(42, 'bus:organizationAddressStreet2', 'bus:organizationAddress'),</v>
      </c>
    </row>
    <row r="44" spans="1:4" ht="19" customHeight="1">
      <c r="A44" s="1">
        <v>43</v>
      </c>
      <c r="B44" s="1" t="s">
        <v>3743</v>
      </c>
      <c r="C44" s="1" t="s">
        <v>3735</v>
      </c>
      <c r="D44" s="1" t="str">
        <f t="shared" si="0"/>
        <v>(43, 'bus:organizationAddressCity', 'bus:organizationAddress'),</v>
      </c>
    </row>
    <row r="45" spans="1:4" ht="19" customHeight="1">
      <c r="A45" s="1">
        <v>44</v>
      </c>
      <c r="B45" s="1" t="s">
        <v>3744</v>
      </c>
      <c r="C45" s="1" t="s">
        <v>3735</v>
      </c>
      <c r="D45" s="1" t="str">
        <f t="shared" si="0"/>
        <v>(44, 'bus:organizationAddressStateOrProvince', 'bus:organizationAddress'),</v>
      </c>
    </row>
    <row r="46" spans="1:4" ht="19" customHeight="1">
      <c r="A46" s="1">
        <v>45</v>
      </c>
      <c r="B46" s="1" t="s">
        <v>3745</v>
      </c>
      <c r="C46" s="1" t="s">
        <v>3735</v>
      </c>
      <c r="D46" s="1" t="str">
        <f t="shared" si="0"/>
        <v>(45, 'bus:organizationAddressZipOrPostalCode', 'bus:organizationAddress'),</v>
      </c>
    </row>
    <row r="47" spans="1:4" ht="19" customHeight="1">
      <c r="A47" s="1">
        <v>46</v>
      </c>
      <c r="B47" s="1" t="s">
        <v>3746</v>
      </c>
      <c r="C47" s="1" t="s">
        <v>3735</v>
      </c>
      <c r="D47" s="1" t="str">
        <f t="shared" si="0"/>
        <v>(46, 'bus:organizationAddressCountry', 'bus:organizationAddress'),</v>
      </c>
    </row>
    <row r="48" spans="1:4" ht="19" customHeight="1">
      <c r="A48" s="1">
        <v>47</v>
      </c>
      <c r="B48" s="1" t="s">
        <v>3747</v>
      </c>
      <c r="C48" s="1" t="s">
        <v>3735</v>
      </c>
      <c r="D48" s="1" t="str">
        <f t="shared" si="0"/>
        <v>(47, 'bus:organizationAddressActive', 'bus:organizationAddress'),</v>
      </c>
    </row>
    <row r="49" spans="1:4" ht="19" customHeight="1">
      <c r="A49" s="1">
        <v>48</v>
      </c>
      <c r="B49" s="1" t="s">
        <v>3748</v>
      </c>
      <c r="C49" s="1" t="s">
        <v>3720</v>
      </c>
      <c r="D49" s="1" t="str">
        <f t="shared" si="0"/>
        <v>(48, 'bus:entityWebSite', 'cor:entityInformation'),</v>
      </c>
    </row>
    <row r="50" spans="1:4" ht="19" customHeight="1">
      <c r="A50" s="1">
        <v>49</v>
      </c>
      <c r="B50" s="1" t="s">
        <v>3749</v>
      </c>
      <c r="C50" s="1" t="s">
        <v>3748</v>
      </c>
      <c r="D50" s="1" t="str">
        <f t="shared" si="0"/>
        <v>(49, 'bus:webSiteDescription', 'bus:entityWebSite'),</v>
      </c>
    </row>
    <row r="51" spans="1:4" ht="19" customHeight="1">
      <c r="A51" s="1">
        <v>50</v>
      </c>
      <c r="B51" s="1" t="s">
        <v>3750</v>
      </c>
      <c r="C51" s="1" t="s">
        <v>3748</v>
      </c>
      <c r="D51" s="1" t="str">
        <f t="shared" si="0"/>
        <v>(50, 'bus:webSiteURL', 'bus:entityWebSite'),</v>
      </c>
    </row>
    <row r="52" spans="1:4" ht="19" customHeight="1">
      <c r="A52" s="1">
        <v>51</v>
      </c>
      <c r="B52" s="1" t="s">
        <v>3751</v>
      </c>
      <c r="C52" s="1" t="s">
        <v>3720</v>
      </c>
      <c r="D52" s="1" t="str">
        <f t="shared" si="0"/>
        <v>(51, 'bus:contactInformation', 'cor:entityInformation'),</v>
      </c>
    </row>
    <row r="53" spans="1:4" ht="19" customHeight="1">
      <c r="A53" s="1">
        <v>52</v>
      </c>
      <c r="B53" s="1" t="s">
        <v>3752</v>
      </c>
      <c r="C53" s="1" t="s">
        <v>3751</v>
      </c>
      <c r="D53" s="1" t="str">
        <f t="shared" si="0"/>
        <v>(52, 'bus:contactPrefix', 'bus:contactInformation'),</v>
      </c>
    </row>
    <row r="54" spans="1:4" ht="19" customHeight="1">
      <c r="A54" s="1">
        <v>53</v>
      </c>
      <c r="B54" s="1" t="s">
        <v>3753</v>
      </c>
      <c r="C54" s="1" t="s">
        <v>3751</v>
      </c>
      <c r="D54" s="1" t="str">
        <f t="shared" si="0"/>
        <v>(53, 'bus:contactLastName', 'bus:contactInformation'),</v>
      </c>
    </row>
    <row r="55" spans="1:4" ht="19" customHeight="1">
      <c r="A55" s="1">
        <v>54</v>
      </c>
      <c r="B55" s="1" t="s">
        <v>3754</v>
      </c>
      <c r="C55" s="1" t="s">
        <v>3751</v>
      </c>
      <c r="D55" s="1" t="str">
        <f t="shared" si="0"/>
        <v>(54, 'bus:contactFirstName', 'bus:contactInformation'),</v>
      </c>
    </row>
    <row r="56" spans="1:4" ht="19" customHeight="1">
      <c r="A56" s="1">
        <v>55</v>
      </c>
      <c r="B56" s="1" t="s">
        <v>3755</v>
      </c>
      <c r="C56" s="1" t="s">
        <v>3751</v>
      </c>
      <c r="D56" s="1" t="str">
        <f t="shared" si="0"/>
        <v>(55, 'bus:contactSuffix', 'bus:contactInformation'),</v>
      </c>
    </row>
    <row r="57" spans="1:4" ht="19" customHeight="1">
      <c r="A57" s="1">
        <v>56</v>
      </c>
      <c r="B57" s="1" t="s">
        <v>3756</v>
      </c>
      <c r="C57" s="1" t="s">
        <v>3751</v>
      </c>
      <c r="D57" s="1" t="str">
        <f t="shared" si="0"/>
        <v>(56, 'bus:contactAttentionLine', 'bus:contactInformation'),</v>
      </c>
    </row>
    <row r="58" spans="1:4" ht="19" customHeight="1">
      <c r="A58" s="1">
        <v>57</v>
      </c>
      <c r="B58" s="1" t="s">
        <v>3757</v>
      </c>
      <c r="C58" s="1" t="s">
        <v>3751</v>
      </c>
      <c r="D58" s="1" t="str">
        <f t="shared" si="0"/>
        <v>(57, 'bus:contactPositionRole', 'bus:contactInformation'),</v>
      </c>
    </row>
    <row r="59" spans="1:4" ht="19" customHeight="1">
      <c r="A59" s="1">
        <v>58</v>
      </c>
      <c r="B59" s="1" t="s">
        <v>3758</v>
      </c>
      <c r="C59" s="1" t="s">
        <v>3751</v>
      </c>
      <c r="D59" s="1" t="str">
        <f t="shared" si="0"/>
        <v>(58, 'bus:contactPhone', 'bus:contactInformation'),</v>
      </c>
    </row>
    <row r="60" spans="1:4" ht="19" customHeight="1">
      <c r="A60" s="1">
        <v>59</v>
      </c>
      <c r="B60" s="1" t="s">
        <v>3759</v>
      </c>
      <c r="C60" s="1" t="s">
        <v>3758</v>
      </c>
      <c r="D60" s="1" t="str">
        <f t="shared" si="0"/>
        <v>(59, 'bus:contactPhoneNumberDescription', 'bus:contactPhone'),</v>
      </c>
    </row>
    <row r="61" spans="1:4" ht="19" customHeight="1">
      <c r="A61" s="1">
        <v>60</v>
      </c>
      <c r="B61" s="1" t="s">
        <v>3760</v>
      </c>
      <c r="C61" s="1" t="s">
        <v>3758</v>
      </c>
      <c r="D61" s="1" t="str">
        <f t="shared" si="0"/>
        <v>(60, 'bus:contactPhoneNumber', 'bus:contactPhone'),</v>
      </c>
    </row>
    <row r="62" spans="1:4" ht="19" customHeight="1">
      <c r="A62" s="1">
        <v>61</v>
      </c>
      <c r="B62" s="1" t="s">
        <v>3761</v>
      </c>
      <c r="C62" s="1" t="s">
        <v>3751</v>
      </c>
      <c r="D62" s="1" t="str">
        <f t="shared" si="0"/>
        <v>(61, 'bus:contactFax', 'bus:contactInformation'),</v>
      </c>
    </row>
    <row r="63" spans="1:4" ht="19" customHeight="1">
      <c r="A63" s="1">
        <v>62</v>
      </c>
      <c r="B63" s="1" t="s">
        <v>3762</v>
      </c>
      <c r="C63" s="1" t="s">
        <v>3761</v>
      </c>
      <c r="D63" s="1" t="str">
        <f t="shared" si="0"/>
        <v>(62, 'bus:contactFaxNumberUsage', 'bus:contactFax'),</v>
      </c>
    </row>
    <row r="64" spans="1:4" ht="19" customHeight="1">
      <c r="A64" s="1">
        <v>63</v>
      </c>
      <c r="B64" s="1" t="s">
        <v>3763</v>
      </c>
      <c r="C64" s="1" t="s">
        <v>3761</v>
      </c>
      <c r="D64" s="1" t="str">
        <f t="shared" si="0"/>
        <v>(63, 'bus:contactFaxNumber', 'bus:contactFax'),</v>
      </c>
    </row>
    <row r="65" spans="1:4" ht="19" customHeight="1">
      <c r="A65" s="1">
        <v>64</v>
      </c>
      <c r="B65" s="1" t="s">
        <v>3764</v>
      </c>
      <c r="C65" s="1" t="s">
        <v>3751</v>
      </c>
      <c r="D65" s="1" t="str">
        <f t="shared" si="0"/>
        <v>(64, 'bus:contactEMail', 'bus:contactInformation'),</v>
      </c>
    </row>
    <row r="66" spans="1:4" ht="19" customHeight="1">
      <c r="A66" s="1">
        <v>65</v>
      </c>
      <c r="B66" s="1" t="s">
        <v>3765</v>
      </c>
      <c r="C66" s="1" t="s">
        <v>3764</v>
      </c>
      <c r="D66" s="1" t="str">
        <f t="shared" si="0"/>
        <v>(65, 'bus:contactEmailAddressUsage', 'bus:contactEMail'),</v>
      </c>
    </row>
    <row r="67" spans="1:4" ht="19" customHeight="1">
      <c r="A67" s="1">
        <v>66</v>
      </c>
      <c r="B67" s="1" t="s">
        <v>3766</v>
      </c>
      <c r="C67" s="1" t="s">
        <v>3764</v>
      </c>
      <c r="D67" s="1" t="str">
        <f t="shared" ref="D67:D130" si="1">"("&amp;A67&amp;", '"&amp;B67&amp;"', '"&amp;C67&amp;"'),"</f>
        <v>(66, 'bus:contactEmailAddress', 'bus:contactEMail'),</v>
      </c>
    </row>
    <row r="68" spans="1:4" ht="19" customHeight="1">
      <c r="A68" s="1">
        <v>67</v>
      </c>
      <c r="B68" s="1" t="s">
        <v>3767</v>
      </c>
      <c r="C68" s="1" t="s">
        <v>3751</v>
      </c>
      <c r="D68" s="1" t="str">
        <f t="shared" si="1"/>
        <v>(67, 'bus:contactType', 'bus:contactInformation'),</v>
      </c>
    </row>
    <row r="69" spans="1:4" ht="19" customHeight="1">
      <c r="A69" s="1">
        <v>68</v>
      </c>
      <c r="B69" s="1" t="s">
        <v>3768</v>
      </c>
      <c r="C69" s="1" t="s">
        <v>3751</v>
      </c>
      <c r="D69" s="1" t="str">
        <f t="shared" si="1"/>
        <v>(68, 'bus:contactLocationIdentifierCrossReference', 'bus:contactInformation'),</v>
      </c>
    </row>
    <row r="70" spans="1:4" ht="19" customHeight="1">
      <c r="A70" s="1">
        <v>69</v>
      </c>
      <c r="B70" s="1" t="s">
        <v>3769</v>
      </c>
      <c r="C70" s="1" t="s">
        <v>3751</v>
      </c>
      <c r="D70" s="1" t="str">
        <f t="shared" si="1"/>
        <v>(69, 'bus:contactActive', 'bus:contactInformation'),</v>
      </c>
    </row>
    <row r="71" spans="1:4" ht="19" customHeight="1">
      <c r="A71" s="1">
        <v>70</v>
      </c>
      <c r="B71" s="1" t="s">
        <v>3770</v>
      </c>
      <c r="C71" s="1" t="s">
        <v>3720</v>
      </c>
      <c r="D71" s="1" t="str">
        <f t="shared" si="1"/>
        <v>(70, 'bus:businessDescription', 'cor:entityInformation'),</v>
      </c>
    </row>
    <row r="72" spans="1:4" ht="19" customHeight="1">
      <c r="A72" s="1">
        <v>71</v>
      </c>
      <c r="B72" s="1" t="s">
        <v>3771</v>
      </c>
      <c r="C72" s="1" t="s">
        <v>3720</v>
      </c>
      <c r="D72" s="1" t="str">
        <f t="shared" si="1"/>
        <v>(71, 'bus:fiscalYearStart', 'cor:entityInformation'),</v>
      </c>
    </row>
    <row r="73" spans="1:4" ht="19" customHeight="1">
      <c r="A73" s="1">
        <v>72</v>
      </c>
      <c r="B73" s="1" t="s">
        <v>3772</v>
      </c>
      <c r="C73" s="1" t="s">
        <v>3720</v>
      </c>
      <c r="D73" s="1" t="str">
        <f t="shared" si="1"/>
        <v>(72, 'bus:fiscalYearEnd', 'cor:entityInformation'),</v>
      </c>
    </row>
    <row r="74" spans="1:4" ht="19" customHeight="1">
      <c r="A74" s="1">
        <v>73</v>
      </c>
      <c r="B74" s="1" t="s">
        <v>3773</v>
      </c>
      <c r="C74" s="1" t="s">
        <v>3720</v>
      </c>
      <c r="D74" s="1" t="str">
        <f t="shared" si="1"/>
        <v>(73, 'bus:organizationAccountingMethodStructure', 'cor:entityInformation'),</v>
      </c>
    </row>
    <row r="75" spans="1:4" ht="19" customHeight="1">
      <c r="A75" s="1">
        <v>74</v>
      </c>
      <c r="B75" s="1" t="s">
        <v>3774</v>
      </c>
      <c r="C75" s="1" t="s">
        <v>3773</v>
      </c>
      <c r="D75" s="1" t="str">
        <f t="shared" si="1"/>
        <v>(74, 'bus:organizationAccountingMethod', 'bus:organizationAccountingMethodStructure'),</v>
      </c>
    </row>
    <row r="76" spans="1:4" ht="19" customHeight="1">
      <c r="A76" s="1">
        <v>75</v>
      </c>
      <c r="B76" s="1" t="s">
        <v>3775</v>
      </c>
      <c r="C76" s="1" t="s">
        <v>3773</v>
      </c>
      <c r="D76" s="1" t="str">
        <f t="shared" si="1"/>
        <v>(75, 'bus:organizationAccountingMethodDescription', 'bus:organizationAccountingMethodStructure'),</v>
      </c>
    </row>
    <row r="77" spans="1:4" ht="19" customHeight="1">
      <c r="A77" s="1">
        <v>76</v>
      </c>
      <c r="B77" s="1" t="s">
        <v>3776</v>
      </c>
      <c r="C77" s="1" t="s">
        <v>3773</v>
      </c>
      <c r="D77" s="1" t="str">
        <f t="shared" si="1"/>
        <v>(76, 'bus:organizationAccountingMethodPurpose', 'bus:organizationAccountingMethodStructure'),</v>
      </c>
    </row>
    <row r="78" spans="1:4" ht="19" customHeight="1">
      <c r="A78" s="1">
        <v>77</v>
      </c>
      <c r="B78" s="1" t="s">
        <v>3777</v>
      </c>
      <c r="C78" s="1" t="s">
        <v>3773</v>
      </c>
      <c r="D78" s="1" t="str">
        <f t="shared" si="1"/>
        <v>(77, 'bus:organizationAccountingMethodPurposeDescription', 'bus:organizationAccountingMethodStructure'),</v>
      </c>
    </row>
    <row r="79" spans="1:4" ht="19" customHeight="1">
      <c r="A79" s="1">
        <v>78</v>
      </c>
      <c r="B79" s="1" t="s">
        <v>3778</v>
      </c>
      <c r="C79" s="1" t="s">
        <v>3773</v>
      </c>
      <c r="D79" s="1" t="str">
        <f t="shared" si="1"/>
        <v>(78, 'bus:organizationAccountingMethodStartDate', 'bus:organizationAccountingMethodStructure'),</v>
      </c>
    </row>
    <row r="80" spans="1:4" ht="19" customHeight="1">
      <c r="A80" s="1">
        <v>79</v>
      </c>
      <c r="B80" s="1" t="s">
        <v>3779</v>
      </c>
      <c r="C80" s="1" t="s">
        <v>3773</v>
      </c>
      <c r="D80" s="1" t="str">
        <f t="shared" si="1"/>
        <v>(79, 'bus:organizationAccountingMethodEndDate', 'bus:organizationAccountingMethodStructure'),</v>
      </c>
    </row>
    <row r="81" spans="1:4" ht="19" customHeight="1">
      <c r="A81" s="1">
        <v>80</v>
      </c>
      <c r="B81" s="1" t="s">
        <v>3780</v>
      </c>
      <c r="C81" s="1" t="s">
        <v>3720</v>
      </c>
      <c r="D81" s="1" t="str">
        <f t="shared" si="1"/>
        <v>(80, 'bus:accountantInformation', 'cor:entityInformation'),</v>
      </c>
    </row>
    <row r="82" spans="1:4" ht="19" customHeight="1">
      <c r="A82" s="1">
        <v>81</v>
      </c>
      <c r="B82" s="1" t="s">
        <v>3781</v>
      </c>
      <c r="C82" s="1" t="s">
        <v>3780</v>
      </c>
      <c r="D82" s="1" t="str">
        <f t="shared" si="1"/>
        <v>(81, 'bus:accountantName', 'bus:accountantInformation'),</v>
      </c>
    </row>
    <row r="83" spans="1:4" ht="19" customHeight="1">
      <c r="A83" s="1">
        <v>82</v>
      </c>
      <c r="B83" s="1" t="s">
        <v>3782</v>
      </c>
      <c r="C83" s="1" t="s">
        <v>3780</v>
      </c>
      <c r="D83" s="1" t="str">
        <f t="shared" si="1"/>
        <v>(82, 'bus:accountantAddress', 'bus:accountantInformation'),</v>
      </c>
    </row>
    <row r="84" spans="1:4" ht="19" customHeight="1">
      <c r="A84" s="1">
        <v>83</v>
      </c>
      <c r="B84" s="1" t="s">
        <v>3783</v>
      </c>
      <c r="C84" s="1" t="s">
        <v>3782</v>
      </c>
      <c r="D84" s="1" t="str">
        <f t="shared" si="1"/>
        <v>(83, 'bus:accountantAddressName', 'bus:accountantAddress'),</v>
      </c>
    </row>
    <row r="85" spans="1:4" ht="19" customHeight="1">
      <c r="A85" s="1">
        <v>84</v>
      </c>
      <c r="B85" s="1" t="s">
        <v>3784</v>
      </c>
      <c r="C85" s="1" t="s">
        <v>3782</v>
      </c>
      <c r="D85" s="1" t="str">
        <f t="shared" si="1"/>
        <v>(84, 'bus:accountantAddressDescription', 'bus:accountantAddress'),</v>
      </c>
    </row>
    <row r="86" spans="1:4" ht="19" customHeight="1">
      <c r="A86" s="1">
        <v>85</v>
      </c>
      <c r="B86" s="1" t="s">
        <v>3785</v>
      </c>
      <c r="C86" s="1" t="s">
        <v>3782</v>
      </c>
      <c r="D86" s="1" t="str">
        <f t="shared" si="1"/>
        <v>(85, 'bus:accountantAddressPurpose', 'bus:accountantAddress'),</v>
      </c>
    </row>
    <row r="87" spans="1:4" ht="19" customHeight="1">
      <c r="A87" s="1">
        <v>86</v>
      </c>
      <c r="B87" s="1" t="s">
        <v>3786</v>
      </c>
      <c r="C87" s="1" t="s">
        <v>3782</v>
      </c>
      <c r="D87" s="1" t="str">
        <f t="shared" si="1"/>
        <v>(86, 'bus:accountantAddressLocationIdentifier', 'bus:accountantAddress'),</v>
      </c>
    </row>
    <row r="88" spans="1:4" ht="19" customHeight="1">
      <c r="A88" s="1">
        <v>87</v>
      </c>
      <c r="B88" s="1" t="s">
        <v>3787</v>
      </c>
      <c r="C88" s="1" t="s">
        <v>3782</v>
      </c>
      <c r="D88" s="1" t="str">
        <f t="shared" si="1"/>
        <v>(87, 'bus:accountantBuildingNumber', 'bus:accountantAddress'),</v>
      </c>
    </row>
    <row r="89" spans="1:4" ht="19" customHeight="1">
      <c r="A89" s="1">
        <v>88</v>
      </c>
      <c r="B89" s="1" t="s">
        <v>3788</v>
      </c>
      <c r="C89" s="1" t="s">
        <v>3782</v>
      </c>
      <c r="D89" s="1" t="str">
        <f t="shared" si="1"/>
        <v>(88, 'bus:accountantStreet', 'bus:accountantAddress'),</v>
      </c>
    </row>
    <row r="90" spans="1:4" ht="19" customHeight="1">
      <c r="A90" s="1">
        <v>89</v>
      </c>
      <c r="B90" s="1" t="s">
        <v>3789</v>
      </c>
      <c r="C90" s="1" t="s">
        <v>3782</v>
      </c>
      <c r="D90" s="1" t="str">
        <f t="shared" si="1"/>
        <v>(89, 'bus:accountantAddressStreet2', 'bus:accountantAddress'),</v>
      </c>
    </row>
    <row r="91" spans="1:4" ht="19" customHeight="1">
      <c r="A91" s="1">
        <v>90</v>
      </c>
      <c r="B91" s="1" t="s">
        <v>3790</v>
      </c>
      <c r="C91" s="1" t="s">
        <v>3782</v>
      </c>
      <c r="D91" s="1" t="str">
        <f t="shared" si="1"/>
        <v>(90, 'bus:accountantCity', 'bus:accountantAddress'),</v>
      </c>
    </row>
    <row r="92" spans="1:4" ht="19" customHeight="1">
      <c r="A92" s="1">
        <v>91</v>
      </c>
      <c r="B92" s="1" t="s">
        <v>3791</v>
      </c>
      <c r="C92" s="1" t="s">
        <v>3782</v>
      </c>
      <c r="D92" s="1" t="str">
        <f t="shared" si="1"/>
        <v>(91, 'bus:accountantStateOrProvince', 'bus:accountantAddress'),</v>
      </c>
    </row>
    <row r="93" spans="1:4" ht="19" customHeight="1">
      <c r="A93" s="1">
        <v>92</v>
      </c>
      <c r="B93" s="1" t="s">
        <v>3792</v>
      </c>
      <c r="C93" s="1" t="s">
        <v>3782</v>
      </c>
      <c r="D93" s="1" t="str">
        <f t="shared" si="1"/>
        <v>(92, 'bus:accountantCountry', 'bus:accountantAddress'),</v>
      </c>
    </row>
    <row r="94" spans="1:4" ht="19" customHeight="1">
      <c r="A94" s="1">
        <v>93</v>
      </c>
      <c r="B94" s="1" t="s">
        <v>3793</v>
      </c>
      <c r="C94" s="1" t="s">
        <v>3782</v>
      </c>
      <c r="D94" s="1" t="str">
        <f t="shared" si="1"/>
        <v>(93, 'bus:accountantZipOrPostalCode', 'bus:accountantAddress'),</v>
      </c>
    </row>
    <row r="95" spans="1:4" ht="19" customHeight="1">
      <c r="A95" s="1">
        <v>94</v>
      </c>
      <c r="B95" s="1" t="s">
        <v>3794</v>
      </c>
      <c r="C95" s="1" t="s">
        <v>3782</v>
      </c>
      <c r="D95" s="1" t="str">
        <f t="shared" si="1"/>
        <v>(94, 'bus:accountantAddressActive', 'bus:accountantAddress'),</v>
      </c>
    </row>
    <row r="96" spans="1:4" ht="19" customHeight="1">
      <c r="A96" s="1">
        <v>95</v>
      </c>
      <c r="B96" s="1" t="s">
        <v>3795</v>
      </c>
      <c r="C96" s="1" t="s">
        <v>3780</v>
      </c>
      <c r="D96" s="1" t="str">
        <f t="shared" si="1"/>
        <v>(95, 'bus:accountantEngagementType', 'bus:accountantInformation'),</v>
      </c>
    </row>
    <row r="97" spans="1:4" ht="19" customHeight="1">
      <c r="A97" s="1">
        <v>96</v>
      </c>
      <c r="B97" s="1" t="s">
        <v>3796</v>
      </c>
      <c r="C97" s="1" t="s">
        <v>3780</v>
      </c>
      <c r="D97" s="1" t="str">
        <f t="shared" si="1"/>
        <v>(96, 'bus:accountantEngagementTypeDescription', 'bus:accountantInformation'),</v>
      </c>
    </row>
    <row r="98" spans="1:4" ht="19" customHeight="1">
      <c r="A98" s="1">
        <v>97</v>
      </c>
      <c r="B98" s="1" t="s">
        <v>3797</v>
      </c>
      <c r="C98" s="1" t="s">
        <v>3780</v>
      </c>
      <c r="D98" s="1" t="str">
        <f t="shared" si="1"/>
        <v>(97, 'bus:accountantContactInformation', 'bus:accountantInformation'),</v>
      </c>
    </row>
    <row r="99" spans="1:4" ht="19" customHeight="1">
      <c r="A99" s="1">
        <v>98</v>
      </c>
      <c r="B99" s="1" t="s">
        <v>3798</v>
      </c>
      <c r="C99" s="1" t="s">
        <v>3797</v>
      </c>
      <c r="D99" s="1" t="str">
        <f t="shared" si="1"/>
        <v>(98, 'bus:accountantContactPrefix', 'bus:accountantContactInformation'),</v>
      </c>
    </row>
    <row r="100" spans="1:4" ht="19" customHeight="1">
      <c r="A100" s="1">
        <v>99</v>
      </c>
      <c r="B100" s="1" t="s">
        <v>3799</v>
      </c>
      <c r="C100" s="1" t="s">
        <v>3797</v>
      </c>
      <c r="D100" s="1" t="str">
        <f t="shared" si="1"/>
        <v>(99, 'bus:accountantContactLastName', 'bus:accountantContactInformation'),</v>
      </c>
    </row>
    <row r="101" spans="1:4" ht="19" customHeight="1">
      <c r="A101" s="1">
        <v>100</v>
      </c>
      <c r="B101" s="1" t="s">
        <v>3800</v>
      </c>
      <c r="C101" s="1" t="s">
        <v>3797</v>
      </c>
      <c r="D101" s="1" t="str">
        <f t="shared" si="1"/>
        <v>(100, 'bus:accountantContactFirstName', 'bus:accountantContactInformation'),</v>
      </c>
    </row>
    <row r="102" spans="1:4" ht="19" customHeight="1">
      <c r="A102" s="1">
        <v>101</v>
      </c>
      <c r="B102" s="1" t="s">
        <v>3801</v>
      </c>
      <c r="C102" s="1" t="s">
        <v>3797</v>
      </c>
      <c r="D102" s="1" t="str">
        <f t="shared" si="1"/>
        <v>(101, 'bus:accountantContactSuffix', 'bus:accountantContactInformation'),</v>
      </c>
    </row>
    <row r="103" spans="1:4" ht="19" customHeight="1">
      <c r="A103" s="1">
        <v>102</v>
      </c>
      <c r="B103" s="1" t="s">
        <v>3802</v>
      </c>
      <c r="C103" s="1" t="s">
        <v>3797</v>
      </c>
      <c r="D103" s="1" t="str">
        <f t="shared" si="1"/>
        <v>(102, 'bus:accountantContactAttentionLine', 'bus:accountantContactInformation'),</v>
      </c>
    </row>
    <row r="104" spans="1:4" ht="19" customHeight="1">
      <c r="A104" s="1">
        <v>103</v>
      </c>
      <c r="B104" s="1" t="s">
        <v>3803</v>
      </c>
      <c r="C104" s="1" t="s">
        <v>3797</v>
      </c>
      <c r="D104" s="1" t="str">
        <f t="shared" si="1"/>
        <v>(103, 'bus:accountantContactPositionRole', 'bus:accountantContactInformation'),</v>
      </c>
    </row>
    <row r="105" spans="1:4" ht="19" customHeight="1">
      <c r="A105" s="1">
        <v>104</v>
      </c>
      <c r="B105" s="1" t="s">
        <v>3804</v>
      </c>
      <c r="C105" s="1" t="s">
        <v>3797</v>
      </c>
      <c r="D105" s="1" t="str">
        <f t="shared" si="1"/>
        <v>(104, 'bus:accountantContactPhone', 'bus:accountantContactInformation'),</v>
      </c>
    </row>
    <row r="106" spans="1:4" ht="19" customHeight="1">
      <c r="A106" s="1">
        <v>105</v>
      </c>
      <c r="B106" s="1" t="s">
        <v>3805</v>
      </c>
      <c r="C106" s="1" t="s">
        <v>3804</v>
      </c>
      <c r="D106" s="1" t="str">
        <f t="shared" si="1"/>
        <v>(105, 'bus:accountantContactPhoneNumberDescription', 'bus:accountantContactPhone'),</v>
      </c>
    </row>
    <row r="107" spans="1:4" ht="19" customHeight="1">
      <c r="A107" s="1">
        <v>106</v>
      </c>
      <c r="B107" s="1" t="s">
        <v>3806</v>
      </c>
      <c r="C107" s="1" t="s">
        <v>3804</v>
      </c>
      <c r="D107" s="1" t="str">
        <f t="shared" si="1"/>
        <v>(106, 'bus:accountantContactPhoneNumber', 'bus:accountantContactPhone'),</v>
      </c>
    </row>
    <row r="108" spans="1:4" ht="19" customHeight="1">
      <c r="A108" s="1">
        <v>107</v>
      </c>
      <c r="B108" s="1" t="s">
        <v>3807</v>
      </c>
      <c r="C108" s="1" t="s">
        <v>3797</v>
      </c>
      <c r="D108" s="1" t="str">
        <f t="shared" si="1"/>
        <v>(107, 'bus:accountantContactFax', 'bus:accountantContactInformation'),</v>
      </c>
    </row>
    <row r="109" spans="1:4" ht="19" customHeight="1">
      <c r="A109" s="1">
        <v>108</v>
      </c>
      <c r="B109" s="1" t="s">
        <v>3808</v>
      </c>
      <c r="C109" s="1" t="s">
        <v>3807</v>
      </c>
      <c r="D109" s="1" t="str">
        <f t="shared" si="1"/>
        <v>(108, 'bus:accountantContactFaxNumber', 'bus:accountantContactFax'),</v>
      </c>
    </row>
    <row r="110" spans="1:4" ht="19" customHeight="1">
      <c r="A110" s="1">
        <v>109</v>
      </c>
      <c r="B110" s="1" t="s">
        <v>3809</v>
      </c>
      <c r="C110" s="1" t="s">
        <v>3807</v>
      </c>
      <c r="D110" s="1" t="str">
        <f t="shared" si="1"/>
        <v>(109, 'bus:accountantContactFaxNumberUsage', 'bus:accountantContactFax'),</v>
      </c>
    </row>
    <row r="111" spans="1:4" ht="19" customHeight="1">
      <c r="A111" s="1">
        <v>110</v>
      </c>
      <c r="B111" s="1" t="s">
        <v>3810</v>
      </c>
      <c r="C111" s="1" t="s">
        <v>3797</v>
      </c>
      <c r="D111" s="1" t="str">
        <f t="shared" si="1"/>
        <v>(110, 'bus:accountantContactEmail', 'bus:accountantContactInformation'),</v>
      </c>
    </row>
    <row r="112" spans="1:4" ht="19" customHeight="1">
      <c r="A112" s="1">
        <v>111</v>
      </c>
      <c r="B112" s="1" t="s">
        <v>3811</v>
      </c>
      <c r="C112" s="1" t="s">
        <v>3810</v>
      </c>
      <c r="D112" s="1" t="str">
        <f t="shared" si="1"/>
        <v>(111, 'bus:accountantContactEmailAddressUsage', 'bus:accountantContactEmail'),</v>
      </c>
    </row>
    <row r="113" spans="1:4" ht="19" customHeight="1">
      <c r="A113" s="1">
        <v>112</v>
      </c>
      <c r="B113" s="1" t="s">
        <v>3812</v>
      </c>
      <c r="C113" s="1" t="s">
        <v>3810</v>
      </c>
      <c r="D113" s="1" t="str">
        <f t="shared" si="1"/>
        <v>(112, 'bus:accountantContactEmailAddress', 'bus:accountantContactEmail'),</v>
      </c>
    </row>
    <row r="114" spans="1:4" ht="19" customHeight="1">
      <c r="A114" s="1">
        <v>113</v>
      </c>
      <c r="B114" s="1" t="s">
        <v>3813</v>
      </c>
      <c r="C114" s="1" t="s">
        <v>3797</v>
      </c>
      <c r="D114" s="1" t="str">
        <f t="shared" si="1"/>
        <v>(113, 'bus:accountantContactType', 'bus:accountantContactInformation'),</v>
      </c>
    </row>
    <row r="115" spans="1:4" ht="19" customHeight="1">
      <c r="A115" s="1">
        <v>114</v>
      </c>
      <c r="B115" s="1" t="s">
        <v>3814</v>
      </c>
      <c r="C115" s="1" t="s">
        <v>3797</v>
      </c>
      <c r="D115" s="1" t="str">
        <f t="shared" si="1"/>
        <v>(114, 'bus:accountantLocationIdentifierCrossReference', 'bus:accountantContactInformation'),</v>
      </c>
    </row>
    <row r="116" spans="1:4" ht="19" customHeight="1">
      <c r="A116" s="1">
        <v>115</v>
      </c>
      <c r="B116" s="1" t="s">
        <v>3815</v>
      </c>
      <c r="C116" s="1" t="s">
        <v>3797</v>
      </c>
      <c r="D116" s="1" t="str">
        <f t="shared" si="1"/>
        <v>(115, 'bus:accountantContactActive', 'bus:accountantContactInformation'),</v>
      </c>
    </row>
    <row r="117" spans="1:4" ht="19" customHeight="1" collapsed="1">
      <c r="A117" s="1">
        <v>116</v>
      </c>
      <c r="B117" s="1" t="s">
        <v>3816</v>
      </c>
      <c r="C117" s="1" t="s">
        <v>3720</v>
      </c>
      <c r="D117" s="1" t="str">
        <f t="shared" si="1"/>
        <v>(116, 'bus:reportingCalendar', 'cor:entityInformation'),</v>
      </c>
    </row>
    <row r="118" spans="1:4" ht="19" customHeight="1">
      <c r="A118" s="1">
        <v>117</v>
      </c>
      <c r="B118" s="1" t="s">
        <v>3817</v>
      </c>
      <c r="C118" s="1" t="s">
        <v>3816</v>
      </c>
      <c r="D118" s="1" t="str">
        <f t="shared" si="1"/>
        <v>(117, 'bus:reportingCalendarCode', 'bus:reportingCalendar'),</v>
      </c>
    </row>
    <row r="119" spans="1:4" ht="19" customHeight="1">
      <c r="A119" s="1">
        <v>118</v>
      </c>
      <c r="B119" s="1" t="s">
        <v>3818</v>
      </c>
      <c r="C119" s="1" t="s">
        <v>3816</v>
      </c>
      <c r="D119" s="1" t="str">
        <f t="shared" si="1"/>
        <v>(118, 'bus:reportingCalendarDescription', 'bus:reportingCalendar'),</v>
      </c>
    </row>
    <row r="120" spans="1:4" ht="19" customHeight="1">
      <c r="A120" s="1">
        <v>119</v>
      </c>
      <c r="B120" s="1" t="s">
        <v>3819</v>
      </c>
      <c r="C120" s="1" t="s">
        <v>3816</v>
      </c>
      <c r="D120" s="1" t="str">
        <f t="shared" si="1"/>
        <v>(119, 'bus:reportingCalendarTitle', 'bus:reportingCalendar'),</v>
      </c>
    </row>
    <row r="121" spans="1:4" ht="19" customHeight="1">
      <c r="A121" s="1">
        <v>120</v>
      </c>
      <c r="B121" s="1" t="s">
        <v>3820</v>
      </c>
      <c r="C121" s="1" t="s">
        <v>3816</v>
      </c>
      <c r="D121" s="1" t="str">
        <f t="shared" si="1"/>
        <v>(120, 'bus:reportingCalendarPeriodType', 'bus:reportingCalendar'),</v>
      </c>
    </row>
    <row r="122" spans="1:4" ht="19" customHeight="1">
      <c r="A122" s="1">
        <v>121</v>
      </c>
      <c r="B122" s="1" t="s">
        <v>3821</v>
      </c>
      <c r="C122" s="1" t="s">
        <v>3816</v>
      </c>
      <c r="D122" s="1" t="str">
        <f t="shared" si="1"/>
        <v>(121, 'bus:reportingCalendarPeriodTypeDescription', 'bus:reportingCalendar'),</v>
      </c>
    </row>
    <row r="123" spans="1:4" ht="19" customHeight="1">
      <c r="A123" s="1">
        <v>122</v>
      </c>
      <c r="B123" s="1" t="s">
        <v>3822</v>
      </c>
      <c r="C123" s="1" t="s">
        <v>3816</v>
      </c>
      <c r="D123" s="1" t="str">
        <f t="shared" si="1"/>
        <v>(122, 'bus:reportingCalendarOpenClosedStatus', 'bus:reportingCalendar'),</v>
      </c>
    </row>
    <row r="124" spans="1:4" ht="19" customHeight="1">
      <c r="A124" s="1">
        <v>123</v>
      </c>
      <c r="B124" s="1" t="s">
        <v>3823</v>
      </c>
      <c r="C124" s="1" t="s">
        <v>3816</v>
      </c>
      <c r="D124" s="1" t="str">
        <f t="shared" si="1"/>
        <v>(123, 'bus:reportingPurpose', 'bus:reportingCalendar'),</v>
      </c>
    </row>
    <row r="125" spans="1:4" ht="19" customHeight="1">
      <c r="A125" s="1">
        <v>124</v>
      </c>
      <c r="B125" s="1" t="s">
        <v>3824</v>
      </c>
      <c r="C125" s="1" t="s">
        <v>3816</v>
      </c>
      <c r="D125" s="1" t="str">
        <f t="shared" si="1"/>
        <v>(124, 'bus:reportingPurposeDescription', 'bus:reportingCalendar'),</v>
      </c>
    </row>
    <row r="126" spans="1:4" ht="19" customHeight="1">
      <c r="A126" s="1">
        <v>125</v>
      </c>
      <c r="B126" s="1" t="s">
        <v>3825</v>
      </c>
      <c r="C126" s="1" t="s">
        <v>3816</v>
      </c>
      <c r="D126" s="1" t="str">
        <f t="shared" si="1"/>
        <v>(125, 'bus:reportingCalendarPeriod', 'bus:reportingCalendar'),</v>
      </c>
    </row>
    <row r="127" spans="1:4" ht="19" customHeight="1">
      <c r="A127" s="1">
        <v>126</v>
      </c>
      <c r="B127" s="1" t="s">
        <v>3826</v>
      </c>
      <c r="C127" s="1" t="s">
        <v>3820</v>
      </c>
      <c r="D127" s="1" t="str">
        <f t="shared" si="1"/>
        <v>(126, 'bus:periodIdentifier', 'bus:reportingCalendarPeriodType'),</v>
      </c>
    </row>
    <row r="128" spans="1:4" ht="19" customHeight="1">
      <c r="A128" s="1">
        <v>127</v>
      </c>
      <c r="B128" s="1" t="s">
        <v>3827</v>
      </c>
      <c r="C128" s="1" t="s">
        <v>3820</v>
      </c>
      <c r="D128" s="1" t="str">
        <f t="shared" si="1"/>
        <v>(127, 'bus:periodDescription', 'bus:reportingCalendarPeriodType'),</v>
      </c>
    </row>
    <row r="129" spans="1:4" ht="19" customHeight="1">
      <c r="A129" s="1">
        <v>128</v>
      </c>
      <c r="B129" s="1" t="s">
        <v>3828</v>
      </c>
      <c r="C129" s="1" t="s">
        <v>3820</v>
      </c>
      <c r="D129" s="1" t="str">
        <f t="shared" si="1"/>
        <v>(128, 'bus:periodStart', 'bus:reportingCalendarPeriodType'),</v>
      </c>
    </row>
    <row r="130" spans="1:4" ht="19" customHeight="1">
      <c r="A130" s="1">
        <v>129</v>
      </c>
      <c r="B130" s="1" t="s">
        <v>3829</v>
      </c>
      <c r="C130" s="1" t="s">
        <v>3820</v>
      </c>
      <c r="D130" s="1" t="str">
        <f t="shared" si="1"/>
        <v>(129, 'bus:periodEnd', 'bus:reportingCalendarPeriodType'),</v>
      </c>
    </row>
    <row r="131" spans="1:4" ht="19" customHeight="1">
      <c r="A131" s="1">
        <v>130</v>
      </c>
      <c r="B131" s="1" t="s">
        <v>3830</v>
      </c>
      <c r="C131" s="1" t="s">
        <v>3820</v>
      </c>
      <c r="D131" s="1" t="str">
        <f t="shared" ref="D131:D194" si="2">"("&amp;A131&amp;", '"&amp;B131&amp;"', '"&amp;C131&amp;"'),"</f>
        <v>(130, 'bus:periodClosedDate', 'bus:reportingCalendarPeriodType'),</v>
      </c>
    </row>
    <row r="132" spans="1:4" ht="19" customHeight="1">
      <c r="A132" s="1">
        <v>131</v>
      </c>
      <c r="B132" s="1" t="s">
        <v>3831</v>
      </c>
      <c r="C132" s="1" t="s">
        <v>3701</v>
      </c>
      <c r="D132" s="1" t="str">
        <f t="shared" si="2"/>
        <v>(131, 'cor:entryHeader', 'cor:accountingEntries'),</v>
      </c>
    </row>
    <row r="133" spans="1:4" ht="19" customHeight="1">
      <c r="A133" s="1">
        <v>132</v>
      </c>
      <c r="B133" s="1" t="s">
        <v>3832</v>
      </c>
      <c r="C133" s="1" t="s">
        <v>3831</v>
      </c>
      <c r="D133" s="1" t="str">
        <f t="shared" si="2"/>
        <v>(132, 'cor:postedDate', 'cor:entryHeader'),</v>
      </c>
    </row>
    <row r="134" spans="1:4" ht="19" customHeight="1">
      <c r="A134" s="1">
        <v>133</v>
      </c>
      <c r="B134" s="1" t="s">
        <v>3833</v>
      </c>
      <c r="C134" s="1" t="s">
        <v>3831</v>
      </c>
      <c r="D134" s="1" t="str">
        <f t="shared" si="2"/>
        <v>(133, 'cor:enteredBy', 'cor:entryHeader'),</v>
      </c>
    </row>
    <row r="135" spans="1:4" ht="19" customHeight="1">
      <c r="A135" s="1">
        <v>134</v>
      </c>
      <c r="B135" s="1" t="s">
        <v>3834</v>
      </c>
      <c r="C135" s="1" t="s">
        <v>3831</v>
      </c>
      <c r="D135" s="1" t="str">
        <f t="shared" si="2"/>
        <v>(134, 'bus:enteredByModified', 'cor:entryHeader'),</v>
      </c>
    </row>
    <row r="136" spans="1:4" ht="19" customHeight="1">
      <c r="A136" s="1">
        <v>135</v>
      </c>
      <c r="B136" s="1" t="s">
        <v>3835</v>
      </c>
      <c r="C136" s="1" t="s">
        <v>3831</v>
      </c>
      <c r="D136" s="1" t="str">
        <f t="shared" si="2"/>
        <v>(135, 'cor:enteredDate', 'cor:entryHeader'),</v>
      </c>
    </row>
    <row r="137" spans="1:4" ht="19" customHeight="1">
      <c r="A137" s="1">
        <v>136</v>
      </c>
      <c r="B137" s="1" t="s">
        <v>3836</v>
      </c>
      <c r="C137" s="1" t="s">
        <v>3831</v>
      </c>
      <c r="D137" s="1" t="str">
        <f t="shared" si="2"/>
        <v>(136, 'bus:entryResponsiblePerson', 'cor:entryHeader'),</v>
      </c>
    </row>
    <row r="138" spans="1:4" ht="19" customHeight="1">
      <c r="A138" s="1">
        <v>137</v>
      </c>
      <c r="B138" s="1" t="s">
        <v>3837</v>
      </c>
      <c r="C138" s="1" t="s">
        <v>3831</v>
      </c>
      <c r="D138" s="1" t="str">
        <f t="shared" si="2"/>
        <v>(137, 'cor:sourceJournalID', 'cor:entryHeader'),</v>
      </c>
    </row>
    <row r="139" spans="1:4" ht="19" customHeight="1">
      <c r="A139" s="1">
        <v>138</v>
      </c>
      <c r="B139" s="1" t="s">
        <v>3838</v>
      </c>
      <c r="C139" s="1" t="s">
        <v>3831</v>
      </c>
      <c r="D139" s="1" t="str">
        <f t="shared" si="2"/>
        <v>(138, 'bus:sourceJournalDescription', 'cor:entryHeader'),</v>
      </c>
    </row>
    <row r="140" spans="1:4" ht="19" customHeight="1">
      <c r="A140" s="1">
        <v>139</v>
      </c>
      <c r="B140" s="1" t="s">
        <v>3839</v>
      </c>
      <c r="C140" s="1" t="s">
        <v>3831</v>
      </c>
      <c r="D140" s="1" t="str">
        <f t="shared" si="2"/>
        <v>(139, 'cor:entryType', 'cor:entryHeader'),</v>
      </c>
    </row>
    <row r="141" spans="1:4" ht="19" customHeight="1">
      <c r="A141" s="1">
        <v>140</v>
      </c>
      <c r="B141" s="1" t="s">
        <v>3840</v>
      </c>
      <c r="C141" s="1" t="s">
        <v>3831</v>
      </c>
      <c r="D141" s="1" t="str">
        <f t="shared" si="2"/>
        <v>(140, 'bus:entryOrigin', 'cor:entryHeader'),</v>
      </c>
    </row>
    <row r="142" spans="1:4" ht="19" customHeight="1">
      <c r="A142" s="1">
        <v>141</v>
      </c>
      <c r="B142" s="1" t="s">
        <v>3841</v>
      </c>
      <c r="C142" s="1" t="s">
        <v>3831</v>
      </c>
      <c r="D142" s="1" t="str">
        <f t="shared" si="2"/>
        <v>(141, 'cor:entryNumber', 'cor:entryHeader'),</v>
      </c>
    </row>
    <row r="143" spans="1:4" ht="19" customHeight="1">
      <c r="A143" s="1">
        <v>142</v>
      </c>
      <c r="B143" s="1" t="s">
        <v>3842</v>
      </c>
      <c r="C143" s="1" t="s">
        <v>3831</v>
      </c>
      <c r="D143" s="1" t="str">
        <f t="shared" si="2"/>
        <v>(142, 'cor:entryComment', 'cor:entryHeader'),</v>
      </c>
    </row>
    <row r="144" spans="1:4" ht="19" customHeight="1">
      <c r="A144" s="1">
        <v>143</v>
      </c>
      <c r="B144" s="1" t="s">
        <v>3843</v>
      </c>
      <c r="C144" s="1" t="s">
        <v>3831</v>
      </c>
      <c r="D144" s="1" t="str">
        <f t="shared" si="2"/>
        <v>(143, 'cor:qualifierEntry', 'cor:entryHeader'),</v>
      </c>
    </row>
    <row r="145" spans="1:4" ht="19" customHeight="1">
      <c r="A145" s="1">
        <v>144</v>
      </c>
      <c r="B145" s="1" t="s">
        <v>3844</v>
      </c>
      <c r="C145" s="1" t="s">
        <v>3831</v>
      </c>
      <c r="D145" s="1" t="str">
        <f t="shared" si="2"/>
        <v>(144, 'cor:qualifierEntryDescription', 'cor:entryHeader'),</v>
      </c>
    </row>
    <row r="146" spans="1:4" ht="19" customHeight="1">
      <c r="A146" s="1">
        <v>145</v>
      </c>
      <c r="B146" s="1" t="s">
        <v>3845</v>
      </c>
      <c r="C146" s="1" t="s">
        <v>3831</v>
      </c>
      <c r="D146" s="1" t="str">
        <f t="shared" si="2"/>
        <v>(145, 'bus:postingCode', 'cor:entryHeader'),</v>
      </c>
    </row>
    <row r="147" spans="1:4" ht="19" customHeight="1">
      <c r="A147" s="1">
        <v>146</v>
      </c>
      <c r="B147" s="1" t="s">
        <v>3846</v>
      </c>
      <c r="C147" s="1" t="s">
        <v>3831</v>
      </c>
      <c r="D147" s="1" t="str">
        <f t="shared" si="2"/>
        <v>(146, 'bus:batchID', 'cor:entryHeader'),</v>
      </c>
    </row>
    <row r="148" spans="1:4" ht="19" customHeight="1">
      <c r="A148" s="1">
        <v>147</v>
      </c>
      <c r="B148" s="1" t="s">
        <v>3847</v>
      </c>
      <c r="C148" s="1" t="s">
        <v>3831</v>
      </c>
      <c r="D148" s="1" t="str">
        <f t="shared" si="2"/>
        <v>(147, 'bus:batchDescription', 'cor:entryHeader'),</v>
      </c>
    </row>
    <row r="149" spans="1:4" ht="19" customHeight="1">
      <c r="A149" s="1">
        <v>148</v>
      </c>
      <c r="B149" s="1" t="s">
        <v>3848</v>
      </c>
      <c r="C149" s="1" t="s">
        <v>3831</v>
      </c>
      <c r="D149" s="1" t="str">
        <f t="shared" si="2"/>
        <v>(148, 'bus:numberOfEntries', 'cor:entryHeader'),</v>
      </c>
    </row>
    <row r="150" spans="1:4" ht="19" customHeight="1">
      <c r="A150" s="1">
        <v>149</v>
      </c>
      <c r="B150" s="1" t="s">
        <v>3849</v>
      </c>
      <c r="C150" s="1" t="s">
        <v>3831</v>
      </c>
      <c r="D150" s="1" t="str">
        <f t="shared" si="2"/>
        <v>(149, 'bus:totalDebit', 'cor:entryHeader'),</v>
      </c>
    </row>
    <row r="151" spans="1:4" ht="19" customHeight="1">
      <c r="A151" s="1">
        <v>150</v>
      </c>
      <c r="B151" s="1" t="s">
        <v>3850</v>
      </c>
      <c r="C151" s="1" t="s">
        <v>3831</v>
      </c>
      <c r="D151" s="1" t="str">
        <f t="shared" si="2"/>
        <v>(150, 'bus:totalCredit', 'cor:entryHeader'),</v>
      </c>
    </row>
    <row r="152" spans="1:4" ht="19" customHeight="1">
      <c r="A152" s="1">
        <v>151</v>
      </c>
      <c r="B152" s="1" t="s">
        <v>3851</v>
      </c>
      <c r="C152" s="1" t="s">
        <v>3831</v>
      </c>
      <c r="D152" s="1" t="str">
        <f t="shared" si="2"/>
        <v>(151, 'cor:bookTaxDifference', 'cor:entryHeader'),</v>
      </c>
    </row>
    <row r="153" spans="1:4" ht="19" customHeight="1">
      <c r="A153" s="1">
        <v>152</v>
      </c>
      <c r="B153" s="1" t="s">
        <v>3852</v>
      </c>
      <c r="C153" s="1" t="s">
        <v>3831</v>
      </c>
      <c r="D153" s="1" t="str">
        <f t="shared" si="2"/>
        <v>(152, 'bus:eliminationCode', 'cor:entryHeader'),</v>
      </c>
    </row>
    <row r="154" spans="1:4" ht="19" customHeight="1">
      <c r="A154" s="1">
        <v>153</v>
      </c>
      <c r="B154" s="1" t="s">
        <v>3853</v>
      </c>
      <c r="C154" s="1" t="s">
        <v>3831</v>
      </c>
      <c r="D154" s="1" t="str">
        <f t="shared" si="2"/>
        <v>(153, 'bus:budgetScenarioPeriodStart', 'cor:entryHeader'),</v>
      </c>
    </row>
    <row r="155" spans="1:4" ht="19" customHeight="1">
      <c r="A155" s="1">
        <v>154</v>
      </c>
      <c r="B155" s="1" t="s">
        <v>3854</v>
      </c>
      <c r="C155" s="1" t="s">
        <v>3831</v>
      </c>
      <c r="D155" s="1" t="str">
        <f t="shared" si="2"/>
        <v>(154, 'bus:budgetScenarioPeriodEnd', 'cor:entryHeader'),</v>
      </c>
    </row>
    <row r="156" spans="1:4" ht="19" customHeight="1">
      <c r="A156" s="1">
        <v>155</v>
      </c>
      <c r="B156" s="1" t="s">
        <v>3855</v>
      </c>
      <c r="C156" s="1" t="s">
        <v>3831</v>
      </c>
      <c r="D156" s="1" t="str">
        <f t="shared" si="2"/>
        <v>(155, 'bus:budgetScenarioText', 'cor:entryHeader'),</v>
      </c>
    </row>
    <row r="157" spans="1:4" ht="19" customHeight="1">
      <c r="A157" s="1">
        <v>156</v>
      </c>
      <c r="B157" s="1" t="s">
        <v>3856</v>
      </c>
      <c r="C157" s="1" t="s">
        <v>3831</v>
      </c>
      <c r="D157" s="1" t="str">
        <f t="shared" si="2"/>
        <v>(156, 'bus:budgetScenario', 'cor:entryHeader'),</v>
      </c>
    </row>
    <row r="158" spans="1:4" ht="19" customHeight="1">
      <c r="A158" s="1">
        <v>157</v>
      </c>
      <c r="B158" s="1" t="s">
        <v>3857</v>
      </c>
      <c r="C158" s="1" t="s">
        <v>3831</v>
      </c>
      <c r="D158" s="1" t="str">
        <f t="shared" si="2"/>
        <v>(157, 'bus:budgetAllocationCode', 'cor:entryHeader'),</v>
      </c>
    </row>
    <row r="159" spans="1:4" ht="19" customHeight="1">
      <c r="A159" s="1">
        <v>158</v>
      </c>
      <c r="B159" s="1" t="s">
        <v>3858</v>
      </c>
      <c r="C159" s="1" t="s">
        <v>3831</v>
      </c>
      <c r="D159" s="1" t="str">
        <f t="shared" si="2"/>
        <v>(158, 'usk:reversingStdId', 'cor:entryHeader'),</v>
      </c>
    </row>
    <row r="160" spans="1:4" ht="19" customHeight="1">
      <c r="A160" s="1">
        <v>159</v>
      </c>
      <c r="B160" s="1" t="s">
        <v>3859</v>
      </c>
      <c r="C160" s="1" t="s">
        <v>3831</v>
      </c>
      <c r="D160" s="1" t="str">
        <f t="shared" si="2"/>
        <v>(159, 'usk:recurringStdDescription', 'cor:entryHeader'),</v>
      </c>
    </row>
    <row r="161" spans="1:4" ht="19" customHeight="1">
      <c r="A161" s="1">
        <v>160</v>
      </c>
      <c r="B161" s="1" t="s">
        <v>3860</v>
      </c>
      <c r="C161" s="1" t="s">
        <v>3831</v>
      </c>
      <c r="D161" s="1" t="str">
        <f t="shared" si="2"/>
        <v>(160, 'usk:frequencyInterval', 'cor:entryHeader'),</v>
      </c>
    </row>
    <row r="162" spans="1:4" ht="19" customHeight="1">
      <c r="A162" s="1">
        <v>161</v>
      </c>
      <c r="B162" s="1" t="s">
        <v>3861</v>
      </c>
      <c r="C162" s="1" t="s">
        <v>3831</v>
      </c>
      <c r="D162" s="1" t="str">
        <f t="shared" si="2"/>
        <v>(161, 'usk:frequencyUnit', 'cor:entryHeader'),</v>
      </c>
    </row>
    <row r="163" spans="1:4" ht="19" customHeight="1">
      <c r="A163" s="1">
        <v>162</v>
      </c>
      <c r="B163" s="1" t="s">
        <v>3862</v>
      </c>
      <c r="C163" s="1" t="s">
        <v>3831</v>
      </c>
      <c r="D163" s="1" t="str">
        <f t="shared" si="2"/>
        <v>(162, 'usk:repetitionsRemaining', 'cor:entryHeader'),</v>
      </c>
    </row>
    <row r="164" spans="1:4" ht="19" customHeight="1">
      <c r="A164" s="1">
        <v>163</v>
      </c>
      <c r="B164" s="1" t="s">
        <v>3863</v>
      </c>
      <c r="C164" s="1" t="s">
        <v>3831</v>
      </c>
      <c r="D164" s="1" t="str">
        <f t="shared" si="2"/>
        <v>(163, 'usk:nextDateRepeat', 'cor:entryHeader'),</v>
      </c>
    </row>
    <row r="165" spans="1:4" ht="19" customHeight="1">
      <c r="A165" s="1">
        <v>164</v>
      </c>
      <c r="B165" s="1" t="s">
        <v>3864</v>
      </c>
      <c r="C165" s="1" t="s">
        <v>3831</v>
      </c>
      <c r="D165" s="1" t="str">
        <f t="shared" si="2"/>
        <v>(164, 'usk:lastDateRepeat', 'cor:entryHeader'),</v>
      </c>
    </row>
    <row r="166" spans="1:4" ht="19" customHeight="1">
      <c r="A166" s="1">
        <v>165</v>
      </c>
      <c r="B166" s="1" t="s">
        <v>3865</v>
      </c>
      <c r="C166" s="1" t="s">
        <v>3831</v>
      </c>
      <c r="D166" s="1" t="str">
        <f t="shared" si="2"/>
        <v>(165, 'usk:endDateRepeatingEntry', 'cor:entryHeader'),</v>
      </c>
    </row>
    <row r="167" spans="1:4" ht="19" customHeight="1">
      <c r="A167" s="1">
        <v>166</v>
      </c>
      <c r="B167" s="1" t="s">
        <v>3866</v>
      </c>
      <c r="C167" s="1" t="s">
        <v>3831</v>
      </c>
      <c r="D167" s="1" t="str">
        <f t="shared" si="2"/>
        <v>(166, 'usk:reverse', 'cor:entryHeader'),</v>
      </c>
    </row>
    <row r="168" spans="1:4" ht="19" customHeight="1">
      <c r="A168" s="1">
        <v>167</v>
      </c>
      <c r="B168" s="1" t="s">
        <v>3867</v>
      </c>
      <c r="C168" s="1" t="s">
        <v>3831</v>
      </c>
      <c r="D168" s="1" t="str">
        <f t="shared" si="2"/>
        <v>(167, 'usk:reversingDate', 'cor:entryHeader'),</v>
      </c>
    </row>
    <row r="169" spans="1:4" ht="19" customHeight="1">
      <c r="A169" s="1">
        <v>168</v>
      </c>
      <c r="B169" s="1" t="s">
        <v>3868</v>
      </c>
      <c r="C169" s="1" t="s">
        <v>3831</v>
      </c>
      <c r="D169" s="1" t="str">
        <f t="shared" si="2"/>
        <v>(168, 'cor:entryNumberCounter', 'cor:entryHeader'),</v>
      </c>
    </row>
    <row r="170" spans="1:4" ht="19" customHeight="1" collapsed="1">
      <c r="A170" s="1">
        <v>169</v>
      </c>
      <c r="B170" s="1" t="s">
        <v>3869</v>
      </c>
      <c r="C170" s="1" t="s">
        <v>3831</v>
      </c>
      <c r="D170" s="1" t="str">
        <f t="shared" si="2"/>
        <v>(169, 'cor:entryDetail', 'cor:entryHeader'),</v>
      </c>
    </row>
    <row r="171" spans="1:4" ht="19" customHeight="1">
      <c r="A171" s="1">
        <v>170</v>
      </c>
      <c r="B171" s="1" t="s">
        <v>3870</v>
      </c>
      <c r="C171" s="1" t="s">
        <v>3869</v>
      </c>
      <c r="D171" s="1" t="str">
        <f t="shared" si="2"/>
        <v>(170, 'cor:lineNumber', 'cor:entryDetail'),</v>
      </c>
    </row>
    <row r="172" spans="1:4" ht="19" customHeight="1">
      <c r="A172" s="1">
        <v>171</v>
      </c>
      <c r="B172" s="1" t="s">
        <v>3871</v>
      </c>
      <c r="C172" s="1" t="s">
        <v>3869</v>
      </c>
      <c r="D172" s="1" t="str">
        <f t="shared" si="2"/>
        <v>(171, 'cor:lineNumberCounter', 'cor:entryDetail'),</v>
      </c>
    </row>
    <row r="173" spans="1:4" ht="19" customHeight="1">
      <c r="A173" s="1">
        <v>172</v>
      </c>
      <c r="B173" s="1" t="s">
        <v>3872</v>
      </c>
      <c r="C173" s="1" t="s">
        <v>3869</v>
      </c>
      <c r="D173" s="1" t="str">
        <f t="shared" si="2"/>
        <v>(172, 'cor:account', 'cor:entryDetail'),</v>
      </c>
    </row>
    <row r="174" spans="1:4" ht="19" customHeight="1">
      <c r="A174" s="1">
        <v>173</v>
      </c>
      <c r="B174" s="1" t="s">
        <v>3873</v>
      </c>
      <c r="C174" s="1" t="s">
        <v>3872</v>
      </c>
      <c r="D174" s="1" t="str">
        <f t="shared" si="2"/>
        <v>(173, 'cor:accountMainID', 'cor:account'),</v>
      </c>
    </row>
    <row r="175" spans="1:4" ht="19" customHeight="1">
      <c r="A175" s="1">
        <v>174</v>
      </c>
      <c r="B175" s="1" t="s">
        <v>3874</v>
      </c>
      <c r="C175" s="1" t="s">
        <v>3872</v>
      </c>
      <c r="D175" s="1" t="str">
        <f t="shared" si="2"/>
        <v>(174, 'cor:accountMainDescription', 'cor:account'),</v>
      </c>
    </row>
    <row r="176" spans="1:4" ht="19" customHeight="1">
      <c r="A176" s="1">
        <v>175</v>
      </c>
      <c r="B176" s="1" t="s">
        <v>3875</v>
      </c>
      <c r="C176" s="1" t="s">
        <v>3872</v>
      </c>
      <c r="D176" s="1" t="str">
        <f t="shared" si="2"/>
        <v>(175, 'cor:mainAccountType', 'cor:account'),</v>
      </c>
    </row>
    <row r="177" spans="1:4" ht="19" customHeight="1">
      <c r="A177" s="1">
        <v>176</v>
      </c>
      <c r="B177" s="1" t="s">
        <v>3876</v>
      </c>
      <c r="C177" s="1" t="s">
        <v>3872</v>
      </c>
      <c r="D177" s="1" t="str">
        <f t="shared" si="2"/>
        <v>(176, 'cor:mainAccountTypeDescription', 'cor:account'),</v>
      </c>
    </row>
    <row r="178" spans="1:4" ht="19" customHeight="1">
      <c r="A178" s="1">
        <v>177</v>
      </c>
      <c r="B178" s="1" t="s">
        <v>3877</v>
      </c>
      <c r="C178" s="1" t="s">
        <v>3872</v>
      </c>
      <c r="D178" s="1" t="str">
        <f t="shared" si="2"/>
        <v>(177, 'cor:parentAccountMainID', 'cor:account'),</v>
      </c>
    </row>
    <row r="179" spans="1:4" ht="19" customHeight="1">
      <c r="A179" s="1">
        <v>178</v>
      </c>
      <c r="B179" s="1" t="s">
        <v>3878</v>
      </c>
      <c r="C179" s="1" t="s">
        <v>3872</v>
      </c>
      <c r="D179" s="1" t="str">
        <f t="shared" si="2"/>
        <v>(178, 'cor:accountPurposeCode', 'cor:account'),</v>
      </c>
    </row>
    <row r="180" spans="1:4" ht="19" customHeight="1">
      <c r="A180" s="1">
        <v>179</v>
      </c>
      <c r="B180" s="1" t="s">
        <v>3879</v>
      </c>
      <c r="C180" s="1" t="s">
        <v>3872</v>
      </c>
      <c r="D180" s="1" t="str">
        <f t="shared" si="2"/>
        <v>(179, 'cor:accountPurposeDescription', 'cor:account'),</v>
      </c>
    </row>
    <row r="181" spans="1:4" ht="19" customHeight="1">
      <c r="A181" s="1">
        <v>180</v>
      </c>
      <c r="B181" s="1" t="s">
        <v>3880</v>
      </c>
      <c r="C181" s="1" t="s">
        <v>3872</v>
      </c>
      <c r="D181" s="1" t="str">
        <f t="shared" si="2"/>
        <v>(180, 'cor:accountType', 'cor:account'),</v>
      </c>
    </row>
    <row r="182" spans="1:4" ht="19" customHeight="1">
      <c r="A182" s="1">
        <v>181</v>
      </c>
      <c r="B182" s="1" t="s">
        <v>3881</v>
      </c>
      <c r="C182" s="1" t="s">
        <v>3872</v>
      </c>
      <c r="D182" s="1" t="str">
        <f t="shared" si="2"/>
        <v>(181, 'cor:accountTypeDescription', 'cor:account'),</v>
      </c>
    </row>
    <row r="183" spans="1:4" ht="19" customHeight="1">
      <c r="A183" s="1">
        <v>182</v>
      </c>
      <c r="B183" s="1" t="s">
        <v>3882</v>
      </c>
      <c r="C183" s="1" t="s">
        <v>3872</v>
      </c>
      <c r="D183" s="1" t="str">
        <f t="shared" si="2"/>
        <v>(182, 'bus:entryAccountingMethod', 'cor:account'),</v>
      </c>
    </row>
    <row r="184" spans="1:4" ht="19" customHeight="1">
      <c r="A184" s="1">
        <v>183</v>
      </c>
      <c r="B184" s="1" t="s">
        <v>3883</v>
      </c>
      <c r="C184" s="1" t="s">
        <v>3872</v>
      </c>
      <c r="D184" s="1" t="str">
        <f t="shared" si="2"/>
        <v>(183, 'bus:entryAccountingMethodDescription', 'cor:account'),</v>
      </c>
    </row>
    <row r="185" spans="1:4" ht="19" customHeight="1">
      <c r="A185" s="1">
        <v>184</v>
      </c>
      <c r="B185" s="1" t="s">
        <v>3884</v>
      </c>
      <c r="C185" s="1" t="s">
        <v>3872</v>
      </c>
      <c r="D185" s="1" t="str">
        <f t="shared" si="2"/>
        <v>(184, 'bus:entryAccountingMethodPurpose', 'cor:account'),</v>
      </c>
    </row>
    <row r="186" spans="1:4" ht="19" customHeight="1">
      <c r="A186" s="1">
        <v>185</v>
      </c>
      <c r="B186" s="1" t="s">
        <v>3885</v>
      </c>
      <c r="C186" s="1" t="s">
        <v>3872</v>
      </c>
      <c r="D186" s="1" t="str">
        <f t="shared" si="2"/>
        <v>(185, 'bus:entryAccountingMethodPurposeDescription', 'cor:account'),</v>
      </c>
    </row>
    <row r="187" spans="1:4" ht="19" customHeight="1">
      <c r="A187" s="1">
        <v>186</v>
      </c>
      <c r="B187" s="1" t="s">
        <v>3886</v>
      </c>
      <c r="C187" s="1" t="s">
        <v>3872</v>
      </c>
      <c r="D187" s="1" t="str">
        <f t="shared" si="2"/>
        <v>(186, 'cor:accountSub', 'cor:account'),</v>
      </c>
    </row>
    <row r="188" spans="1:4" ht="19" customHeight="1">
      <c r="A188" s="1">
        <v>187</v>
      </c>
      <c r="B188" s="1" t="s">
        <v>3887</v>
      </c>
      <c r="C188" s="1" t="s">
        <v>3886</v>
      </c>
      <c r="D188" s="1" t="str">
        <f t="shared" si="2"/>
        <v>(187, 'cor:accountSubDescription', 'cor:accountSub'),</v>
      </c>
    </row>
    <row r="189" spans="1:4" ht="19" customHeight="1">
      <c r="A189" s="1">
        <v>188</v>
      </c>
      <c r="B189" s="1" t="s">
        <v>3888</v>
      </c>
      <c r="C189" s="1" t="s">
        <v>3886</v>
      </c>
      <c r="D189" s="1" t="str">
        <f t="shared" si="2"/>
        <v>(188, 'cor:accountSubID', 'cor:accountSub'),</v>
      </c>
    </row>
    <row r="190" spans="1:4" ht="19" customHeight="1">
      <c r="A190" s="1">
        <v>189</v>
      </c>
      <c r="B190" s="1" t="s">
        <v>3889</v>
      </c>
      <c r="C190" s="1" t="s">
        <v>3886</v>
      </c>
      <c r="D190" s="1" t="str">
        <f t="shared" si="2"/>
        <v>(189, 'cor:accountSubType', 'cor:accountSub'),</v>
      </c>
    </row>
    <row r="191" spans="1:4" ht="19" customHeight="1" collapsed="1">
      <c r="A191" s="1">
        <v>190</v>
      </c>
      <c r="B191" s="1" t="s">
        <v>3890</v>
      </c>
      <c r="C191" s="1" t="s">
        <v>3886</v>
      </c>
      <c r="D191" s="1" t="str">
        <f t="shared" si="2"/>
        <v>(190, 'cor:segmentParentTuple', 'cor:accountSub'),</v>
      </c>
    </row>
    <row r="192" spans="1:4" ht="19" customHeight="1">
      <c r="A192" s="1">
        <v>191</v>
      </c>
      <c r="B192" s="1" t="s">
        <v>3891</v>
      </c>
      <c r="C192" s="1" t="s">
        <v>3890</v>
      </c>
      <c r="D192" s="1" t="str">
        <f t="shared" si="2"/>
        <v>(191, 'cor:parentSubaccountCode', 'cor:segmentParentTuple'),</v>
      </c>
    </row>
    <row r="193" spans="1:4" ht="19" customHeight="1">
      <c r="A193" s="1">
        <v>192</v>
      </c>
      <c r="B193" s="1" t="s">
        <v>3892</v>
      </c>
      <c r="C193" s="1" t="s">
        <v>3890</v>
      </c>
      <c r="D193" s="1" t="str">
        <f t="shared" si="2"/>
        <v>(192, 'cor:parentSubaccountType', 'cor:segmentParentTuple'),</v>
      </c>
    </row>
    <row r="194" spans="1:4" ht="19" customHeight="1">
      <c r="A194" s="1">
        <v>193</v>
      </c>
      <c r="B194" s="1" t="s">
        <v>3893</v>
      </c>
      <c r="C194" s="1" t="s">
        <v>3890</v>
      </c>
      <c r="D194" s="1" t="str">
        <f t="shared" si="2"/>
        <v>(193, 'cor:reportingTreeIdentifier', 'cor:segmentParentTuple'),</v>
      </c>
    </row>
    <row r="195" spans="1:4" ht="19" customHeight="1">
      <c r="A195" s="1">
        <v>194</v>
      </c>
      <c r="B195" s="1" t="s">
        <v>3894</v>
      </c>
      <c r="C195" s="1" t="s">
        <v>3890</v>
      </c>
      <c r="D195" s="1" t="str">
        <f t="shared" ref="D195:D258" si="3">"("&amp;A195&amp;", '"&amp;B195&amp;"', '"&amp;C195&amp;"'),"</f>
        <v>(194, 'cor:parentSubaccountProportion', 'cor:segmentParentTuple'),</v>
      </c>
    </row>
    <row r="196" spans="1:4" ht="19" customHeight="1">
      <c r="A196" s="1">
        <v>195</v>
      </c>
      <c r="B196" s="1" t="s">
        <v>3895</v>
      </c>
      <c r="C196" s="1" t="s">
        <v>3872</v>
      </c>
      <c r="D196" s="1" t="str">
        <f t="shared" si="3"/>
        <v>(195, 'cor:accountActive', 'cor:account'),</v>
      </c>
    </row>
    <row r="197" spans="1:4" ht="19" customHeight="1">
      <c r="A197" s="1">
        <v>196</v>
      </c>
      <c r="B197" s="1" t="s">
        <v>3896</v>
      </c>
      <c r="C197" s="1" t="s">
        <v>3869</v>
      </c>
      <c r="D197" s="1" t="str">
        <f t="shared" si="3"/>
        <v>(196, 'cor:amount', 'cor:entryDetail'),</v>
      </c>
    </row>
    <row r="198" spans="1:4" ht="19" customHeight="1">
      <c r="A198" s="1">
        <v>197</v>
      </c>
      <c r="B198" s="1" t="s">
        <v>3897</v>
      </c>
      <c r="C198" s="1" t="s">
        <v>3869</v>
      </c>
      <c r="D198" s="1" t="str">
        <f t="shared" si="3"/>
        <v>(197, 'muc:amountCurrency', 'cor:entryDetail'),</v>
      </c>
    </row>
    <row r="199" spans="1:4" ht="19" customHeight="1">
      <c r="A199" s="1">
        <v>198</v>
      </c>
      <c r="B199" s="1" t="s">
        <v>3898</v>
      </c>
      <c r="C199" s="1" t="s">
        <v>3869</v>
      </c>
      <c r="D199" s="1" t="str">
        <f t="shared" si="3"/>
        <v>(198, 'muc:amountOriginalAmount', 'cor:entryDetail'),</v>
      </c>
    </row>
    <row r="200" spans="1:4" ht="19" customHeight="1">
      <c r="A200" s="1">
        <v>199</v>
      </c>
      <c r="B200" s="1" t="s">
        <v>3899</v>
      </c>
      <c r="C200" s="1" t="s">
        <v>3869</v>
      </c>
      <c r="D200" s="1" t="str">
        <f t="shared" si="3"/>
        <v>(199, 'muc:amountOriginalCurrency', 'cor:entryDetail'),</v>
      </c>
    </row>
    <row r="201" spans="1:4" ht="19" customHeight="1">
      <c r="A201" s="1">
        <v>200</v>
      </c>
      <c r="B201" s="1" t="s">
        <v>3900</v>
      </c>
      <c r="C201" s="1" t="s">
        <v>3869</v>
      </c>
      <c r="D201" s="1" t="str">
        <f t="shared" si="3"/>
        <v>(200, 'muc:amountOriginalExchangeRate', 'cor:entryDetail'),</v>
      </c>
    </row>
    <row r="202" spans="1:4" ht="19" customHeight="1">
      <c r="A202" s="1">
        <v>201</v>
      </c>
      <c r="B202" s="1" t="s">
        <v>3901</v>
      </c>
      <c r="C202" s="1" t="s">
        <v>3869</v>
      </c>
      <c r="D202" s="1" t="str">
        <f t="shared" si="3"/>
        <v>(201, 'muc:amountOriginalExchangeRateDate', 'cor:entryDetail'),</v>
      </c>
    </row>
    <row r="203" spans="1:4" ht="19" customHeight="1">
      <c r="A203" s="1">
        <v>202</v>
      </c>
      <c r="B203" s="1" t="s">
        <v>3902</v>
      </c>
      <c r="C203" s="1" t="s">
        <v>3869</v>
      </c>
      <c r="D203" s="1" t="str">
        <f t="shared" si="3"/>
        <v>(202, 'muc:amountOriginalExchangeRateSource', 'cor:entryDetail'),</v>
      </c>
    </row>
    <row r="204" spans="1:4" ht="19" customHeight="1">
      <c r="A204" s="1">
        <v>203</v>
      </c>
      <c r="B204" s="1" t="s">
        <v>3903</v>
      </c>
      <c r="C204" s="1" t="s">
        <v>3869</v>
      </c>
      <c r="D204" s="1" t="str">
        <f t="shared" si="3"/>
        <v>(203, 'muc:amountOriginalExchangeRateComment', 'cor:entryDetail'),</v>
      </c>
    </row>
    <row r="205" spans="1:4" ht="19" customHeight="1">
      <c r="A205" s="1">
        <v>204</v>
      </c>
      <c r="B205" s="1" t="s">
        <v>3904</v>
      </c>
      <c r="C205" s="1" t="s">
        <v>3869</v>
      </c>
      <c r="D205" s="1" t="str">
        <f t="shared" si="3"/>
        <v>(204, 'muc:amountOriginalTriangulationAmount', 'cor:entryDetail'),</v>
      </c>
    </row>
    <row r="206" spans="1:4" ht="19" customHeight="1">
      <c r="A206" s="1">
        <v>205</v>
      </c>
      <c r="B206" s="1" t="s">
        <v>3905</v>
      </c>
      <c r="C206" s="1" t="s">
        <v>3869</v>
      </c>
      <c r="D206" s="1" t="str">
        <f t="shared" si="3"/>
        <v>(205, 'muc:amountOriginalTriangulationCurrency', 'cor:entryDetail'),</v>
      </c>
    </row>
    <row r="207" spans="1:4" ht="19" customHeight="1">
      <c r="A207" s="1">
        <v>206</v>
      </c>
      <c r="B207" s="1" t="s">
        <v>3906</v>
      </c>
      <c r="C207" s="1" t="s">
        <v>3869</v>
      </c>
      <c r="D207" s="1" t="str">
        <f t="shared" si="3"/>
        <v>(206, 'muc:amountOriginalTriangulationExchangeRate', 'cor:entryDetail'),</v>
      </c>
    </row>
    <row r="208" spans="1:4" ht="19" customHeight="1">
      <c r="A208" s="1">
        <v>207</v>
      </c>
      <c r="B208" s="1" t="s">
        <v>3907</v>
      </c>
      <c r="C208" s="1" t="s">
        <v>3869</v>
      </c>
      <c r="D208" s="1" t="str">
        <f t="shared" si="3"/>
        <v>(207, 'muc:amountOriginalTriangulationExchangeRateSource', 'cor:entryDetail'),</v>
      </c>
    </row>
    <row r="209" spans="1:4" ht="19" customHeight="1">
      <c r="A209" s="1">
        <v>208</v>
      </c>
      <c r="B209" s="1" t="s">
        <v>3908</v>
      </c>
      <c r="C209" s="1" t="s">
        <v>3869</v>
      </c>
      <c r="D209" s="1" t="str">
        <f t="shared" si="3"/>
        <v>(208, 'muc:amountOriginalTriangulationExchangeRateType', 'cor:entryDetail'),</v>
      </c>
    </row>
    <row r="210" spans="1:4" ht="19" customHeight="1">
      <c r="A210" s="1">
        <v>209</v>
      </c>
      <c r="B210" s="1" t="s">
        <v>3909</v>
      </c>
      <c r="C210" s="1" t="s">
        <v>3869</v>
      </c>
      <c r="D210" s="1" t="str">
        <f t="shared" si="3"/>
        <v>(209, 'muc:originalTriangulationExchangeRate', 'cor:entryDetail'),</v>
      </c>
    </row>
    <row r="211" spans="1:4" ht="19" customHeight="1">
      <c r="A211" s="1">
        <v>210</v>
      </c>
      <c r="B211" s="1" t="s">
        <v>3910</v>
      </c>
      <c r="C211" s="1" t="s">
        <v>3869</v>
      </c>
      <c r="D211" s="1" t="str">
        <f t="shared" si="3"/>
        <v>(210, 'muc:originalExchangeRateTriangulationSource', 'cor:entryDetail'),</v>
      </c>
    </row>
    <row r="212" spans="1:4" ht="19" customHeight="1">
      <c r="A212" s="1">
        <v>211</v>
      </c>
      <c r="B212" s="1" t="s">
        <v>3911</v>
      </c>
      <c r="C212" s="1" t="s">
        <v>3869</v>
      </c>
      <c r="D212" s="1" t="str">
        <f t="shared" si="3"/>
        <v>(211, 'muc:originalExchangeRateTriangulationType', 'cor:entryDetail'),</v>
      </c>
    </row>
    <row r="213" spans="1:4" ht="19" customHeight="1">
      <c r="A213" s="1">
        <v>212</v>
      </c>
      <c r="B213" s="1" t="s">
        <v>3912</v>
      </c>
      <c r="C213" s="1" t="s">
        <v>3869</v>
      </c>
      <c r="D213" s="1" t="str">
        <f t="shared" si="3"/>
        <v>(212, 'cor:signOfAmount', 'cor:entryDetail'),</v>
      </c>
    </row>
    <row r="214" spans="1:4" ht="19" customHeight="1">
      <c r="A214" s="1">
        <v>213</v>
      </c>
      <c r="B214" s="1" t="s">
        <v>3913</v>
      </c>
      <c r="C214" s="1" t="s">
        <v>3869</v>
      </c>
      <c r="D214" s="1" t="str">
        <f t="shared" si="3"/>
        <v>(213, 'cor:debitCreditCode', 'cor:entryDetail'),</v>
      </c>
    </row>
    <row r="215" spans="1:4" ht="19" customHeight="1">
      <c r="A215" s="1">
        <v>214</v>
      </c>
      <c r="B215" s="1" t="s">
        <v>3914</v>
      </c>
      <c r="C215" s="1" t="s">
        <v>3869</v>
      </c>
      <c r="D215" s="1" t="str">
        <f t="shared" si="3"/>
        <v>(214, 'cor:postingDate', 'cor:entryDetail'),</v>
      </c>
    </row>
    <row r="216" spans="1:4" ht="19" customHeight="1">
      <c r="A216" s="1">
        <v>215</v>
      </c>
      <c r="B216" s="1" t="s">
        <v>3915</v>
      </c>
      <c r="C216" s="1" t="s">
        <v>3869</v>
      </c>
      <c r="D216" s="1" t="str">
        <f t="shared" si="3"/>
        <v>(215, 'bus:amountMemo', 'cor:entryDetail'),</v>
      </c>
    </row>
    <row r="217" spans="1:4" ht="19" customHeight="1">
      <c r="A217" s="1">
        <v>216</v>
      </c>
      <c r="B217" s="1" t="s">
        <v>3916</v>
      </c>
      <c r="C217" s="1" t="s">
        <v>3869</v>
      </c>
      <c r="D217" s="1" t="str">
        <f t="shared" si="3"/>
        <v>(216, 'bus:allocationCode', 'cor:entryDetail'),</v>
      </c>
    </row>
    <row r="218" spans="1:4" ht="19" customHeight="1">
      <c r="A218" s="1">
        <v>217</v>
      </c>
      <c r="B218" s="1" t="s">
        <v>3917</v>
      </c>
      <c r="C218" s="1" t="s">
        <v>3869</v>
      </c>
      <c r="D218" s="1" t="str">
        <f t="shared" si="3"/>
        <v>(217, 'muc:multicurrencyDetail', 'cor:entryDetail'),</v>
      </c>
    </row>
    <row r="219" spans="1:4" ht="19" customHeight="1">
      <c r="A219" s="1">
        <v>218</v>
      </c>
      <c r="B219" s="1" t="s">
        <v>3918</v>
      </c>
      <c r="C219" s="1" t="s">
        <v>3917</v>
      </c>
      <c r="D219" s="1" t="str">
        <f t="shared" si="3"/>
        <v>(218, 'muc:multicurrencyDetailExchangeRateDate', 'muc:multicurrencyDetail'),</v>
      </c>
    </row>
    <row r="220" spans="1:4" ht="19" customHeight="1">
      <c r="A220" s="1">
        <v>219</v>
      </c>
      <c r="B220" s="1" t="s">
        <v>3919</v>
      </c>
      <c r="C220" s="1" t="s">
        <v>3917</v>
      </c>
      <c r="D220" s="1" t="str">
        <f t="shared" si="3"/>
        <v>(219, 'muc:amountRestatedAmount', 'muc:multicurrencyDetail'),</v>
      </c>
    </row>
    <row r="221" spans="1:4" ht="19" customHeight="1">
      <c r="A221" s="1">
        <v>220</v>
      </c>
      <c r="B221" s="1" t="s">
        <v>3920</v>
      </c>
      <c r="C221" s="1" t="s">
        <v>3917</v>
      </c>
      <c r="D221" s="1" t="str">
        <f t="shared" si="3"/>
        <v>(220, 'muc:amountRestatedCurrency', 'muc:multicurrencyDetail'),</v>
      </c>
    </row>
    <row r="222" spans="1:4" ht="19" customHeight="1">
      <c r="A222" s="1">
        <v>221</v>
      </c>
      <c r="B222" s="1" t="s">
        <v>3921</v>
      </c>
      <c r="C222" s="1" t="s">
        <v>3917</v>
      </c>
      <c r="D222" s="1" t="str">
        <f t="shared" si="3"/>
        <v>(221, 'muc:amountRestatedExchangeRate', 'muc:multicurrencyDetail'),</v>
      </c>
    </row>
    <row r="223" spans="1:4" ht="19" customHeight="1">
      <c r="A223" s="1">
        <v>222</v>
      </c>
      <c r="B223" s="1" t="s">
        <v>3922</v>
      </c>
      <c r="C223" s="1" t="s">
        <v>3917</v>
      </c>
      <c r="D223" s="1" t="str">
        <f t="shared" si="3"/>
        <v>(222, 'muc:amountRestatedExchangeRateSource', 'muc:multicurrencyDetail'),</v>
      </c>
    </row>
    <row r="224" spans="1:4" ht="19" customHeight="1">
      <c r="A224" s="1">
        <v>223</v>
      </c>
      <c r="B224" s="1" t="s">
        <v>3923</v>
      </c>
      <c r="C224" s="1" t="s">
        <v>3917</v>
      </c>
      <c r="D224" s="1" t="str">
        <f t="shared" si="3"/>
        <v>(223, 'muc:amountRestatedExchangeRateType', 'muc:multicurrencyDetail'),</v>
      </c>
    </row>
    <row r="225" spans="1:4" ht="19" customHeight="1">
      <c r="A225" s="1">
        <v>224</v>
      </c>
      <c r="B225" s="1" t="s">
        <v>3924</v>
      </c>
      <c r="C225" s="1" t="s">
        <v>3917</v>
      </c>
      <c r="D225" s="1" t="str">
        <f t="shared" si="3"/>
        <v>(224, 'muc:amountTriangulationAmount', 'muc:multicurrencyDetail'),</v>
      </c>
    </row>
    <row r="226" spans="1:4" ht="19" customHeight="1">
      <c r="A226" s="1">
        <v>225</v>
      </c>
      <c r="B226" s="1" t="s">
        <v>3925</v>
      </c>
      <c r="C226" s="1" t="s">
        <v>3917</v>
      </c>
      <c r="D226" s="1" t="str">
        <f t="shared" si="3"/>
        <v>(225, 'muc:amountTriangulationCurrency', 'muc:multicurrencyDetail'),</v>
      </c>
    </row>
    <row r="227" spans="1:4" ht="19" customHeight="1">
      <c r="A227" s="1">
        <v>226</v>
      </c>
      <c r="B227" s="1" t="s">
        <v>3926</v>
      </c>
      <c r="C227" s="1" t="s">
        <v>3917</v>
      </c>
      <c r="D227" s="1" t="str">
        <f t="shared" si="3"/>
        <v>(226, 'muc:amountTriangulationExchangeRate', 'muc:multicurrencyDetail'),</v>
      </c>
    </row>
    <row r="228" spans="1:4" ht="19" customHeight="1">
      <c r="A228" s="1">
        <v>227</v>
      </c>
      <c r="B228" s="1" t="s">
        <v>3927</v>
      </c>
      <c r="C228" s="1" t="s">
        <v>3917</v>
      </c>
      <c r="D228" s="1" t="str">
        <f t="shared" si="3"/>
        <v>(227, 'muc:amountTriangulationExchangeRateSource', 'muc:multicurrencyDetail'),</v>
      </c>
    </row>
    <row r="229" spans="1:4" ht="19" customHeight="1">
      <c r="A229" s="1">
        <v>228</v>
      </c>
      <c r="B229" s="1" t="s">
        <v>3928</v>
      </c>
      <c r="C229" s="1" t="s">
        <v>3917</v>
      </c>
      <c r="D229" s="1" t="str">
        <f t="shared" si="3"/>
        <v>(228, 'muc:amountTriangulationExchangeRateType', 'muc:multicurrencyDetail'),</v>
      </c>
    </row>
    <row r="230" spans="1:4" ht="19" customHeight="1">
      <c r="A230" s="1">
        <v>229</v>
      </c>
      <c r="B230" s="1" t="s">
        <v>3929</v>
      </c>
      <c r="C230" s="1" t="s">
        <v>3917</v>
      </c>
      <c r="D230" s="1" t="str">
        <f t="shared" si="3"/>
        <v>(229, 'muc:restatedTriangulationExchangeRate', 'muc:multicurrencyDetail'),</v>
      </c>
    </row>
    <row r="231" spans="1:4" ht="19" customHeight="1">
      <c r="A231" s="1">
        <v>230</v>
      </c>
      <c r="B231" s="1" t="s">
        <v>3930</v>
      </c>
      <c r="C231" s="1" t="s">
        <v>3917</v>
      </c>
      <c r="D231" s="1" t="str">
        <f t="shared" si="3"/>
        <v>(230, 'muc:restatedExchangeRateTriangulationSource', 'muc:multicurrencyDetail'),</v>
      </c>
    </row>
    <row r="232" spans="1:4" ht="19" customHeight="1">
      <c r="A232" s="1">
        <v>231</v>
      </c>
      <c r="B232" s="1" t="s">
        <v>3931</v>
      </c>
      <c r="C232" s="1" t="s">
        <v>3917</v>
      </c>
      <c r="D232" s="1" t="str">
        <f t="shared" si="3"/>
        <v>(231, 'muc:restatedExchangeRateTriangulationType', 'muc:multicurrencyDetail'),</v>
      </c>
    </row>
    <row r="233" spans="1:4" ht="19" customHeight="1">
      <c r="A233" s="1">
        <v>232</v>
      </c>
      <c r="B233" s="1" t="s">
        <v>3932</v>
      </c>
      <c r="C233" s="1" t="s">
        <v>3917</v>
      </c>
      <c r="D233" s="1" t="str">
        <f t="shared" si="3"/>
        <v>(232, 'muc:multicurrencyDetailComment', 'muc:multicurrencyDetail'),</v>
      </c>
    </row>
    <row r="234" spans="1:4" ht="19" customHeight="1">
      <c r="A234" s="1">
        <v>233</v>
      </c>
      <c r="B234" s="1" t="s">
        <v>3933</v>
      </c>
      <c r="C234" s="1" t="s">
        <v>3869</v>
      </c>
      <c r="D234" s="1" t="str">
        <f t="shared" si="3"/>
        <v>(233, 'cor:identifierReference', 'cor:entryDetail'),</v>
      </c>
    </row>
    <row r="235" spans="1:4" ht="19" customHeight="1">
      <c r="A235" s="1">
        <v>234</v>
      </c>
      <c r="B235" s="1" t="s">
        <v>3934</v>
      </c>
      <c r="C235" s="1" t="s">
        <v>3933</v>
      </c>
      <c r="D235" s="1" t="str">
        <f t="shared" si="3"/>
        <v>(234, 'cor:identifierCode', 'cor:identifierReference'),</v>
      </c>
    </row>
    <row r="236" spans="1:4" ht="19" customHeight="1">
      <c r="A236" s="1">
        <v>235</v>
      </c>
      <c r="B236" s="1" t="s">
        <v>3935</v>
      </c>
      <c r="C236" s="1" t="s">
        <v>3933</v>
      </c>
      <c r="D236" s="1" t="str">
        <f t="shared" si="3"/>
        <v>(235, 'cor:identifierExternalReference', 'cor:identifierReference'),</v>
      </c>
    </row>
    <row r="237" spans="1:4" ht="19" customHeight="1">
      <c r="A237" s="1">
        <v>236</v>
      </c>
      <c r="B237" s="1" t="s">
        <v>3936</v>
      </c>
      <c r="C237" s="1" t="s">
        <v>3935</v>
      </c>
      <c r="D237" s="1" t="str">
        <f t="shared" si="3"/>
        <v>(236, 'cor:identifierAuthorityCode', 'cor:identifierExternalReference'),</v>
      </c>
    </row>
    <row r="238" spans="1:4" ht="19" customHeight="1">
      <c r="A238" s="1">
        <v>237</v>
      </c>
      <c r="B238" s="1" t="s">
        <v>3937</v>
      </c>
      <c r="C238" s="1" t="s">
        <v>3935</v>
      </c>
      <c r="D238" s="1" t="str">
        <f t="shared" si="3"/>
        <v>(237, 'cor:identifierAuthority', 'cor:identifierExternalReference'),</v>
      </c>
    </row>
    <row r="239" spans="1:4" ht="19" customHeight="1">
      <c r="A239" s="1">
        <v>238</v>
      </c>
      <c r="B239" s="1" t="s">
        <v>3938</v>
      </c>
      <c r="C239" s="1" t="s">
        <v>3935</v>
      </c>
      <c r="D239" s="1" t="str">
        <f t="shared" si="3"/>
        <v>(238, 'cor:identifierAuthorityVerificationDate', 'cor:identifierExternalReference'),</v>
      </c>
    </row>
    <row r="240" spans="1:4" ht="19" customHeight="1">
      <c r="A240" s="1">
        <v>239</v>
      </c>
      <c r="B240" s="1" t="s">
        <v>3939</v>
      </c>
      <c r="C240" s="1" t="s">
        <v>3933</v>
      </c>
      <c r="D240" s="1" t="str">
        <f t="shared" si="3"/>
        <v>(239, 'cor:identifierOrganizationType', 'cor:identifierReference'),</v>
      </c>
    </row>
    <row r="241" spans="1:4" ht="19" customHeight="1">
      <c r="A241" s="1">
        <v>240</v>
      </c>
      <c r="B241" s="1" t="s">
        <v>3940</v>
      </c>
      <c r="C241" s="1" t="s">
        <v>3933</v>
      </c>
      <c r="D241" s="1" t="str">
        <f t="shared" si="3"/>
        <v>(240, 'cor:identifierOrganizationTypeDescription', 'cor:identifierReference'),</v>
      </c>
    </row>
    <row r="242" spans="1:4" ht="19" customHeight="1">
      <c r="A242" s="1">
        <v>241</v>
      </c>
      <c r="B242" s="1" t="s">
        <v>3941</v>
      </c>
      <c r="C242" s="1" t="s">
        <v>3933</v>
      </c>
      <c r="D242" s="1" t="str">
        <f t="shared" si="3"/>
        <v>(241, 'cor:identifierDescription', 'cor:identifierReference'),</v>
      </c>
    </row>
    <row r="243" spans="1:4" ht="19" customHeight="1">
      <c r="A243" s="1">
        <v>242</v>
      </c>
      <c r="B243" s="1" t="s">
        <v>3942</v>
      </c>
      <c r="C243" s="1" t="s">
        <v>3933</v>
      </c>
      <c r="D243" s="1" t="str">
        <f t="shared" si="3"/>
        <v>(242, 'cor:identifierType', 'cor:identifierReference'),</v>
      </c>
    </row>
    <row r="244" spans="1:4" ht="19" customHeight="1">
      <c r="A244" s="1">
        <v>243</v>
      </c>
      <c r="B244" s="1" t="s">
        <v>3943</v>
      </c>
      <c r="C244" s="1" t="s">
        <v>3933</v>
      </c>
      <c r="D244" s="1" t="str">
        <f t="shared" si="3"/>
        <v>(243, 'cor:identifierCategory', 'cor:identifierReference'),</v>
      </c>
    </row>
    <row r="245" spans="1:4" ht="19" customHeight="1">
      <c r="A245" s="1">
        <v>244</v>
      </c>
      <c r="B245" s="1" t="s">
        <v>3944</v>
      </c>
      <c r="C245" s="1" t="s">
        <v>3933</v>
      </c>
      <c r="D245" s="1" t="str">
        <f t="shared" si="3"/>
        <v>(244, 'cor:identifierEMail', 'cor:identifierReference'),</v>
      </c>
    </row>
    <row r="246" spans="1:4" ht="19" customHeight="1">
      <c r="A246" s="1">
        <v>245</v>
      </c>
      <c r="B246" s="1" t="s">
        <v>3945</v>
      </c>
      <c r="C246" s="1" t="s">
        <v>3944</v>
      </c>
      <c r="D246" s="1" t="str">
        <f t="shared" si="3"/>
        <v>(245, 'cor:identifierEmailAddressUsage', 'cor:identifierEMail'),</v>
      </c>
    </row>
    <row r="247" spans="1:4" ht="19" customHeight="1">
      <c r="A247" s="1">
        <v>246</v>
      </c>
      <c r="B247" s="1" t="s">
        <v>3946</v>
      </c>
      <c r="C247" s="1" t="s">
        <v>3944</v>
      </c>
      <c r="D247" s="1" t="str">
        <f t="shared" si="3"/>
        <v>(246, 'cor:identifierEmailAddress', 'cor:identifierEMail'),</v>
      </c>
    </row>
    <row r="248" spans="1:4" ht="19" customHeight="1">
      <c r="A248" s="1">
        <v>247</v>
      </c>
      <c r="B248" s="1" t="s">
        <v>3947</v>
      </c>
      <c r="C248" s="1" t="s">
        <v>3933</v>
      </c>
      <c r="D248" s="1" t="str">
        <f t="shared" si="3"/>
        <v>(247, 'cor:identifierPhoneNumber', 'cor:identifierReference'),</v>
      </c>
    </row>
    <row r="249" spans="1:4" ht="19" customHeight="1">
      <c r="A249" s="1">
        <v>248</v>
      </c>
      <c r="B249" s="1" t="s">
        <v>3948</v>
      </c>
      <c r="C249" s="1" t="s">
        <v>3947</v>
      </c>
      <c r="D249" s="1" t="str">
        <f t="shared" si="3"/>
        <v>(248, 'cor:identifierPhoneNumberDescription', 'cor:identifierPhoneNumber'),</v>
      </c>
    </row>
    <row r="250" spans="1:4" ht="19" customHeight="1">
      <c r="A250" s="1">
        <v>249</v>
      </c>
      <c r="B250" s="1" t="s">
        <v>3949</v>
      </c>
      <c r="C250" s="1" t="s">
        <v>3947</v>
      </c>
      <c r="D250" s="1" t="str">
        <f t="shared" si="3"/>
        <v>(249, 'cor:identifierPhone', 'cor:identifierPhoneNumber'),</v>
      </c>
    </row>
    <row r="251" spans="1:4" ht="19" customHeight="1">
      <c r="A251" s="1">
        <v>250</v>
      </c>
      <c r="B251" s="1" t="s">
        <v>3950</v>
      </c>
      <c r="C251" s="1" t="s">
        <v>3933</v>
      </c>
      <c r="D251" s="1" t="str">
        <f t="shared" si="3"/>
        <v>(250, 'cor:identifierFaxNumber', 'cor:identifierReference'),</v>
      </c>
    </row>
    <row r="252" spans="1:4" ht="19" customHeight="1">
      <c r="A252" s="1">
        <v>251</v>
      </c>
      <c r="B252" s="1" t="s">
        <v>3951</v>
      </c>
      <c r="C252" s="1" t="s">
        <v>3950</v>
      </c>
      <c r="D252" s="1" t="str">
        <f t="shared" si="3"/>
        <v>(251, 'cor:identifierFaxNumberUsage', 'cor:identifierFaxNumber'),</v>
      </c>
    </row>
    <row r="253" spans="1:4" ht="19" customHeight="1">
      <c r="A253" s="1">
        <v>252</v>
      </c>
      <c r="B253" s="1" t="s">
        <v>3952</v>
      </c>
      <c r="C253" s="1" t="s">
        <v>3950</v>
      </c>
      <c r="D253" s="1" t="str">
        <f t="shared" si="3"/>
        <v>(252, 'cor:identifierFax', 'cor:identifierFaxNumber'),</v>
      </c>
    </row>
    <row r="254" spans="1:4" ht="19" customHeight="1">
      <c r="A254" s="1">
        <v>253</v>
      </c>
      <c r="B254" s="1" t="s">
        <v>3953</v>
      </c>
      <c r="C254" s="1" t="s">
        <v>3933</v>
      </c>
      <c r="D254" s="1" t="str">
        <f t="shared" si="3"/>
        <v>(253, 'bus:identifierPurpose', 'cor:identifierReference'),</v>
      </c>
    </row>
    <row r="255" spans="1:4" ht="19" customHeight="1">
      <c r="A255" s="1">
        <v>254</v>
      </c>
      <c r="B255" s="1" t="s">
        <v>3954</v>
      </c>
      <c r="C255" s="1" t="s">
        <v>3933</v>
      </c>
      <c r="D255" s="1" t="str">
        <f t="shared" si="3"/>
        <v>(254, 'bus:identifierAddress', 'cor:identifierReference'),</v>
      </c>
    </row>
    <row r="256" spans="1:4" ht="19" customHeight="1">
      <c r="A256" s="1">
        <v>255</v>
      </c>
      <c r="B256" s="1" t="s">
        <v>3955</v>
      </c>
      <c r="C256" s="1" t="s">
        <v>3954</v>
      </c>
      <c r="D256" s="1" t="str">
        <f t="shared" si="3"/>
        <v>(255, 'bus:identifierAddressDescription', 'bus:identifierAddress'),</v>
      </c>
    </row>
    <row r="257" spans="1:4" ht="19" customHeight="1">
      <c r="A257" s="1">
        <v>256</v>
      </c>
      <c r="B257" s="1" t="s">
        <v>3956</v>
      </c>
      <c r="C257" s="1" t="s">
        <v>3954</v>
      </c>
      <c r="D257" s="1" t="str">
        <f t="shared" si="3"/>
        <v>(256, 'bus:identifierAddressPurpose', 'bus:identifierAddress'),</v>
      </c>
    </row>
    <row r="258" spans="1:4" ht="19" customHeight="1">
      <c r="A258" s="1">
        <v>257</v>
      </c>
      <c r="B258" s="1" t="s">
        <v>3957</v>
      </c>
      <c r="C258" s="1" t="s">
        <v>3954</v>
      </c>
      <c r="D258" s="1" t="str">
        <f t="shared" si="3"/>
        <v>(257, 'bus:identifierBuildingNumber', 'bus:identifierAddress'),</v>
      </c>
    </row>
    <row r="259" spans="1:4" ht="19" customHeight="1">
      <c r="A259" s="1">
        <v>258</v>
      </c>
      <c r="B259" s="1" t="s">
        <v>3958</v>
      </c>
      <c r="C259" s="1" t="s">
        <v>3954</v>
      </c>
      <c r="D259" s="1" t="str">
        <f t="shared" ref="D259:D322" si="4">"("&amp;A259&amp;", '"&amp;B259&amp;"', '"&amp;C259&amp;"'),"</f>
        <v>(258, 'bus:identifierStreet', 'bus:identifierAddress'),</v>
      </c>
    </row>
    <row r="260" spans="1:4" ht="19" customHeight="1">
      <c r="A260" s="1">
        <v>259</v>
      </c>
      <c r="B260" s="1" t="s">
        <v>3959</v>
      </c>
      <c r="C260" s="1" t="s">
        <v>3954</v>
      </c>
      <c r="D260" s="1" t="str">
        <f t="shared" si="4"/>
        <v>(259, 'bus:identifierAddressStreet2', 'bus:identifierAddress'),</v>
      </c>
    </row>
    <row r="261" spans="1:4" ht="19" customHeight="1">
      <c r="A261" s="1">
        <v>260</v>
      </c>
      <c r="B261" s="1" t="s">
        <v>3960</v>
      </c>
      <c r="C261" s="1" t="s">
        <v>3954</v>
      </c>
      <c r="D261" s="1" t="str">
        <f t="shared" si="4"/>
        <v>(260, 'bus:identifierCity', 'bus:identifierAddress'),</v>
      </c>
    </row>
    <row r="262" spans="1:4" ht="19" customHeight="1">
      <c r="A262" s="1">
        <v>261</v>
      </c>
      <c r="B262" s="1" t="s">
        <v>3961</v>
      </c>
      <c r="C262" s="1" t="s">
        <v>3954</v>
      </c>
      <c r="D262" s="1" t="str">
        <f t="shared" si="4"/>
        <v>(261, 'bus:identifierStateOrProvince', 'bus:identifierAddress'),</v>
      </c>
    </row>
    <row r="263" spans="1:4" ht="19" customHeight="1">
      <c r="A263" s="1">
        <v>262</v>
      </c>
      <c r="B263" s="1" t="s">
        <v>3962</v>
      </c>
      <c r="C263" s="1" t="s">
        <v>3954</v>
      </c>
      <c r="D263" s="1" t="str">
        <f t="shared" si="4"/>
        <v>(262, 'bus:identifierCountry', 'bus:identifierAddress'),</v>
      </c>
    </row>
    <row r="264" spans="1:4" ht="19" customHeight="1">
      <c r="A264" s="1">
        <v>263</v>
      </c>
      <c r="B264" s="1" t="s">
        <v>3963</v>
      </c>
      <c r="C264" s="1" t="s">
        <v>3954</v>
      </c>
      <c r="D264" s="1" t="str">
        <f t="shared" si="4"/>
        <v>(263, 'bus:identifierZipOrPostalCode', 'bus:identifierAddress'),</v>
      </c>
    </row>
    <row r="265" spans="1:4" ht="19" customHeight="1">
      <c r="A265" s="1">
        <v>264</v>
      </c>
      <c r="B265" s="1" t="s">
        <v>3964</v>
      </c>
      <c r="C265" s="1" t="s">
        <v>3954</v>
      </c>
      <c r="D265" s="1" t="str">
        <f t="shared" si="4"/>
        <v>(264, 'bus:identifierAddressLocationIdentifier', 'bus:identifierAddress'),</v>
      </c>
    </row>
    <row r="266" spans="1:4" ht="19" customHeight="1">
      <c r="A266" s="1">
        <v>265</v>
      </c>
      <c r="B266" s="1" t="s">
        <v>3965</v>
      </c>
      <c r="C266" s="1" t="s">
        <v>3933</v>
      </c>
      <c r="D266" s="1" t="str">
        <f t="shared" si="4"/>
        <v>(265, 'cor:identifierContactInformationStructure', 'cor:identifierReference'),</v>
      </c>
    </row>
    <row r="267" spans="1:4" ht="19" customHeight="1">
      <c r="A267" s="1">
        <v>266</v>
      </c>
      <c r="B267" s="1" t="s">
        <v>3966</v>
      </c>
      <c r="C267" s="1" t="s">
        <v>3965</v>
      </c>
      <c r="D267" s="1" t="str">
        <f t="shared" si="4"/>
        <v>(266, 'cor:identifierContactPrefix', 'cor:identifierContactInformationStructure'),</v>
      </c>
    </row>
    <row r="268" spans="1:4" ht="19" customHeight="1">
      <c r="A268" s="1">
        <v>267</v>
      </c>
      <c r="B268" s="1" t="s">
        <v>3967</v>
      </c>
      <c r="C268" s="1" t="s">
        <v>3965</v>
      </c>
      <c r="D268" s="1" t="str">
        <f t="shared" si="4"/>
        <v>(267, 'cor:identifierContactLastName', 'cor:identifierContactInformationStructure'),</v>
      </c>
    </row>
    <row r="269" spans="1:4" ht="19" customHeight="1">
      <c r="A269" s="1">
        <v>268</v>
      </c>
      <c r="B269" s="1" t="s">
        <v>3968</v>
      </c>
      <c r="C269" s="1" t="s">
        <v>3965</v>
      </c>
      <c r="D269" s="1" t="str">
        <f t="shared" si="4"/>
        <v>(268, 'cor:identifierContactFirstName', 'cor:identifierContactInformationStructure'),</v>
      </c>
    </row>
    <row r="270" spans="1:4" ht="19" customHeight="1">
      <c r="A270" s="1">
        <v>269</v>
      </c>
      <c r="B270" s="1" t="s">
        <v>3969</v>
      </c>
      <c r="C270" s="1" t="s">
        <v>3965</v>
      </c>
      <c r="D270" s="1" t="str">
        <f t="shared" si="4"/>
        <v>(269, 'cor:identifierContactSuffix', 'cor:identifierContactInformationStructure'),</v>
      </c>
    </row>
    <row r="271" spans="1:4" ht="19" customHeight="1">
      <c r="A271" s="1">
        <v>270</v>
      </c>
      <c r="B271" s="1" t="s">
        <v>3970</v>
      </c>
      <c r="C271" s="1" t="s">
        <v>3965</v>
      </c>
      <c r="D271" s="1" t="str">
        <f t="shared" si="4"/>
        <v>(270, 'cor:identifierContactAttentionLine', 'cor:identifierContactInformationStructure'),</v>
      </c>
    </row>
    <row r="272" spans="1:4" ht="19" customHeight="1">
      <c r="A272" s="1">
        <v>271</v>
      </c>
      <c r="B272" s="1" t="s">
        <v>3971</v>
      </c>
      <c r="C272" s="1" t="s">
        <v>3965</v>
      </c>
      <c r="D272" s="1" t="str">
        <f t="shared" si="4"/>
        <v>(271, 'cor:identifierContactPositionRole', 'cor:identifierContactInformationStructure'),</v>
      </c>
    </row>
    <row r="273" spans="1:4" ht="19" customHeight="1">
      <c r="A273" s="1">
        <v>272</v>
      </c>
      <c r="B273" s="1" t="s">
        <v>3972</v>
      </c>
      <c r="C273" s="1" t="s">
        <v>3965</v>
      </c>
      <c r="D273" s="1" t="str">
        <f t="shared" si="4"/>
        <v>(272, 'cor:identifierContactPhone', 'cor:identifierContactInformationStructure'),</v>
      </c>
    </row>
    <row r="274" spans="1:4" ht="19" customHeight="1">
      <c r="A274" s="1">
        <v>273</v>
      </c>
      <c r="B274" s="1" t="s">
        <v>3973</v>
      </c>
      <c r="C274" s="1" t="s">
        <v>3972</v>
      </c>
      <c r="D274" s="1" t="str">
        <f t="shared" si="4"/>
        <v>(273, 'cor:identifierContactPhoneNumberDescription', 'cor:identifierContactPhone'),</v>
      </c>
    </row>
    <row r="275" spans="1:4" ht="19" customHeight="1">
      <c r="A275" s="1">
        <v>274</v>
      </c>
      <c r="B275" s="1" t="s">
        <v>3974</v>
      </c>
      <c r="C275" s="1" t="s">
        <v>3972</v>
      </c>
      <c r="D275" s="1" t="str">
        <f t="shared" si="4"/>
        <v>(274, 'cor:identifierContactPhoneNumber', 'cor:identifierContactPhone'),</v>
      </c>
    </row>
    <row r="276" spans="1:4" ht="19" customHeight="1">
      <c r="A276" s="1">
        <v>275</v>
      </c>
      <c r="B276" s="1" t="s">
        <v>3975</v>
      </c>
      <c r="C276" s="1" t="s">
        <v>3965</v>
      </c>
      <c r="D276" s="1" t="str">
        <f t="shared" si="4"/>
        <v>(275, 'cor:identifierContactFax', 'cor:identifierContactInformationStructure'),</v>
      </c>
    </row>
    <row r="277" spans="1:4" ht="19" customHeight="1">
      <c r="A277" s="1">
        <v>276</v>
      </c>
      <c r="B277" s="1" t="s">
        <v>3976</v>
      </c>
      <c r="C277" s="1" t="s">
        <v>3975</v>
      </c>
      <c r="D277" s="1" t="str">
        <f t="shared" si="4"/>
        <v>(276, 'cor:identifierContactFaxNumberUsage', 'cor:identifierContactFax'),</v>
      </c>
    </row>
    <row r="278" spans="1:4" ht="19" customHeight="1">
      <c r="A278" s="1">
        <v>277</v>
      </c>
      <c r="B278" s="1" t="s">
        <v>3977</v>
      </c>
      <c r="C278" s="1" t="s">
        <v>3975</v>
      </c>
      <c r="D278" s="1" t="str">
        <f t="shared" si="4"/>
        <v>(277, 'cor:identifierContactFaxNumber', 'cor:identifierContactFax'),</v>
      </c>
    </row>
    <row r="279" spans="1:4" ht="19" customHeight="1">
      <c r="A279" s="1">
        <v>278</v>
      </c>
      <c r="B279" s="1" t="s">
        <v>3978</v>
      </c>
      <c r="C279" s="1" t="s">
        <v>3965</v>
      </c>
      <c r="D279" s="1" t="str">
        <f t="shared" si="4"/>
        <v>(278, 'cor:identifierContactEmail', 'cor:identifierContactInformationStructure'),</v>
      </c>
    </row>
    <row r="280" spans="1:4" ht="19" customHeight="1">
      <c r="A280" s="1">
        <v>279</v>
      </c>
      <c r="B280" s="1" t="s">
        <v>3979</v>
      </c>
      <c r="C280" s="1" t="s">
        <v>3978</v>
      </c>
      <c r="D280" s="1" t="str">
        <f t="shared" si="4"/>
        <v>(279, 'cor:identifierContactEmailAddressUsage', 'cor:identifierContactEmail'),</v>
      </c>
    </row>
    <row r="281" spans="1:4" ht="19" customHeight="1">
      <c r="A281" s="1">
        <v>280</v>
      </c>
      <c r="B281" s="1" t="s">
        <v>3980</v>
      </c>
      <c r="C281" s="1" t="s">
        <v>3978</v>
      </c>
      <c r="D281" s="1" t="str">
        <f t="shared" si="4"/>
        <v>(280, 'cor:identifierContactEmailAddress', 'cor:identifierContactEmail'),</v>
      </c>
    </row>
    <row r="282" spans="1:4" ht="19" customHeight="1">
      <c r="A282" s="1">
        <v>281</v>
      </c>
      <c r="B282" s="1" t="s">
        <v>3981</v>
      </c>
      <c r="C282" s="1" t="s">
        <v>3965</v>
      </c>
      <c r="D282" s="1" t="str">
        <f t="shared" si="4"/>
        <v>(281, 'cor:identifierContactType', 'cor:identifierContactInformationStructure'),</v>
      </c>
    </row>
    <row r="283" spans="1:4" ht="19" customHeight="1">
      <c r="A283" s="1">
        <v>282</v>
      </c>
      <c r="B283" s="1" t="s">
        <v>3982</v>
      </c>
      <c r="C283" s="1" t="s">
        <v>3965</v>
      </c>
      <c r="D283" s="1" t="str">
        <f t="shared" si="4"/>
        <v>(282, 'bus:identifierLocationIdentifierCrossReference', 'cor:identifierContactInformationStructure'),</v>
      </c>
    </row>
    <row r="284" spans="1:4" ht="19" customHeight="1">
      <c r="A284" s="1">
        <v>283</v>
      </c>
      <c r="B284" s="1" t="s">
        <v>3983</v>
      </c>
      <c r="C284" s="1" t="s">
        <v>3933</v>
      </c>
      <c r="D284" s="1" t="str">
        <f t="shared" si="4"/>
        <v>(283, 'cor:identifierActive', 'cor:identifierReference'),</v>
      </c>
    </row>
    <row r="285" spans="1:4" ht="19" customHeight="1">
      <c r="A285" s="1">
        <v>284</v>
      </c>
      <c r="B285" s="1" t="s">
        <v>3984</v>
      </c>
      <c r="C285" s="1" t="s">
        <v>3869</v>
      </c>
      <c r="D285" s="1" t="str">
        <f t="shared" si="4"/>
        <v>(284, 'cor:documentType', 'cor:entryDetail'),</v>
      </c>
    </row>
    <row r="286" spans="1:4" ht="19" customHeight="1">
      <c r="A286" s="1">
        <v>285</v>
      </c>
      <c r="B286" s="1" t="s">
        <v>3985</v>
      </c>
      <c r="C286" s="1" t="s">
        <v>3869</v>
      </c>
      <c r="D286" s="1" t="str">
        <f t="shared" si="4"/>
        <v>(285, 'cor:documentTypeDescription', 'cor:entryDetail'),</v>
      </c>
    </row>
    <row r="287" spans="1:4" ht="19" customHeight="1">
      <c r="A287" s="1">
        <v>286</v>
      </c>
      <c r="B287" s="1" t="s">
        <v>3986</v>
      </c>
      <c r="C287" s="1" t="s">
        <v>3869</v>
      </c>
      <c r="D287" s="1" t="str">
        <f t="shared" si="4"/>
        <v>(286, 'cor:invoiceType', 'cor:entryDetail'),</v>
      </c>
    </row>
    <row r="288" spans="1:4" ht="19" customHeight="1">
      <c r="A288" s="1">
        <v>287</v>
      </c>
      <c r="B288" s="1" t="s">
        <v>3987</v>
      </c>
      <c r="C288" s="1" t="s">
        <v>3869</v>
      </c>
      <c r="D288" s="1" t="str">
        <f t="shared" si="4"/>
        <v>(287, 'cor:documentNumber', 'cor:entryDetail'),</v>
      </c>
    </row>
    <row r="289" spans="1:4" ht="19" customHeight="1">
      <c r="A289" s="1">
        <v>288</v>
      </c>
      <c r="B289" s="1" t="s">
        <v>3988</v>
      </c>
      <c r="C289" s="1" t="s">
        <v>3869</v>
      </c>
      <c r="D289" s="1" t="str">
        <f t="shared" si="4"/>
        <v>(288, 'cor:documentApplyToNumber', 'cor:entryDetail'),</v>
      </c>
    </row>
    <row r="290" spans="1:4" ht="19" customHeight="1">
      <c r="A290" s="1">
        <v>289</v>
      </c>
      <c r="B290" s="1" t="s">
        <v>3989</v>
      </c>
      <c r="C290" s="1" t="s">
        <v>3869</v>
      </c>
      <c r="D290" s="1" t="str">
        <f t="shared" si="4"/>
        <v>(289, 'cor:documentReference', 'cor:entryDetail'),</v>
      </c>
    </row>
    <row r="291" spans="1:4" ht="19" customHeight="1">
      <c r="A291" s="1">
        <v>290</v>
      </c>
      <c r="B291" s="1" t="s">
        <v>3990</v>
      </c>
      <c r="C291" s="1" t="s">
        <v>3869</v>
      </c>
      <c r="D291" s="1" t="str">
        <f t="shared" si="4"/>
        <v>(290, 'cor:documentDate', 'cor:entryDetail'),</v>
      </c>
    </row>
    <row r="292" spans="1:4" ht="19" customHeight="1">
      <c r="A292" s="1">
        <v>291</v>
      </c>
      <c r="B292" s="1" t="s">
        <v>3991</v>
      </c>
      <c r="C292" s="1" t="s">
        <v>3869</v>
      </c>
      <c r="D292" s="1" t="str">
        <f t="shared" si="4"/>
        <v>(291, 'bus:documentReceivedDate', 'cor:entryDetail'),</v>
      </c>
    </row>
    <row r="293" spans="1:4" ht="19" customHeight="1">
      <c r="A293" s="1">
        <v>292</v>
      </c>
      <c r="B293" s="1" t="s">
        <v>3992</v>
      </c>
      <c r="C293" s="1" t="s">
        <v>3869</v>
      </c>
      <c r="D293" s="1" t="str">
        <f t="shared" si="4"/>
        <v>(292, 'bus:documentChargeReimb', 'cor:entryDetail'),</v>
      </c>
    </row>
    <row r="294" spans="1:4" ht="19" customHeight="1">
      <c r="A294" s="1">
        <v>293</v>
      </c>
      <c r="B294" s="1" t="s">
        <v>3993</v>
      </c>
      <c r="C294" s="1" t="s">
        <v>3869</v>
      </c>
      <c r="D294" s="1" t="str">
        <f t="shared" si="4"/>
        <v>(293, 'bus:documentLocation', 'cor:entryDetail'),</v>
      </c>
    </row>
    <row r="295" spans="1:4" ht="19" customHeight="1">
      <c r="A295" s="1">
        <v>294</v>
      </c>
      <c r="B295" s="1" t="s">
        <v>3994</v>
      </c>
      <c r="C295" s="1" t="s">
        <v>3869</v>
      </c>
      <c r="D295" s="1" t="str">
        <f t="shared" si="4"/>
        <v>(294, 'bus:paymentMethod', 'cor:entryDetail'),</v>
      </c>
    </row>
    <row r="296" spans="1:4" ht="19" customHeight="1">
      <c r="A296" s="1">
        <v>295</v>
      </c>
      <c r="B296" s="1" t="s">
        <v>3995</v>
      </c>
      <c r="C296" s="1" t="s">
        <v>3869</v>
      </c>
      <c r="D296" s="1" t="str">
        <f t="shared" si="4"/>
        <v>(295, 'cor:postingStatus', 'cor:entryDetail'),</v>
      </c>
    </row>
    <row r="297" spans="1:4" ht="19" customHeight="1">
      <c r="A297" s="1">
        <v>296</v>
      </c>
      <c r="B297" s="1" t="s">
        <v>3996</v>
      </c>
      <c r="C297" s="1" t="s">
        <v>3869</v>
      </c>
      <c r="D297" s="1" t="str">
        <f t="shared" si="4"/>
        <v>(296, 'cor:postingStatusDescription', 'cor:entryDetail'),</v>
      </c>
    </row>
    <row r="298" spans="1:4" ht="19" customHeight="1">
      <c r="A298" s="1">
        <v>297</v>
      </c>
      <c r="B298" s="1" t="s">
        <v>3997</v>
      </c>
      <c r="C298" s="1" t="s">
        <v>3869</v>
      </c>
      <c r="D298" s="1" t="str">
        <f t="shared" si="4"/>
        <v>(297, 'cor:detailComment', 'cor:entryDetail'),</v>
      </c>
    </row>
    <row r="299" spans="1:4" ht="19" customHeight="1">
      <c r="A299" s="1">
        <v>298</v>
      </c>
      <c r="B299" s="1" t="s">
        <v>3998</v>
      </c>
      <c r="C299" s="1" t="s">
        <v>3869</v>
      </c>
      <c r="D299" s="1" t="str">
        <f t="shared" si="4"/>
        <v>(298, 'cor:dateAcknowledged', 'cor:entryDetail'),</v>
      </c>
    </row>
    <row r="300" spans="1:4" ht="19" customHeight="1">
      <c r="A300" s="1">
        <v>299</v>
      </c>
      <c r="B300" s="1" t="s">
        <v>3999</v>
      </c>
      <c r="C300" s="1" t="s">
        <v>3869</v>
      </c>
      <c r="D300" s="1" t="str">
        <f t="shared" si="4"/>
        <v>(299, 'cor:confirmedDate', 'cor:entryDetail'),</v>
      </c>
    </row>
    <row r="301" spans="1:4" ht="19" customHeight="1">
      <c r="A301" s="1">
        <v>300</v>
      </c>
      <c r="B301" s="1" t="s">
        <v>4000</v>
      </c>
      <c r="C301" s="1" t="s">
        <v>3869</v>
      </c>
      <c r="D301" s="1" t="str">
        <f t="shared" si="4"/>
        <v>(300, 'cor:shipFrom', 'cor:entryDetail'),</v>
      </c>
    </row>
    <row r="302" spans="1:4" ht="19" customHeight="1">
      <c r="A302" s="1">
        <v>301</v>
      </c>
      <c r="B302" s="1" t="s">
        <v>4001</v>
      </c>
      <c r="C302" s="1" t="s">
        <v>3869</v>
      </c>
      <c r="D302" s="1" t="str">
        <f t="shared" si="4"/>
        <v>(301, 'cor:shipReceivedDate', 'cor:entryDetail'),</v>
      </c>
    </row>
    <row r="303" spans="1:4" ht="19" customHeight="1">
      <c r="A303" s="1">
        <v>302</v>
      </c>
      <c r="B303" s="1" t="s">
        <v>4002</v>
      </c>
      <c r="C303" s="1" t="s">
        <v>3869</v>
      </c>
      <c r="D303" s="1" t="str">
        <f t="shared" si="4"/>
        <v>(302, 'cor:maturityDate', 'cor:entryDetail'),</v>
      </c>
    </row>
    <row r="304" spans="1:4" ht="19" customHeight="1">
      <c r="A304" s="1">
        <v>303</v>
      </c>
      <c r="B304" s="1" t="s">
        <v>4003</v>
      </c>
      <c r="C304" s="1" t="s">
        <v>3869</v>
      </c>
      <c r="D304" s="1" t="str">
        <f t="shared" si="4"/>
        <v>(303, 'cor:terms', 'cor:entryDetail'),</v>
      </c>
    </row>
    <row r="305" spans="1:4" ht="19" customHeight="1">
      <c r="A305" s="1">
        <v>304</v>
      </c>
      <c r="B305" s="1" t="s">
        <v>4004</v>
      </c>
      <c r="C305" s="1" t="s">
        <v>3869</v>
      </c>
      <c r="D305" s="1" t="str">
        <f t="shared" si="4"/>
        <v>(304, 'bus:measurable', 'cor:entryDetail'),</v>
      </c>
    </row>
    <row r="306" spans="1:4" ht="19" customHeight="1">
      <c r="A306" s="1">
        <v>305</v>
      </c>
      <c r="B306" s="1" t="s">
        <v>4005</v>
      </c>
      <c r="C306" s="1" t="s">
        <v>4004</v>
      </c>
      <c r="D306" s="1" t="str">
        <f t="shared" si="4"/>
        <v>(305, 'bus:measurableCode', 'bus:measurable'),</v>
      </c>
    </row>
    <row r="307" spans="1:4" ht="19" customHeight="1">
      <c r="A307" s="1">
        <v>306</v>
      </c>
      <c r="B307" s="1" t="s">
        <v>4006</v>
      </c>
      <c r="C307" s="1" t="s">
        <v>4004</v>
      </c>
      <c r="D307" s="1" t="str">
        <f t="shared" si="4"/>
        <v>(306, 'bus:measurableCodeDescription', 'bus:measurable'),</v>
      </c>
    </row>
    <row r="308" spans="1:4" ht="19" customHeight="1">
      <c r="A308" s="1">
        <v>307</v>
      </c>
      <c r="B308" s="1" t="s">
        <v>4007</v>
      </c>
      <c r="C308" s="1" t="s">
        <v>4004</v>
      </c>
      <c r="D308" s="1" t="str">
        <f t="shared" si="4"/>
        <v>(307, 'bus:measurableCategory', 'bus:measurable'),</v>
      </c>
    </row>
    <row r="309" spans="1:4" ht="19" customHeight="1">
      <c r="A309" s="1">
        <v>308</v>
      </c>
      <c r="B309" s="1" t="s">
        <v>4008</v>
      </c>
      <c r="C309" s="1" t="s">
        <v>4004</v>
      </c>
      <c r="D309" s="1" t="str">
        <f t="shared" si="4"/>
        <v>(308, 'bus:measurableID', 'bus:measurable'),</v>
      </c>
    </row>
    <row r="310" spans="1:4" ht="19" customHeight="1">
      <c r="A310" s="1">
        <v>309</v>
      </c>
      <c r="B310" s="1" t="s">
        <v>4009</v>
      </c>
      <c r="C310" s="1" t="s">
        <v>4004</v>
      </c>
      <c r="D310" s="1" t="str">
        <f t="shared" si="4"/>
        <v>(309, 'bus:measurableIDSchema', 'bus:measurable'),</v>
      </c>
    </row>
    <row r="311" spans="1:4" ht="19" customHeight="1">
      <c r="A311" s="1">
        <v>310</v>
      </c>
      <c r="B311" s="1" t="s">
        <v>4010</v>
      </c>
      <c r="C311" s="1" t="s">
        <v>4004</v>
      </c>
      <c r="D311" s="1" t="str">
        <f t="shared" si="4"/>
        <v>(310, 'bus:measurableIDOther', 'bus:measurable'),</v>
      </c>
    </row>
    <row r="312" spans="1:4" ht="19" customHeight="1">
      <c r="A312" s="1">
        <v>311</v>
      </c>
      <c r="B312" s="1" t="s">
        <v>4011</v>
      </c>
      <c r="C312" s="1" t="s">
        <v>4004</v>
      </c>
      <c r="D312" s="1" t="str">
        <f t="shared" si="4"/>
        <v>(311, 'bus:measurableIDOtherSchema', 'bus:measurable'),</v>
      </c>
    </row>
    <row r="313" spans="1:4" ht="19" customHeight="1">
      <c r="A313" s="1">
        <v>312</v>
      </c>
      <c r="B313" s="1" t="s">
        <v>4012</v>
      </c>
      <c r="C313" s="1" t="s">
        <v>4004</v>
      </c>
      <c r="D313" s="1" t="str">
        <f t="shared" si="4"/>
        <v>(312, 'bus:measurableDescription', 'bus:measurable'),</v>
      </c>
    </row>
    <row r="314" spans="1:4" ht="19" customHeight="1">
      <c r="A314" s="1">
        <v>313</v>
      </c>
      <c r="B314" s="1" t="s">
        <v>4013</v>
      </c>
      <c r="C314" s="1" t="s">
        <v>4004</v>
      </c>
      <c r="D314" s="1" t="str">
        <f t="shared" si="4"/>
        <v>(313, 'bus:measurableQuantity', 'bus:measurable'),</v>
      </c>
    </row>
    <row r="315" spans="1:4" ht="19" customHeight="1">
      <c r="A315" s="1">
        <v>314</v>
      </c>
      <c r="B315" s="1" t="s">
        <v>4014</v>
      </c>
      <c r="C315" s="1" t="s">
        <v>4004</v>
      </c>
      <c r="D315" s="1" t="str">
        <f t="shared" si="4"/>
        <v>(314, 'bus:measurableQualifier', 'bus:measurable'),</v>
      </c>
    </row>
    <row r="316" spans="1:4" ht="19" customHeight="1">
      <c r="A316" s="1">
        <v>315</v>
      </c>
      <c r="B316" s="1" t="s">
        <v>4015</v>
      </c>
      <c r="C316" s="1" t="s">
        <v>4004</v>
      </c>
      <c r="D316" s="1" t="str">
        <f t="shared" si="4"/>
        <v>(315, 'bus:measurableUnitOfMeasure', 'bus:measurable'),</v>
      </c>
    </row>
    <row r="317" spans="1:4" ht="19" customHeight="1">
      <c r="A317" s="1">
        <v>316</v>
      </c>
      <c r="B317" s="1" t="s">
        <v>4016</v>
      </c>
      <c r="C317" s="1" t="s">
        <v>4004</v>
      </c>
      <c r="D317" s="1" t="str">
        <f t="shared" si="4"/>
        <v>(316, 'bus:measurableCostPerUnit', 'bus:measurable'),</v>
      </c>
    </row>
    <row r="318" spans="1:4" ht="19" customHeight="1">
      <c r="A318" s="1">
        <v>317</v>
      </c>
      <c r="B318" s="1" t="s">
        <v>4017</v>
      </c>
      <c r="C318" s="1" t="s">
        <v>4004</v>
      </c>
      <c r="D318" s="1" t="str">
        <f t="shared" si="4"/>
        <v>(317, 'bus:measurableStartDateTime', 'bus:measurable'),</v>
      </c>
    </row>
    <row r="319" spans="1:4" ht="19" customHeight="1">
      <c r="A319" s="1">
        <v>318</v>
      </c>
      <c r="B319" s="1" t="s">
        <v>4018</v>
      </c>
      <c r="C319" s="1" t="s">
        <v>4004</v>
      </c>
      <c r="D319" s="1" t="str">
        <f t="shared" si="4"/>
        <v>(318, 'bus:measurableEndDateTime', 'bus:measurable'),</v>
      </c>
    </row>
    <row r="320" spans="1:4" ht="19" customHeight="1">
      <c r="A320" s="1">
        <v>319</v>
      </c>
      <c r="B320" s="1" t="s">
        <v>4019</v>
      </c>
      <c r="C320" s="1" t="s">
        <v>4004</v>
      </c>
      <c r="D320" s="1" t="str">
        <f t="shared" si="4"/>
        <v>(319, 'bus:measurableActive', 'bus:measurable'),</v>
      </c>
    </row>
    <row r="321" spans="1:4" ht="19" customHeight="1">
      <c r="A321" s="1">
        <v>320</v>
      </c>
      <c r="B321" s="1" t="s">
        <v>4020</v>
      </c>
      <c r="C321" s="1" t="s">
        <v>3869</v>
      </c>
      <c r="D321" s="1" t="str">
        <f t="shared" si="4"/>
        <v>(320, 'bus:jobInfo', 'cor:entryDetail'),</v>
      </c>
    </row>
    <row r="322" spans="1:4" ht="19" customHeight="1">
      <c r="A322" s="1">
        <v>321</v>
      </c>
      <c r="B322" s="1" t="s">
        <v>4021</v>
      </c>
      <c r="C322" s="1" t="s">
        <v>4020</v>
      </c>
      <c r="D322" s="1" t="str">
        <f t="shared" si="4"/>
        <v>(321, 'usk:jobCode', 'bus:jobInfo'),</v>
      </c>
    </row>
    <row r="323" spans="1:4" ht="19" customHeight="1">
      <c r="A323" s="1">
        <v>322</v>
      </c>
      <c r="B323" s="1" t="s">
        <v>4022</v>
      </c>
      <c r="C323" s="1" t="s">
        <v>4020</v>
      </c>
      <c r="D323" s="1" t="str">
        <f t="shared" ref="D323:D386" si="5">"("&amp;A323&amp;", '"&amp;B323&amp;"', '"&amp;C323&amp;"'),"</f>
        <v>(322, 'usk:jobDescription', 'bus:jobInfo'),</v>
      </c>
    </row>
    <row r="324" spans="1:4" ht="19" customHeight="1">
      <c r="A324" s="1">
        <v>323</v>
      </c>
      <c r="B324" s="1" t="s">
        <v>4023</v>
      </c>
      <c r="C324" s="1" t="s">
        <v>4020</v>
      </c>
      <c r="D324" s="1" t="str">
        <f t="shared" si="5"/>
        <v>(323, 'usk:jobPhaseCode', 'bus:jobInfo'),</v>
      </c>
    </row>
    <row r="325" spans="1:4" ht="19" customHeight="1">
      <c r="A325" s="1">
        <v>324</v>
      </c>
      <c r="B325" s="1" t="s">
        <v>4024</v>
      </c>
      <c r="C325" s="1" t="s">
        <v>4020</v>
      </c>
      <c r="D325" s="1" t="str">
        <f t="shared" si="5"/>
        <v>(324, 'usk:jobPhaseDescription', 'bus:jobInfo'),</v>
      </c>
    </row>
    <row r="326" spans="1:4" ht="19" customHeight="1">
      <c r="A326" s="1">
        <v>325</v>
      </c>
      <c r="B326" s="1" t="s">
        <v>4025</v>
      </c>
      <c r="C326" s="1" t="s">
        <v>4020</v>
      </c>
      <c r="D326" s="1" t="str">
        <f t="shared" si="5"/>
        <v>(325, 'usk:jobActive', 'bus:jobInfo'),</v>
      </c>
    </row>
    <row r="327" spans="1:4" ht="19" customHeight="1">
      <c r="A327" s="1">
        <v>326</v>
      </c>
      <c r="B327" s="1" t="s">
        <v>4026</v>
      </c>
      <c r="C327" s="1" t="s">
        <v>3869</v>
      </c>
      <c r="D327" s="1" t="str">
        <f t="shared" si="5"/>
        <v>(326, 'bus:depreciationMortgage', 'cor:entryDetail'),</v>
      </c>
    </row>
    <row r="328" spans="1:4" ht="19" customHeight="1">
      <c r="A328" s="1">
        <v>327</v>
      </c>
      <c r="B328" s="1" t="s">
        <v>4027</v>
      </c>
      <c r="C328" s="1" t="s">
        <v>4026</v>
      </c>
      <c r="D328" s="1" t="str">
        <f t="shared" si="5"/>
        <v>(327, 'bus:dmJurisdiction', 'bus:depreciationMortgage'),</v>
      </c>
    </row>
    <row r="329" spans="1:4" ht="19" customHeight="1">
      <c r="A329" s="1">
        <v>328</v>
      </c>
      <c r="B329" s="1" t="s">
        <v>4028</v>
      </c>
      <c r="C329" s="1" t="s">
        <v>4026</v>
      </c>
      <c r="D329" s="1" t="str">
        <f t="shared" si="5"/>
        <v>(328, 'bus:dmMethodType', 'bus:depreciationMortgage'),</v>
      </c>
    </row>
    <row r="330" spans="1:4" ht="19" customHeight="1">
      <c r="A330" s="1">
        <v>329</v>
      </c>
      <c r="B330" s="1" t="s">
        <v>4029</v>
      </c>
      <c r="C330" s="1" t="s">
        <v>4026</v>
      </c>
      <c r="D330" s="1" t="str">
        <f t="shared" si="5"/>
        <v>(329, 'bus:dmLifeLength', 'bus:depreciationMortgage'),</v>
      </c>
    </row>
    <row r="331" spans="1:4" ht="19" customHeight="1">
      <c r="A331" s="1">
        <v>330</v>
      </c>
      <c r="B331" s="1" t="s">
        <v>4030</v>
      </c>
      <c r="C331" s="1" t="s">
        <v>4026</v>
      </c>
      <c r="D331" s="1" t="str">
        <f t="shared" si="5"/>
        <v>(330, 'bus:dmComment', 'bus:depreciationMortgage'),</v>
      </c>
    </row>
    <row r="332" spans="1:4" ht="19" customHeight="1">
      <c r="A332" s="1">
        <v>331</v>
      </c>
      <c r="B332" s="1" t="s">
        <v>4031</v>
      </c>
      <c r="C332" s="1" t="s">
        <v>4026</v>
      </c>
      <c r="D332" s="1" t="str">
        <f t="shared" si="5"/>
        <v>(331, 'bus:dmStartDate', 'bus:depreciationMortgage'),</v>
      </c>
    </row>
    <row r="333" spans="1:4" ht="19" customHeight="1">
      <c r="A333" s="1">
        <v>332</v>
      </c>
      <c r="B333" s="1" t="s">
        <v>4032</v>
      </c>
      <c r="C333" s="1" t="s">
        <v>4026</v>
      </c>
      <c r="D333" s="1" t="str">
        <f t="shared" si="5"/>
        <v>(332, 'bus:dmEndDate', 'bus:depreciationMortgage'),</v>
      </c>
    </row>
    <row r="334" spans="1:4" ht="19" customHeight="1">
      <c r="A334" s="1">
        <v>333</v>
      </c>
      <c r="B334" s="1" t="s">
        <v>4033</v>
      </c>
      <c r="C334" s="1" t="s">
        <v>4026</v>
      </c>
      <c r="D334" s="1" t="str">
        <f t="shared" si="5"/>
        <v>(333, 'bus:dmAmount', 'bus:depreciationMortgage'),</v>
      </c>
    </row>
    <row r="335" spans="1:4" ht="19" customHeight="1">
      <c r="A335" s="1">
        <v>334</v>
      </c>
      <c r="B335" s="1" t="s">
        <v>4034</v>
      </c>
      <c r="C335" s="1" t="s">
        <v>3869</v>
      </c>
      <c r="D335" s="1" t="str">
        <f t="shared" si="5"/>
        <v>(334, 'ehm:measurableClassID', 'cor:entryDetail'),</v>
      </c>
    </row>
    <row r="336" spans="1:4" ht="19" customHeight="1">
      <c r="A336" s="1">
        <v>335</v>
      </c>
      <c r="B336" s="1" t="s">
        <v>4035</v>
      </c>
      <c r="C336" s="1" t="s">
        <v>3869</v>
      </c>
      <c r="D336" s="1" t="str">
        <f t="shared" si="5"/>
        <v>(335, 'ehm:measurableClassDescription', 'cor:entryDetail'),</v>
      </c>
    </row>
    <row r="337" spans="1:4" ht="19" customHeight="1">
      <c r="A337" s="1">
        <v>336</v>
      </c>
      <c r="B337" s="1" t="s">
        <v>4036</v>
      </c>
      <c r="C337" s="1" t="s">
        <v>3869</v>
      </c>
      <c r="D337" s="1" t="str">
        <f t="shared" si="5"/>
        <v>(336, 'ehm:costingMethodCode', 'cor:entryDetail'),</v>
      </c>
    </row>
    <row r="338" spans="1:4" ht="19" customHeight="1">
      <c r="A338" s="1">
        <v>337</v>
      </c>
      <c r="B338" s="1" t="s">
        <v>4037</v>
      </c>
      <c r="C338" s="1" t="s">
        <v>3869</v>
      </c>
      <c r="D338" s="1" t="str">
        <f t="shared" si="5"/>
        <v>(337, 'ehm:costingMethodDescription', 'cor:entryDetail'),</v>
      </c>
    </row>
    <row r="339" spans="1:4" ht="19" customHeight="1">
      <c r="A339" s="1">
        <v>338</v>
      </c>
      <c r="B339" s="1" t="s">
        <v>4038</v>
      </c>
      <c r="C339" s="1" t="s">
        <v>3869</v>
      </c>
      <c r="D339" s="1" t="str">
        <f t="shared" si="5"/>
        <v>(338, 'ehm:geospatialCoordinate', 'cor:entryDetail'),</v>
      </c>
    </row>
    <row r="340" spans="1:4" ht="19" customHeight="1">
      <c r="A340" s="1">
        <v>339</v>
      </c>
      <c r="B340" s="1" t="s">
        <v>4039</v>
      </c>
      <c r="C340" s="1" t="s">
        <v>3869</v>
      </c>
      <c r="D340" s="1" t="str">
        <f t="shared" si="5"/>
        <v>(339, 'ehm:serialLot', 'cor:entryDetail'),</v>
      </c>
    </row>
    <row r="341" spans="1:4" ht="19" customHeight="1">
      <c r="A341" s="1">
        <v>340</v>
      </c>
      <c r="B341" s="1" t="s">
        <v>4040</v>
      </c>
      <c r="C341" s="1" t="s">
        <v>4039</v>
      </c>
      <c r="D341" s="1" t="str">
        <f t="shared" si="5"/>
        <v>(340, 'ehm:serialLotCode', 'ehm:serialLot'),</v>
      </c>
    </row>
    <row r="342" spans="1:4" ht="19" customHeight="1">
      <c r="A342" s="1">
        <v>341</v>
      </c>
      <c r="B342" s="1" t="s">
        <v>4041</v>
      </c>
      <c r="C342" s="1" t="s">
        <v>4039</v>
      </c>
      <c r="D342" s="1" t="str">
        <f t="shared" si="5"/>
        <v>(341, 'ehm:serialLotDescription', 'ehm:serialLot'),</v>
      </c>
    </row>
    <row r="343" spans="1:4" ht="19" customHeight="1">
      <c r="A343" s="1">
        <v>342</v>
      </c>
      <c r="B343" s="1" t="s">
        <v>4042</v>
      </c>
      <c r="C343" s="1" t="s">
        <v>4039</v>
      </c>
      <c r="D343" s="1" t="str">
        <f t="shared" si="5"/>
        <v>(342, 'ehm:serialLotNumber', 'ehm:serialLot'),</v>
      </c>
    </row>
    <row r="344" spans="1:4" ht="19" customHeight="1">
      <c r="A344" s="1">
        <v>343</v>
      </c>
      <c r="B344" s="1" t="s">
        <v>4043</v>
      </c>
      <c r="C344" s="1" t="s">
        <v>4039</v>
      </c>
      <c r="D344" s="1" t="str">
        <f t="shared" si="5"/>
        <v>(343, 'ehm:nextSerialLotNumber', 'ehm:serialLot'),</v>
      </c>
    </row>
    <row r="345" spans="1:4" ht="19" customHeight="1">
      <c r="A345" s="1">
        <v>344</v>
      </c>
      <c r="B345" s="1" t="s">
        <v>4044</v>
      </c>
      <c r="C345" s="1" t="s">
        <v>4039</v>
      </c>
      <c r="D345" s="1" t="str">
        <f t="shared" si="5"/>
        <v>(344, 'ehm:serialLotQuantity', 'ehm:serialLot'),</v>
      </c>
    </row>
    <row r="346" spans="1:4" ht="19" customHeight="1">
      <c r="A346" s="1">
        <v>345</v>
      </c>
      <c r="B346" s="1" t="s">
        <v>4045</v>
      </c>
      <c r="C346" s="1" t="s">
        <v>4039</v>
      </c>
      <c r="D346" s="1" t="str">
        <f t="shared" si="5"/>
        <v>(345, 'ehm:serialLotOriginalQuantity', 'ehm:serialLot'),</v>
      </c>
    </row>
    <row r="347" spans="1:4" ht="19" customHeight="1">
      <c r="A347" s="1">
        <v>346</v>
      </c>
      <c r="B347" s="1" t="s">
        <v>4046</v>
      </c>
      <c r="C347" s="1" t="s">
        <v>4039</v>
      </c>
      <c r="D347" s="1" t="str">
        <f t="shared" si="5"/>
        <v>(346, 'ehm:serialLotRemainingQuantity', 'ehm:serialLot'),</v>
      </c>
    </row>
    <row r="348" spans="1:4" ht="19" customHeight="1">
      <c r="A348" s="1">
        <v>347</v>
      </c>
      <c r="B348" s="1" t="s">
        <v>4047</v>
      </c>
      <c r="C348" s="1" t="s">
        <v>4039</v>
      </c>
      <c r="D348" s="1" t="str">
        <f t="shared" si="5"/>
        <v>(347, 'ehm:serialLotOrigination', 'ehm:serialLot'),</v>
      </c>
    </row>
    <row r="349" spans="1:4" ht="19" customHeight="1">
      <c r="A349" s="1">
        <v>348</v>
      </c>
      <c r="B349" s="1" t="s">
        <v>4048</v>
      </c>
      <c r="C349" s="1" t="s">
        <v>4039</v>
      </c>
      <c r="D349" s="1" t="str">
        <f t="shared" si="5"/>
        <v>(348, 'ehm:serialLotExpiration', 'ehm:serialLot'),</v>
      </c>
    </row>
    <row r="350" spans="1:4" ht="19" customHeight="1">
      <c r="A350" s="1">
        <v>349</v>
      </c>
      <c r="B350" s="1" t="s">
        <v>4049</v>
      </c>
      <c r="C350" s="1" t="s">
        <v>4039</v>
      </c>
      <c r="D350" s="1" t="str">
        <f t="shared" si="5"/>
        <v>(349, 'ehm:serialLotManufacturer', 'ehm:serialLot'),</v>
      </c>
    </row>
    <row r="351" spans="1:4" ht="19" customHeight="1">
      <c r="A351" s="1">
        <v>350</v>
      </c>
      <c r="B351" s="1" t="s">
        <v>4050</v>
      </c>
      <c r="C351" s="1" t="s">
        <v>4039</v>
      </c>
      <c r="D351" s="1" t="str">
        <f t="shared" si="5"/>
        <v>(350, 'ehm:serialLotBatchDescription', 'ehm:serialLot'),</v>
      </c>
    </row>
    <row r="352" spans="1:4" ht="19" customHeight="1">
      <c r="A352" s="1">
        <v>351</v>
      </c>
      <c r="B352" s="1" t="s">
        <v>4051</v>
      </c>
      <c r="C352" s="1" t="s">
        <v>4039</v>
      </c>
      <c r="D352" s="1" t="str">
        <f t="shared" si="5"/>
        <v>(351, 'ehm:serialLotWarrantyStartDate', 'ehm:serialLot'),</v>
      </c>
    </row>
    <row r="353" spans="1:4" ht="19" customHeight="1">
      <c r="A353" s="1">
        <v>352</v>
      </c>
      <c r="B353" s="1" t="s">
        <v>4052</v>
      </c>
      <c r="C353" s="1" t="s">
        <v>4039</v>
      </c>
      <c r="D353" s="1" t="str">
        <f t="shared" si="5"/>
        <v>(352, 'ehm:serialLotWarrantyEndDate', 'ehm:serialLot'),</v>
      </c>
    </row>
    <row r="354" spans="1:4" ht="19" customHeight="1">
      <c r="A354" s="1">
        <v>353</v>
      </c>
      <c r="B354" s="1" t="s">
        <v>4053</v>
      </c>
      <c r="C354" s="1" t="s">
        <v>4039</v>
      </c>
      <c r="D354" s="1" t="str">
        <f t="shared" si="5"/>
        <v>(353, 'ehm:serialLotWarrantyPeriod', 'ehm:serialLot'),</v>
      </c>
    </row>
    <row r="355" spans="1:4" ht="19" customHeight="1">
      <c r="A355" s="1">
        <v>354</v>
      </c>
      <c r="B355" s="1" t="s">
        <v>4054</v>
      </c>
      <c r="C355" s="1" t="s">
        <v>4039</v>
      </c>
      <c r="D355" s="1" t="str">
        <f t="shared" si="5"/>
        <v>(354, 'ehm:serialLotWarrantyPeriodUnit', 'ehm:serialLot'),</v>
      </c>
    </row>
    <row r="356" spans="1:4" ht="19" customHeight="1">
      <c r="A356" s="1">
        <v>355</v>
      </c>
      <c r="B356" s="1" t="s">
        <v>4055</v>
      </c>
      <c r="C356" s="1" t="s">
        <v>4039</v>
      </c>
      <c r="D356" s="1" t="str">
        <f t="shared" si="5"/>
        <v>(355, 'ehm:serialLotWarrantyVendor', 'ehm:serialLot'),</v>
      </c>
    </row>
    <row r="357" spans="1:4" ht="19" customHeight="1">
      <c r="A357" s="1">
        <v>356</v>
      </c>
      <c r="B357" s="1" t="s">
        <v>4056</v>
      </c>
      <c r="C357" s="1" t="s">
        <v>4039</v>
      </c>
      <c r="D357" s="1" t="str">
        <f t="shared" si="5"/>
        <v>(356, 'ehm:serialLotWarrantyContract', 'ehm:serialLot'),</v>
      </c>
    </row>
    <row r="358" spans="1:4" ht="19" customHeight="1">
      <c r="A358" s="1">
        <v>357</v>
      </c>
      <c r="B358" s="1" t="s">
        <v>4057</v>
      </c>
      <c r="C358" s="1" t="s">
        <v>4039</v>
      </c>
      <c r="D358" s="1" t="str">
        <f t="shared" si="5"/>
        <v>(357, 'ehm:serialLotComment', 'ehm:serialLot'),</v>
      </c>
    </row>
    <row r="359" spans="1:4" ht="19" customHeight="1">
      <c r="A359" s="1">
        <v>358</v>
      </c>
      <c r="B359" s="1" t="s">
        <v>4058</v>
      </c>
      <c r="C359" s="1" t="s">
        <v>3869</v>
      </c>
      <c r="D359" s="1" t="str">
        <f t="shared" si="5"/>
        <v>(358, 'cor:taxes', 'cor:entryDetail'),</v>
      </c>
    </row>
    <row r="360" spans="1:4" ht="19" customHeight="1">
      <c r="A360" s="1">
        <v>359</v>
      </c>
      <c r="B360" s="1" t="s">
        <v>4059</v>
      </c>
      <c r="C360" s="1" t="s">
        <v>4058</v>
      </c>
      <c r="D360" s="1" t="str">
        <f t="shared" si="5"/>
        <v>(359, 'cor:taxAuthority', 'cor:taxes'),</v>
      </c>
    </row>
    <row r="361" spans="1:4" ht="19" customHeight="1">
      <c r="A361" s="1">
        <v>360</v>
      </c>
      <c r="B361" s="1" t="s">
        <v>4060</v>
      </c>
      <c r="C361" s="1" t="s">
        <v>4058</v>
      </c>
      <c r="D361" s="1" t="str">
        <f t="shared" si="5"/>
        <v>(360, 'cor:taxTableCode', 'cor:taxes'),</v>
      </c>
    </row>
    <row r="362" spans="1:4" ht="19" customHeight="1">
      <c r="A362" s="1">
        <v>361</v>
      </c>
      <c r="B362" s="1" t="s">
        <v>4061</v>
      </c>
      <c r="C362" s="1" t="s">
        <v>4058</v>
      </c>
      <c r="D362" s="1" t="str">
        <f t="shared" si="5"/>
        <v>(361, 'cor:taxDescription', 'cor:taxes'),</v>
      </c>
    </row>
    <row r="363" spans="1:4" ht="19" customHeight="1">
      <c r="A363" s="1">
        <v>362</v>
      </c>
      <c r="B363" s="1" t="s">
        <v>4062</v>
      </c>
      <c r="C363" s="1" t="s">
        <v>4058</v>
      </c>
      <c r="D363" s="1" t="str">
        <f t="shared" si="5"/>
        <v>(362, 'cor:taxAmount', 'cor:taxes'),</v>
      </c>
    </row>
    <row r="364" spans="1:4" ht="19" customHeight="1">
      <c r="A364" s="1">
        <v>363</v>
      </c>
      <c r="B364" s="1" t="s">
        <v>4063</v>
      </c>
      <c r="C364" s="1" t="s">
        <v>4058</v>
      </c>
      <c r="D364" s="1" t="str">
        <f t="shared" si="5"/>
        <v>(363, 'cor:taxBasis', 'cor:taxes'),</v>
      </c>
    </row>
    <row r="365" spans="1:4" ht="19" customHeight="1">
      <c r="A365" s="1">
        <v>364</v>
      </c>
      <c r="B365" s="1" t="s">
        <v>4064</v>
      </c>
      <c r="C365" s="1" t="s">
        <v>4058</v>
      </c>
      <c r="D365" s="1" t="str">
        <f t="shared" si="5"/>
        <v>(364, 'cor:taxPercentageRate', 'cor:taxes'),</v>
      </c>
    </row>
    <row r="366" spans="1:4" ht="19" customHeight="1">
      <c r="A366" s="1">
        <v>365</v>
      </c>
      <c r="B366" s="1" t="s">
        <v>4065</v>
      </c>
      <c r="C366" s="1" t="s">
        <v>4058</v>
      </c>
      <c r="D366" s="1" t="str">
        <f t="shared" si="5"/>
        <v>(365, 'cor:taxCode', 'cor:taxes'),</v>
      </c>
    </row>
    <row r="367" spans="1:4" ht="19" customHeight="1">
      <c r="A367" s="1">
        <v>366</v>
      </c>
      <c r="B367" s="1" t="s">
        <v>4066</v>
      </c>
      <c r="C367" s="1" t="s">
        <v>4058</v>
      </c>
      <c r="D367" s="1" t="str">
        <f t="shared" si="5"/>
        <v>(366, 'cor:taxCommentExemption', 'cor:taxes'),</v>
      </c>
    </row>
    <row r="368" spans="1:4" ht="19" customHeight="1">
      <c r="A368" s="1">
        <v>367</v>
      </c>
      <c r="B368" s="1" t="s">
        <v>4067</v>
      </c>
      <c r="C368" s="1" t="s">
        <v>4058</v>
      </c>
      <c r="D368" s="1" t="str">
        <f t="shared" si="5"/>
        <v>(367, 'muc:taxAmountForeignCurrency', 'cor:taxes'),</v>
      </c>
    </row>
    <row r="369" spans="1:4" ht="19" customHeight="1">
      <c r="A369" s="1">
        <v>368</v>
      </c>
      <c r="B369" s="1" t="s">
        <v>4068</v>
      </c>
      <c r="C369" s="1" t="s">
        <v>4058</v>
      </c>
      <c r="D369" s="1" t="str">
        <f t="shared" si="5"/>
        <v>(368, 'muc:taxCurrency', 'cor:taxes'),</v>
      </c>
    </row>
    <row r="370" spans="1:4" ht="19" customHeight="1">
      <c r="A370" s="1">
        <v>369</v>
      </c>
      <c r="B370" s="1" t="s">
        <v>4069</v>
      </c>
      <c r="C370" s="1" t="s">
        <v>4058</v>
      </c>
      <c r="D370" s="1" t="str">
        <f t="shared" si="5"/>
        <v>(369, 'muc:taxExchangeRateDate', 'cor:taxes'),</v>
      </c>
    </row>
    <row r="371" spans="1:4" ht="19" customHeight="1">
      <c r="A371" s="1">
        <v>370</v>
      </c>
      <c r="B371" s="1" t="s">
        <v>4070</v>
      </c>
      <c r="C371" s="1" t="s">
        <v>4058</v>
      </c>
      <c r="D371" s="1" t="str">
        <f t="shared" si="5"/>
        <v>(370, 'muc:taxExchangeRate', 'cor:taxes'),</v>
      </c>
    </row>
    <row r="372" spans="1:4" ht="19" customHeight="1">
      <c r="A372" s="1">
        <v>371</v>
      </c>
      <c r="B372" s="1" t="s">
        <v>4071</v>
      </c>
      <c r="C372" s="1" t="s">
        <v>4058</v>
      </c>
      <c r="D372" s="1" t="str">
        <f t="shared" si="5"/>
        <v>(371, 'muc:taxExchangeRateSource', 'cor:taxes'),</v>
      </c>
    </row>
    <row r="373" spans="1:4" ht="19" customHeight="1">
      <c r="A373" s="1">
        <v>372</v>
      </c>
      <c r="B373" s="1" t="s">
        <v>4072</v>
      </c>
      <c r="C373" s="1" t="s">
        <v>4058</v>
      </c>
      <c r="D373" s="1" t="str">
        <f t="shared" si="5"/>
        <v>(372, 'muc:taxExchangeRateType', 'cor:taxes'),</v>
      </c>
    </row>
    <row r="374" spans="1:4" ht="19" customHeight="1">
      <c r="A374" s="1">
        <v>373</v>
      </c>
      <c r="B374" s="1" t="s">
        <v>4073</v>
      </c>
      <c r="C374" s="1" t="s">
        <v>4058</v>
      </c>
      <c r="D374" s="1" t="str">
        <f t="shared" si="5"/>
        <v>(373, 'muc:taxExchangeRateComment', 'cor:taxes'),</v>
      </c>
    </row>
    <row r="375" spans="1:4" ht="19" customHeight="1">
      <c r="A375" s="1">
        <v>374</v>
      </c>
      <c r="B375" s="1" t="s">
        <v>4074</v>
      </c>
      <c r="C375" s="1" t="s">
        <v>4058</v>
      </c>
      <c r="D375" s="1" t="str">
        <f t="shared" si="5"/>
        <v>(374, 'muc:taxAmountTriangulationCurrency', 'cor:taxes'),</v>
      </c>
    </row>
    <row r="376" spans="1:4" ht="19" customHeight="1">
      <c r="A376" s="1">
        <v>375</v>
      </c>
      <c r="B376" s="1" t="s">
        <v>4075</v>
      </c>
      <c r="C376" s="1" t="s">
        <v>4058</v>
      </c>
      <c r="D376" s="1" t="str">
        <f t="shared" si="5"/>
        <v>(375, 'muc:taxTriangulationCurrency', 'cor:taxes'),</v>
      </c>
    </row>
    <row r="377" spans="1:4" ht="19" customHeight="1">
      <c r="A377" s="1">
        <v>376</v>
      </c>
      <c r="B377" s="1" t="s">
        <v>4076</v>
      </c>
      <c r="C377" s="1" t="s">
        <v>4058</v>
      </c>
      <c r="D377" s="1" t="str">
        <f t="shared" si="5"/>
        <v>(376, 'muc:taxTriangulationExchangeRate', 'cor:taxes'),</v>
      </c>
    </row>
    <row r="378" spans="1:4" ht="19" customHeight="1">
      <c r="A378" s="1">
        <v>377</v>
      </c>
      <c r="B378" s="1" t="s">
        <v>4077</v>
      </c>
      <c r="C378" s="1" t="s">
        <v>4058</v>
      </c>
      <c r="D378" s="1" t="str">
        <f t="shared" si="5"/>
        <v>(377, 'muc:taxTriangulationExchangeRateSource', 'cor:taxes'),</v>
      </c>
    </row>
    <row r="379" spans="1:4" ht="19" customHeight="1">
      <c r="A379" s="1">
        <v>378</v>
      </c>
      <c r="B379" s="1" t="s">
        <v>4078</v>
      </c>
      <c r="C379" s="1" t="s">
        <v>4058</v>
      </c>
      <c r="D379" s="1" t="str">
        <f t="shared" si="5"/>
        <v>(378, 'muc:taxTriangulationExchangeRateType', 'cor:taxes'),</v>
      </c>
    </row>
    <row r="380" spans="1:4" ht="19" customHeight="1">
      <c r="A380" s="1">
        <v>379</v>
      </c>
      <c r="B380" s="1" t="s">
        <v>4079</v>
      </c>
      <c r="C380" s="1" t="s">
        <v>4058</v>
      </c>
      <c r="D380" s="1" t="str">
        <f t="shared" si="5"/>
        <v>(379, 'muc:taxForeignTriangulationExchangeRate', 'cor:taxes'),</v>
      </c>
    </row>
    <row r="381" spans="1:4" ht="19" customHeight="1">
      <c r="A381" s="1">
        <v>380</v>
      </c>
      <c r="B381" s="1" t="s">
        <v>4080</v>
      </c>
      <c r="C381" s="1" t="s">
        <v>4058</v>
      </c>
      <c r="D381" s="1" t="str">
        <f t="shared" si="5"/>
        <v>(380, 'muc:taxForeignTriangulationExchangeRateSource', 'cor:taxes'),</v>
      </c>
    </row>
    <row r="382" spans="1:4" ht="19" customHeight="1">
      <c r="A382" s="1">
        <v>381</v>
      </c>
      <c r="B382" s="1" t="s">
        <v>4081</v>
      </c>
      <c r="C382" s="1" t="s">
        <v>4058</v>
      </c>
      <c r="D382" s="1" t="str">
        <f t="shared" si="5"/>
        <v>(381, 'muc:taxForeignTriangulationExchangeRateType', 'cor:taxes'),</v>
      </c>
    </row>
    <row r="383" spans="1:4" ht="19" customHeight="1">
      <c r="A383" s="1">
        <v>382</v>
      </c>
      <c r="B383" s="1" t="s">
        <v>4082</v>
      </c>
      <c r="C383" s="1" t="s">
        <v>3869</v>
      </c>
      <c r="D383" s="1" t="str">
        <f t="shared" si="5"/>
        <v>(382, 'taf:tickingField', 'cor:entryDetail'),</v>
      </c>
    </row>
    <row r="384" spans="1:4" ht="19" customHeight="1">
      <c r="A384" s="1">
        <v>383</v>
      </c>
      <c r="B384" s="1" t="s">
        <v>4083</v>
      </c>
      <c r="C384" s="1" t="s">
        <v>3869</v>
      </c>
      <c r="D384" s="1" t="str">
        <f t="shared" si="5"/>
        <v>(383, 'taf:documentRemainingBalance', 'cor:entryDetail'),</v>
      </c>
    </row>
    <row r="385" spans="1:4" ht="19" customHeight="1">
      <c r="A385" s="1">
        <v>384</v>
      </c>
      <c r="B385" s="1" t="s">
        <v>4084</v>
      </c>
      <c r="C385" s="1" t="s">
        <v>3869</v>
      </c>
      <c r="D385" s="1" t="str">
        <f t="shared" si="5"/>
        <v>(384, 'taf:uniqueConsignmentReference', 'cor:entryDetail'),</v>
      </c>
    </row>
    <row r="386" spans="1:4" ht="19" customHeight="1">
      <c r="A386" s="1">
        <v>385</v>
      </c>
      <c r="B386" s="1" t="s">
        <v>4085</v>
      </c>
      <c r="C386" s="1" t="s">
        <v>3869</v>
      </c>
      <c r="D386" s="1" t="str">
        <f t="shared" si="5"/>
        <v>(385, 'taf:originatingDocumentStructure', 'cor:entryDetail'),</v>
      </c>
    </row>
    <row r="387" spans="1:4" ht="19" customHeight="1">
      <c r="A387" s="1">
        <v>386</v>
      </c>
      <c r="B387" s="1" t="s">
        <v>4086</v>
      </c>
      <c r="C387" s="1" t="s">
        <v>4085</v>
      </c>
      <c r="D387" s="1" t="str">
        <f t="shared" ref="D387:D392" si="6">"("&amp;A387&amp;", '"&amp;B387&amp;"', '"&amp;C387&amp;"'),"</f>
        <v>(386, 'taf:originatingDocumentType', 'taf:originatingDocumentStructure'),</v>
      </c>
    </row>
    <row r="388" spans="1:4" ht="19" customHeight="1">
      <c r="A388" s="1">
        <v>387</v>
      </c>
      <c r="B388" s="1" t="s">
        <v>4087</v>
      </c>
      <c r="C388" s="1" t="s">
        <v>4085</v>
      </c>
      <c r="D388" s="1" t="str">
        <f t="shared" si="6"/>
        <v>(387, 'taf:originatingDocumentNumber', 'taf:originatingDocumentStructure'),</v>
      </c>
    </row>
    <row r="389" spans="1:4" ht="19" customHeight="1">
      <c r="A389" s="1">
        <v>388</v>
      </c>
      <c r="B389" s="1" t="s">
        <v>4088</v>
      </c>
      <c r="C389" s="1" t="s">
        <v>4085</v>
      </c>
      <c r="D389" s="1" t="str">
        <f t="shared" si="6"/>
        <v>(388, 'taf:originatingDocumentDate', 'taf:originatingDocumentStructure'),</v>
      </c>
    </row>
    <row r="390" spans="1:4" ht="19" customHeight="1">
      <c r="A390" s="1">
        <v>389</v>
      </c>
      <c r="B390" s="1" t="s">
        <v>4089</v>
      </c>
      <c r="C390" s="1" t="s">
        <v>4085</v>
      </c>
      <c r="D390" s="1" t="str">
        <f t="shared" si="6"/>
        <v>(389, 'taf:originatingDocumentIdentifierType', 'taf:originatingDocumentStructure'),</v>
      </c>
    </row>
    <row r="391" spans="1:4" ht="19" customHeight="1">
      <c r="A391" s="1">
        <v>390</v>
      </c>
      <c r="B391" s="1" t="s">
        <v>4090</v>
      </c>
      <c r="C391" s="1" t="s">
        <v>4085</v>
      </c>
      <c r="D391" s="1" t="str">
        <f t="shared" si="6"/>
        <v>(390, 'taf:originatingDocumentIdentifierCode', 'taf:originatingDocumentStructure'),</v>
      </c>
    </row>
    <row r="392" spans="1:4" ht="19" customHeight="1">
      <c r="A392" s="1">
        <v>391</v>
      </c>
      <c r="B392" s="1" t="s">
        <v>4091</v>
      </c>
      <c r="C392" s="1" t="s">
        <v>4085</v>
      </c>
      <c r="D392" s="1" t="str">
        <f t="shared" si="6"/>
        <v>(391, 'taf:originatingDocumentIdentifierTaxCode', 'taf:originatingDocumentStructure'),</v>
      </c>
    </row>
  </sheetData>
  <phoneticPr fontId="1"/>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47"/>
  <sheetViews>
    <sheetView topLeftCell="A29" workbookViewId="0">
      <selection activeCell="D39" sqref="D39"/>
    </sheetView>
  </sheetViews>
  <sheetFormatPr baseColWidth="10" defaultColWidth="12.83203125" defaultRowHeight="15"/>
  <cols>
    <col min="1" max="1" width="4.5" style="2" customWidth="1"/>
    <col min="2" max="2" width="33" style="2" customWidth="1"/>
    <col min="3" max="3" width="42.83203125" style="2" customWidth="1"/>
    <col min="4" max="4" width="70.83203125" style="2" customWidth="1"/>
  </cols>
  <sheetData>
    <row r="1" spans="1:4" ht="48">
      <c r="A1" s="2" t="s">
        <v>556</v>
      </c>
      <c r="B1" s="2" t="s">
        <v>557</v>
      </c>
      <c r="C1" s="2" t="s">
        <v>558</v>
      </c>
      <c r="D1" s="2" t="s">
        <v>559</v>
      </c>
    </row>
    <row r="2" spans="1:4" ht="48">
      <c r="A2" s="2" t="s">
        <v>556</v>
      </c>
      <c r="B2" s="2" t="s">
        <v>560</v>
      </c>
      <c r="C2" s="2" t="s">
        <v>561</v>
      </c>
      <c r="D2" s="2" t="s">
        <v>562</v>
      </c>
    </row>
    <row r="3" spans="1:4" ht="32">
      <c r="A3" s="2" t="s">
        <v>556</v>
      </c>
      <c r="B3" s="2" t="s">
        <v>563</v>
      </c>
      <c r="C3" s="2" t="s">
        <v>564</v>
      </c>
      <c r="D3" s="2" t="s">
        <v>565</v>
      </c>
    </row>
    <row r="4" spans="1:4" ht="16">
      <c r="A4" s="2" t="s">
        <v>556</v>
      </c>
      <c r="B4" s="2" t="s">
        <v>566</v>
      </c>
      <c r="C4" s="2" t="s">
        <v>567</v>
      </c>
      <c r="D4" s="2" t="s">
        <v>1105</v>
      </c>
    </row>
    <row r="5" spans="1:4" ht="32">
      <c r="A5" s="2" t="s">
        <v>556</v>
      </c>
      <c r="B5" s="2" t="s">
        <v>568</v>
      </c>
      <c r="C5" s="2" t="s">
        <v>569</v>
      </c>
      <c r="D5" s="2" t="s">
        <v>570</v>
      </c>
    </row>
    <row r="6" spans="1:4" ht="48">
      <c r="A6" s="2" t="s">
        <v>556</v>
      </c>
      <c r="B6" s="2" t="s">
        <v>571</v>
      </c>
      <c r="C6" s="2" t="s">
        <v>572</v>
      </c>
      <c r="D6" s="2" t="s">
        <v>573</v>
      </c>
    </row>
    <row r="7" spans="1:4" ht="16">
      <c r="A7" s="2" t="s">
        <v>556</v>
      </c>
      <c r="B7" s="2" t="s">
        <v>574</v>
      </c>
      <c r="C7" s="2" t="s">
        <v>575</v>
      </c>
      <c r="D7" s="2" t="s">
        <v>576</v>
      </c>
    </row>
    <row r="8" spans="1:4" ht="32">
      <c r="A8" s="2" t="s">
        <v>556</v>
      </c>
      <c r="B8" s="2" t="s">
        <v>577</v>
      </c>
      <c r="C8" s="2" t="s">
        <v>578</v>
      </c>
      <c r="D8" s="2" t="s">
        <v>579</v>
      </c>
    </row>
    <row r="9" spans="1:4" ht="112">
      <c r="A9" s="2" t="s">
        <v>556</v>
      </c>
      <c r="B9" s="2" t="s">
        <v>580</v>
      </c>
      <c r="C9" s="2" t="s">
        <v>581</v>
      </c>
      <c r="D9" s="2" t="s">
        <v>582</v>
      </c>
    </row>
    <row r="10" spans="1:4" ht="32">
      <c r="A10" s="2" t="s">
        <v>556</v>
      </c>
      <c r="B10" s="2" t="s">
        <v>583</v>
      </c>
      <c r="C10" s="2" t="s">
        <v>584</v>
      </c>
      <c r="D10" s="2" t="s">
        <v>585</v>
      </c>
    </row>
    <row r="11" spans="1:4" ht="32">
      <c r="A11" s="2" t="s">
        <v>556</v>
      </c>
      <c r="B11" s="2" t="s">
        <v>586</v>
      </c>
      <c r="C11" s="2" t="s">
        <v>587</v>
      </c>
      <c r="D11" s="2" t="s">
        <v>588</v>
      </c>
    </row>
    <row r="12" spans="1:4" ht="48">
      <c r="A12" s="2" t="s">
        <v>556</v>
      </c>
      <c r="B12" s="2" t="s">
        <v>589</v>
      </c>
      <c r="C12" s="2" t="s">
        <v>590</v>
      </c>
      <c r="D12" s="2" t="s">
        <v>591</v>
      </c>
    </row>
    <row r="13" spans="1:4" ht="32">
      <c r="A13" s="2" t="s">
        <v>556</v>
      </c>
      <c r="B13" s="2" t="s">
        <v>592</v>
      </c>
      <c r="C13" s="2" t="s">
        <v>593</v>
      </c>
      <c r="D13" s="2" t="s">
        <v>594</v>
      </c>
    </row>
    <row r="14" spans="1:4" ht="16">
      <c r="A14" s="2" t="s">
        <v>556</v>
      </c>
      <c r="B14" s="2" t="s">
        <v>595</v>
      </c>
      <c r="C14" s="2" t="s">
        <v>596</v>
      </c>
      <c r="D14" s="2" t="s">
        <v>597</v>
      </c>
    </row>
    <row r="15" spans="1:4" ht="16">
      <c r="A15" s="2" t="s">
        <v>556</v>
      </c>
      <c r="B15" s="2" t="s">
        <v>598</v>
      </c>
      <c r="C15" s="2" t="s">
        <v>599</v>
      </c>
      <c r="D15" s="2" t="s">
        <v>600</v>
      </c>
    </row>
    <row r="16" spans="1:4" ht="32">
      <c r="A16" s="2" t="s">
        <v>556</v>
      </c>
      <c r="B16" s="2" t="s">
        <v>601</v>
      </c>
      <c r="C16" s="2" t="s">
        <v>602</v>
      </c>
      <c r="D16" s="2" t="s">
        <v>603</v>
      </c>
    </row>
    <row r="17" spans="1:4" ht="32">
      <c r="A17" s="2" t="s">
        <v>556</v>
      </c>
      <c r="B17" s="2" t="s">
        <v>604</v>
      </c>
      <c r="C17" s="2" t="s">
        <v>605</v>
      </c>
      <c r="D17" s="2" t="s">
        <v>606</v>
      </c>
    </row>
    <row r="18" spans="1:4" ht="48">
      <c r="A18" s="2" t="s">
        <v>556</v>
      </c>
      <c r="B18" s="2" t="s">
        <v>607</v>
      </c>
      <c r="C18" s="2" t="s">
        <v>608</v>
      </c>
      <c r="D18" s="2" t="s">
        <v>609</v>
      </c>
    </row>
    <row r="19" spans="1:4" ht="32">
      <c r="A19" s="2" t="s">
        <v>556</v>
      </c>
      <c r="B19" s="2" t="s">
        <v>610</v>
      </c>
      <c r="C19" s="2" t="s">
        <v>611</v>
      </c>
      <c r="D19" s="2" t="s">
        <v>612</v>
      </c>
    </row>
    <row r="20" spans="1:4" ht="48">
      <c r="A20" s="2" t="s">
        <v>556</v>
      </c>
      <c r="B20" s="2" t="s">
        <v>613</v>
      </c>
      <c r="C20" s="2" t="s">
        <v>614</v>
      </c>
      <c r="D20" s="2" t="s">
        <v>615</v>
      </c>
    </row>
    <row r="21" spans="1:4" ht="32">
      <c r="A21" s="2" t="s">
        <v>556</v>
      </c>
      <c r="B21" s="2" t="s">
        <v>616</v>
      </c>
      <c r="C21" s="2" t="s">
        <v>617</v>
      </c>
      <c r="D21" s="2" t="s">
        <v>618</v>
      </c>
    </row>
    <row r="22" spans="1:4" ht="32">
      <c r="A22" s="2" t="s">
        <v>556</v>
      </c>
      <c r="B22" s="2" t="s">
        <v>619</v>
      </c>
      <c r="C22" s="2" t="s">
        <v>620</v>
      </c>
      <c r="D22" s="2" t="s">
        <v>621</v>
      </c>
    </row>
    <row r="23" spans="1:4" ht="32">
      <c r="A23" s="2" t="s">
        <v>556</v>
      </c>
      <c r="B23" s="2" t="s">
        <v>622</v>
      </c>
      <c r="C23" s="2" t="s">
        <v>623</v>
      </c>
      <c r="D23" s="2" t="s">
        <v>624</v>
      </c>
    </row>
    <row r="24" spans="1:4" ht="48">
      <c r="A24" s="2" t="s">
        <v>556</v>
      </c>
      <c r="B24" s="2" t="s">
        <v>625</v>
      </c>
      <c r="C24" s="2" t="s">
        <v>626</v>
      </c>
      <c r="D24" s="2" t="s">
        <v>627</v>
      </c>
    </row>
    <row r="25" spans="1:4" ht="32">
      <c r="A25" s="2" t="s">
        <v>556</v>
      </c>
      <c r="B25" s="2" t="s">
        <v>628</v>
      </c>
      <c r="C25" s="2" t="s">
        <v>629</v>
      </c>
      <c r="D25" s="2" t="s">
        <v>630</v>
      </c>
    </row>
    <row r="26" spans="1:4" ht="48">
      <c r="A26" s="2" t="s">
        <v>556</v>
      </c>
      <c r="B26" s="2" t="s">
        <v>631</v>
      </c>
      <c r="C26" s="2" t="s">
        <v>632</v>
      </c>
      <c r="D26" s="2" t="s">
        <v>633</v>
      </c>
    </row>
    <row r="27" spans="1:4" ht="32">
      <c r="A27" s="2" t="s">
        <v>556</v>
      </c>
      <c r="B27" s="2" t="s">
        <v>634</v>
      </c>
      <c r="C27" s="2" t="s">
        <v>635</v>
      </c>
      <c r="D27" s="2" t="s">
        <v>636</v>
      </c>
    </row>
    <row r="28" spans="1:4" ht="16">
      <c r="A28" s="2" t="s">
        <v>556</v>
      </c>
      <c r="B28" s="2" t="s">
        <v>637</v>
      </c>
      <c r="C28" s="2" t="s">
        <v>638</v>
      </c>
      <c r="D28" s="2" t="s">
        <v>639</v>
      </c>
    </row>
    <row r="29" spans="1:4" ht="16">
      <c r="A29" s="2" t="s">
        <v>556</v>
      </c>
      <c r="B29" s="2" t="s">
        <v>640</v>
      </c>
      <c r="C29" s="2" t="s">
        <v>641</v>
      </c>
      <c r="D29" s="2" t="s">
        <v>642</v>
      </c>
    </row>
    <row r="30" spans="1:4" ht="32">
      <c r="A30" s="2" t="s">
        <v>556</v>
      </c>
      <c r="B30" s="2" t="s">
        <v>643</v>
      </c>
      <c r="C30" s="2" t="s">
        <v>644</v>
      </c>
      <c r="D30" s="2" t="s">
        <v>645</v>
      </c>
    </row>
    <row r="31" spans="1:4" ht="32">
      <c r="A31" s="2" t="s">
        <v>556</v>
      </c>
      <c r="B31" s="2" t="s">
        <v>646</v>
      </c>
      <c r="C31" s="2" t="s">
        <v>647</v>
      </c>
      <c r="D31" s="2" t="s">
        <v>648</v>
      </c>
    </row>
    <row r="32" spans="1:4" ht="32">
      <c r="A32" s="2" t="s">
        <v>556</v>
      </c>
      <c r="B32" s="2" t="s">
        <v>649</v>
      </c>
      <c r="C32" s="2" t="s">
        <v>650</v>
      </c>
      <c r="D32" s="2" t="s">
        <v>651</v>
      </c>
    </row>
    <row r="33" spans="1:4" ht="16">
      <c r="A33" s="2" t="s">
        <v>556</v>
      </c>
      <c r="B33" s="2" t="s">
        <v>652</v>
      </c>
      <c r="C33" s="2" t="s">
        <v>653</v>
      </c>
      <c r="D33" s="2" t="s">
        <v>654</v>
      </c>
    </row>
    <row r="34" spans="1:4" ht="32">
      <c r="A34" s="2" t="s">
        <v>556</v>
      </c>
      <c r="B34" s="2" t="s">
        <v>655</v>
      </c>
      <c r="C34" s="2" t="s">
        <v>656</v>
      </c>
      <c r="D34" s="2" t="s">
        <v>657</v>
      </c>
    </row>
    <row r="35" spans="1:4" ht="32">
      <c r="A35" s="2" t="s">
        <v>556</v>
      </c>
      <c r="B35" s="2" t="s">
        <v>658</v>
      </c>
      <c r="C35" s="2" t="s">
        <v>659</v>
      </c>
      <c r="D35" s="2" t="s">
        <v>660</v>
      </c>
    </row>
    <row r="36" spans="1:4" ht="32">
      <c r="A36" s="2" t="s">
        <v>556</v>
      </c>
      <c r="B36" s="2" t="s">
        <v>661</v>
      </c>
      <c r="C36" s="2" t="s">
        <v>662</v>
      </c>
      <c r="D36" s="2" t="s">
        <v>663</v>
      </c>
    </row>
    <row r="37" spans="1:4" ht="32">
      <c r="A37" s="2" t="s">
        <v>556</v>
      </c>
      <c r="B37" s="2" t="s">
        <v>664</v>
      </c>
      <c r="C37" s="2" t="s">
        <v>665</v>
      </c>
      <c r="D37" s="2" t="s">
        <v>666</v>
      </c>
    </row>
    <row r="38" spans="1:4" ht="32">
      <c r="A38" s="2" t="s">
        <v>556</v>
      </c>
      <c r="B38" s="2" t="s">
        <v>1539</v>
      </c>
      <c r="C38" s="2" t="s">
        <v>1540</v>
      </c>
      <c r="D38" s="2" t="s">
        <v>1541</v>
      </c>
    </row>
    <row r="39" spans="1:4" ht="32">
      <c r="A39" s="2" t="s">
        <v>556</v>
      </c>
      <c r="B39" s="2" t="s">
        <v>667</v>
      </c>
      <c r="C39" s="2" t="s">
        <v>668</v>
      </c>
      <c r="D39" s="2" t="s">
        <v>666</v>
      </c>
    </row>
    <row r="40" spans="1:4" ht="32">
      <c r="A40" s="2" t="s">
        <v>556</v>
      </c>
      <c r="B40" s="2" t="s">
        <v>669</v>
      </c>
      <c r="C40" s="2" t="s">
        <v>670</v>
      </c>
      <c r="D40" s="2" t="s">
        <v>671</v>
      </c>
    </row>
    <row r="41" spans="1:4" ht="48">
      <c r="A41" s="2" t="s">
        <v>556</v>
      </c>
      <c r="B41" s="2" t="s">
        <v>672</v>
      </c>
      <c r="C41" s="2" t="s">
        <v>673</v>
      </c>
      <c r="D41" s="2" t="s">
        <v>674</v>
      </c>
    </row>
    <row r="42" spans="1:4" ht="32">
      <c r="A42" s="2" t="s">
        <v>556</v>
      </c>
      <c r="B42" s="2" t="s">
        <v>675</v>
      </c>
      <c r="C42" s="2" t="s">
        <v>676</v>
      </c>
      <c r="D42" s="2" t="s">
        <v>677</v>
      </c>
    </row>
    <row r="43" spans="1:4" ht="32">
      <c r="A43" s="2" t="s">
        <v>556</v>
      </c>
      <c r="B43" s="2" t="s">
        <v>678</v>
      </c>
      <c r="C43" s="2" t="s">
        <v>679</v>
      </c>
      <c r="D43" s="2" t="s">
        <v>680</v>
      </c>
    </row>
    <row r="44" spans="1:4" ht="32">
      <c r="A44" s="2" t="s">
        <v>556</v>
      </c>
      <c r="B44" s="2" t="s">
        <v>681</v>
      </c>
      <c r="C44" s="2" t="s">
        <v>682</v>
      </c>
      <c r="D44" s="2" t="s">
        <v>683</v>
      </c>
    </row>
    <row r="45" spans="1:4" ht="32">
      <c r="A45" s="2" t="s">
        <v>556</v>
      </c>
      <c r="B45" s="2" t="s">
        <v>684</v>
      </c>
      <c r="C45" s="2" t="s">
        <v>685</v>
      </c>
      <c r="D45" s="2" t="s">
        <v>686</v>
      </c>
    </row>
    <row r="46" spans="1:4" ht="32">
      <c r="A46" s="2" t="s">
        <v>556</v>
      </c>
      <c r="B46" s="2" t="s">
        <v>687</v>
      </c>
      <c r="C46" s="2" t="s">
        <v>688</v>
      </c>
      <c r="D46" s="2" t="s">
        <v>689</v>
      </c>
    </row>
    <row r="47" spans="1:4" ht="32">
      <c r="A47" s="2" t="s">
        <v>556</v>
      </c>
      <c r="B47" s="2" t="s">
        <v>690</v>
      </c>
      <c r="C47" s="2" t="s">
        <v>691</v>
      </c>
      <c r="D47" s="2" t="s">
        <v>689</v>
      </c>
    </row>
  </sheetData>
  <phoneticPr fontId="1"/>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24"/>
  <sheetViews>
    <sheetView workbookViewId="0">
      <selection activeCell="D5" sqref="D5"/>
    </sheetView>
  </sheetViews>
  <sheetFormatPr baseColWidth="10" defaultColWidth="12.83203125" defaultRowHeight="15"/>
  <cols>
    <col min="1" max="1" width="4.5" style="2" customWidth="1"/>
    <col min="2" max="2" width="33" style="2" customWidth="1"/>
    <col min="3" max="3" width="42.83203125" style="2" customWidth="1"/>
    <col min="4" max="4" width="72" style="2" customWidth="1"/>
    <col min="5" max="16384" width="12.83203125" style="2"/>
  </cols>
  <sheetData>
    <row r="1" spans="1:4" ht="48">
      <c r="A1" s="2" t="s">
        <v>1089</v>
      </c>
      <c r="B1" s="2" t="s">
        <v>47</v>
      </c>
      <c r="C1" s="2" t="s">
        <v>1</v>
      </c>
      <c r="D1" s="2" t="s">
        <v>0</v>
      </c>
    </row>
    <row r="2" spans="1:4" ht="32">
      <c r="A2" s="2" t="s">
        <v>1089</v>
      </c>
      <c r="B2" s="2" t="s">
        <v>48</v>
      </c>
      <c r="C2" s="2" t="s">
        <v>3</v>
      </c>
      <c r="D2" s="2" t="s">
        <v>2</v>
      </c>
    </row>
    <row r="3" spans="1:4" ht="48">
      <c r="A3" s="2" t="s">
        <v>1089</v>
      </c>
      <c r="B3" s="2" t="s">
        <v>49</v>
      </c>
      <c r="C3" s="2" t="s">
        <v>5</v>
      </c>
      <c r="D3" s="2" t="s">
        <v>4</v>
      </c>
    </row>
    <row r="4" spans="1:4" ht="32">
      <c r="A4" s="2" t="s">
        <v>1089</v>
      </c>
      <c r="B4" s="2" t="s">
        <v>50</v>
      </c>
      <c r="C4" s="2" t="s">
        <v>7</v>
      </c>
      <c r="D4" s="2" t="s">
        <v>6</v>
      </c>
    </row>
    <row r="5" spans="1:4" ht="64">
      <c r="A5" s="2" t="s">
        <v>1089</v>
      </c>
      <c r="B5" s="2" t="s">
        <v>51</v>
      </c>
      <c r="C5" s="2" t="s">
        <v>8</v>
      </c>
      <c r="D5" s="2" t="s">
        <v>71</v>
      </c>
    </row>
    <row r="6" spans="1:4" ht="48">
      <c r="A6" s="2" t="s">
        <v>1089</v>
      </c>
      <c r="B6" s="2" t="s">
        <v>52</v>
      </c>
      <c r="C6" s="2" t="s">
        <v>10</v>
      </c>
      <c r="D6" s="2" t="s">
        <v>9</v>
      </c>
    </row>
    <row r="7" spans="1:4" ht="80">
      <c r="A7" s="2" t="s">
        <v>1089</v>
      </c>
      <c r="B7" s="2" t="s">
        <v>53</v>
      </c>
      <c r="C7" s="2" t="s">
        <v>12</v>
      </c>
      <c r="D7" s="2" t="s">
        <v>11</v>
      </c>
    </row>
    <row r="8" spans="1:4" ht="48">
      <c r="A8" s="2" t="s">
        <v>1089</v>
      </c>
      <c r="B8" s="2" t="s">
        <v>54</v>
      </c>
      <c r="C8" s="2" t="s">
        <v>14</v>
      </c>
      <c r="D8" s="2" t="s">
        <v>13</v>
      </c>
    </row>
    <row r="9" spans="1:4" ht="32">
      <c r="A9" s="2" t="s">
        <v>1089</v>
      </c>
      <c r="B9" s="2" t="s">
        <v>55</v>
      </c>
      <c r="C9" s="2" t="s">
        <v>16</v>
      </c>
      <c r="D9" s="2" t="s">
        <v>15</v>
      </c>
    </row>
    <row r="10" spans="1:4" ht="32">
      <c r="A10" s="2" t="s">
        <v>1089</v>
      </c>
      <c r="B10" s="2" t="s">
        <v>56</v>
      </c>
      <c r="C10" s="2" t="s">
        <v>18</v>
      </c>
      <c r="D10" s="2" t="s">
        <v>17</v>
      </c>
    </row>
    <row r="11" spans="1:4" ht="32">
      <c r="A11" s="2" t="s">
        <v>1089</v>
      </c>
      <c r="B11" s="2" t="s">
        <v>57</v>
      </c>
      <c r="C11" s="2" t="s">
        <v>20</v>
      </c>
      <c r="D11" s="2" t="s">
        <v>19</v>
      </c>
    </row>
    <row r="12" spans="1:4" ht="16">
      <c r="A12" s="2" t="s">
        <v>1089</v>
      </c>
      <c r="B12" s="2" t="s">
        <v>58</v>
      </c>
      <c r="C12" s="2" t="s">
        <v>22</v>
      </c>
      <c r="D12" s="2" t="s">
        <v>21</v>
      </c>
    </row>
    <row r="13" spans="1:4" ht="32">
      <c r="A13" s="2" t="s">
        <v>1089</v>
      </c>
      <c r="B13" s="2" t="s">
        <v>59</v>
      </c>
      <c r="C13" s="2" t="s">
        <v>24</v>
      </c>
      <c r="D13" s="2" t="s">
        <v>23</v>
      </c>
    </row>
    <row r="14" spans="1:4" ht="16">
      <c r="A14" s="2" t="s">
        <v>1089</v>
      </c>
      <c r="B14" s="2" t="s">
        <v>60</v>
      </c>
      <c r="C14" s="2" t="s">
        <v>26</v>
      </c>
      <c r="D14" s="2" t="s">
        <v>25</v>
      </c>
    </row>
    <row r="15" spans="1:4" ht="16">
      <c r="A15" s="2" t="s">
        <v>1089</v>
      </c>
      <c r="B15" s="2" t="s">
        <v>61</v>
      </c>
      <c r="C15" s="2" t="s">
        <v>28</v>
      </c>
      <c r="D15" s="2" t="s">
        <v>27</v>
      </c>
    </row>
    <row r="16" spans="1:4" ht="16">
      <c r="A16" s="2" t="s">
        <v>1089</v>
      </c>
      <c r="B16" s="2" t="s">
        <v>62</v>
      </c>
      <c r="C16" s="2" t="s">
        <v>30</v>
      </c>
      <c r="D16" s="2" t="s">
        <v>29</v>
      </c>
    </row>
    <row r="17" spans="1:4" ht="16">
      <c r="A17" s="2" t="s">
        <v>1089</v>
      </c>
      <c r="B17" s="2" t="s">
        <v>63</v>
      </c>
      <c r="C17" s="2" t="s">
        <v>32</v>
      </c>
      <c r="D17" s="2" t="s">
        <v>31</v>
      </c>
    </row>
    <row r="18" spans="1:4" ht="32">
      <c r="A18" s="2" t="s">
        <v>1089</v>
      </c>
      <c r="B18" s="2" t="s">
        <v>64</v>
      </c>
      <c r="C18" s="2" t="s">
        <v>34</v>
      </c>
      <c r="D18" s="2" t="s">
        <v>33</v>
      </c>
    </row>
    <row r="19" spans="1:4" ht="32">
      <c r="A19" s="2" t="s">
        <v>1089</v>
      </c>
      <c r="B19" s="2" t="s">
        <v>65</v>
      </c>
      <c r="C19" s="2" t="s">
        <v>36</v>
      </c>
      <c r="D19" s="2" t="s">
        <v>35</v>
      </c>
    </row>
    <row r="20" spans="1:4" ht="32">
      <c r="A20" s="2" t="s">
        <v>1089</v>
      </c>
      <c r="B20" s="2" t="s">
        <v>66</v>
      </c>
      <c r="C20" s="2" t="s">
        <v>38</v>
      </c>
      <c r="D20" s="2" t="s">
        <v>37</v>
      </c>
    </row>
    <row r="21" spans="1:4" ht="48">
      <c r="A21" s="2" t="s">
        <v>1089</v>
      </c>
      <c r="B21" s="2" t="s">
        <v>67</v>
      </c>
      <c r="C21" s="2" t="s">
        <v>40</v>
      </c>
      <c r="D21" s="2" t="s">
        <v>39</v>
      </c>
    </row>
    <row r="22" spans="1:4" ht="16">
      <c r="A22" s="2" t="s">
        <v>1089</v>
      </c>
      <c r="B22" s="2" t="s">
        <v>68</v>
      </c>
      <c r="C22" s="2" t="s">
        <v>42</v>
      </c>
      <c r="D22" s="2" t="s">
        <v>41</v>
      </c>
    </row>
    <row r="23" spans="1:4" ht="32">
      <c r="A23" s="2" t="s">
        <v>1089</v>
      </c>
      <c r="B23" s="2" t="s">
        <v>69</v>
      </c>
      <c r="C23" s="2" t="s">
        <v>44</v>
      </c>
      <c r="D23" s="2" t="s">
        <v>43</v>
      </c>
    </row>
    <row r="24" spans="1:4" ht="16">
      <c r="A24" s="2" t="s">
        <v>1089</v>
      </c>
      <c r="B24" s="2" t="s">
        <v>70</v>
      </c>
      <c r="C24" s="2" t="s">
        <v>46</v>
      </c>
      <c r="D24" s="2" t="s">
        <v>45</v>
      </c>
    </row>
  </sheetData>
  <phoneticPr fontId="1"/>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241"/>
  <sheetViews>
    <sheetView topLeftCell="A45" workbookViewId="0">
      <selection activeCell="B52" sqref="B1:B1048576"/>
    </sheetView>
  </sheetViews>
  <sheetFormatPr baseColWidth="10" defaultColWidth="12.83203125" defaultRowHeight="15"/>
  <cols>
    <col min="1" max="1" width="4.5" style="2" customWidth="1"/>
    <col min="2" max="2" width="33" style="2" customWidth="1"/>
    <col min="3" max="3" width="42.83203125" style="2" customWidth="1"/>
    <col min="4" max="4" width="59" style="2" customWidth="1"/>
  </cols>
  <sheetData>
    <row r="1" spans="1:4" ht="32">
      <c r="A1" s="1" t="s">
        <v>375</v>
      </c>
      <c r="B1" s="1" t="s">
        <v>376</v>
      </c>
      <c r="C1" s="1" t="s">
        <v>72</v>
      </c>
      <c r="D1" s="2" t="s">
        <v>73</v>
      </c>
    </row>
    <row r="2" spans="1:4" ht="32">
      <c r="A2" s="1" t="s">
        <v>375</v>
      </c>
      <c r="B2" s="1" t="s">
        <v>377</v>
      </c>
      <c r="C2" s="1" t="s">
        <v>74</v>
      </c>
      <c r="D2" s="2" t="s">
        <v>75</v>
      </c>
    </row>
    <row r="3" spans="1:4" ht="32">
      <c r="A3" s="1" t="s">
        <v>375</v>
      </c>
      <c r="B3" s="1" t="s">
        <v>378</v>
      </c>
      <c r="C3" s="1" t="s">
        <v>76</v>
      </c>
      <c r="D3" s="2" t="s">
        <v>77</v>
      </c>
    </row>
    <row r="4" spans="1:4" ht="48">
      <c r="A4" s="1" t="s">
        <v>375</v>
      </c>
      <c r="B4" s="1" t="s">
        <v>379</v>
      </c>
      <c r="C4" s="1" t="s">
        <v>78</v>
      </c>
      <c r="D4" s="2" t="s">
        <v>1106</v>
      </c>
    </row>
    <row r="5" spans="1:4" ht="32">
      <c r="A5" s="1" t="s">
        <v>375</v>
      </c>
      <c r="B5" s="1" t="s">
        <v>380</v>
      </c>
      <c r="C5" s="1" t="s">
        <v>79</v>
      </c>
      <c r="D5" s="2" t="s">
        <v>1107</v>
      </c>
    </row>
    <row r="6" spans="1:4" ht="16">
      <c r="A6" s="1" t="s">
        <v>375</v>
      </c>
      <c r="B6" s="1" t="s">
        <v>381</v>
      </c>
      <c r="C6" s="1" t="s">
        <v>80</v>
      </c>
      <c r="D6" s="2" t="s">
        <v>1108</v>
      </c>
    </row>
    <row r="7" spans="1:4" ht="32">
      <c r="A7" s="1" t="s">
        <v>375</v>
      </c>
      <c r="B7" s="1" t="s">
        <v>382</v>
      </c>
      <c r="C7" s="1" t="s">
        <v>81</v>
      </c>
      <c r="D7" s="2" t="s">
        <v>82</v>
      </c>
    </row>
    <row r="8" spans="1:4" ht="32">
      <c r="A8" s="1" t="s">
        <v>375</v>
      </c>
      <c r="B8" s="1" t="s">
        <v>383</v>
      </c>
      <c r="C8" s="1" t="s">
        <v>83</v>
      </c>
      <c r="D8" s="2" t="s">
        <v>84</v>
      </c>
    </row>
    <row r="9" spans="1:4" ht="32">
      <c r="A9" s="1" t="s">
        <v>375</v>
      </c>
      <c r="B9" s="1" t="s">
        <v>384</v>
      </c>
      <c r="C9" s="1" t="s">
        <v>85</v>
      </c>
      <c r="D9" s="2" t="s">
        <v>86</v>
      </c>
    </row>
    <row r="10" spans="1:4" ht="16">
      <c r="A10" s="1" t="s">
        <v>375</v>
      </c>
      <c r="B10" s="1" t="s">
        <v>385</v>
      </c>
      <c r="C10" s="1" t="s">
        <v>87</v>
      </c>
      <c r="D10" s="2" t="s">
        <v>88</v>
      </c>
    </row>
    <row r="11" spans="1:4" ht="16">
      <c r="A11" s="1" t="s">
        <v>375</v>
      </c>
      <c r="B11" s="1" t="s">
        <v>386</v>
      </c>
      <c r="C11" s="1" t="s">
        <v>89</v>
      </c>
      <c r="D11" s="2" t="s">
        <v>90</v>
      </c>
    </row>
    <row r="12" spans="1:4" ht="16">
      <c r="A12" s="1" t="s">
        <v>375</v>
      </c>
      <c r="B12" s="1" t="s">
        <v>387</v>
      </c>
      <c r="C12" s="1" t="s">
        <v>91</v>
      </c>
      <c r="D12" s="2" t="s">
        <v>92</v>
      </c>
    </row>
    <row r="13" spans="1:4" ht="16">
      <c r="A13" s="1" t="s">
        <v>375</v>
      </c>
      <c r="B13" s="1" t="s">
        <v>388</v>
      </c>
      <c r="C13" s="1" t="s">
        <v>93</v>
      </c>
      <c r="D13" s="2" t="s">
        <v>94</v>
      </c>
    </row>
    <row r="14" spans="1:4" ht="48">
      <c r="A14" s="1" t="s">
        <v>375</v>
      </c>
      <c r="B14" s="1" t="s">
        <v>389</v>
      </c>
      <c r="C14" s="1" t="s">
        <v>95</v>
      </c>
      <c r="D14" s="2" t="s">
        <v>96</v>
      </c>
    </row>
    <row r="15" spans="1:4" ht="16">
      <c r="A15" s="1" t="s">
        <v>375</v>
      </c>
      <c r="B15" s="1" t="s">
        <v>390</v>
      </c>
      <c r="C15" s="1" t="s">
        <v>97</v>
      </c>
      <c r="D15" s="2" t="s">
        <v>98</v>
      </c>
    </row>
    <row r="16" spans="1:4" ht="16">
      <c r="A16" s="1" t="s">
        <v>375</v>
      </c>
      <c r="B16" s="1" t="s">
        <v>391</v>
      </c>
      <c r="C16" s="1" t="s">
        <v>99</v>
      </c>
      <c r="D16" s="2" t="s">
        <v>1109</v>
      </c>
    </row>
    <row r="17" spans="1:4" ht="16">
      <c r="A17" s="1" t="s">
        <v>375</v>
      </c>
      <c r="B17" s="1" t="s">
        <v>392</v>
      </c>
      <c r="C17" s="1" t="s">
        <v>100</v>
      </c>
      <c r="D17" s="2" t="s">
        <v>1110</v>
      </c>
    </row>
    <row r="18" spans="1:4" ht="32">
      <c r="A18" s="1" t="s">
        <v>375</v>
      </c>
      <c r="B18" s="1" t="s">
        <v>393</v>
      </c>
      <c r="C18" s="1" t="s">
        <v>101</v>
      </c>
      <c r="D18" s="2" t="s">
        <v>102</v>
      </c>
    </row>
    <row r="19" spans="1:4" ht="16">
      <c r="A19" s="1" t="s">
        <v>375</v>
      </c>
      <c r="B19" s="1" t="s">
        <v>394</v>
      </c>
      <c r="C19" s="1" t="s">
        <v>103</v>
      </c>
      <c r="D19" s="2" t="s">
        <v>1111</v>
      </c>
    </row>
    <row r="20" spans="1:4" ht="16">
      <c r="A20" s="1" t="s">
        <v>375</v>
      </c>
      <c r="B20" s="1" t="s">
        <v>395</v>
      </c>
      <c r="C20" s="1" t="s">
        <v>104</v>
      </c>
      <c r="D20" s="2" t="s">
        <v>1112</v>
      </c>
    </row>
    <row r="21" spans="1:4" ht="16">
      <c r="A21" s="1" t="s">
        <v>375</v>
      </c>
      <c r="B21" s="1" t="s">
        <v>396</v>
      </c>
      <c r="C21" s="1" t="s">
        <v>105</v>
      </c>
      <c r="D21" s="2" t="s">
        <v>1113</v>
      </c>
    </row>
    <row r="22" spans="1:4" ht="16">
      <c r="A22" s="1" t="s">
        <v>375</v>
      </c>
      <c r="B22" s="1" t="s">
        <v>397</v>
      </c>
      <c r="C22" s="1" t="s">
        <v>106</v>
      </c>
      <c r="D22" s="2" t="s">
        <v>1114</v>
      </c>
    </row>
    <row r="23" spans="1:4" ht="16">
      <c r="A23" s="1" t="s">
        <v>375</v>
      </c>
      <c r="B23" s="1" t="s">
        <v>398</v>
      </c>
      <c r="C23" s="1" t="s">
        <v>107</v>
      </c>
      <c r="D23" s="2" t="s">
        <v>1115</v>
      </c>
    </row>
    <row r="24" spans="1:4" ht="16">
      <c r="A24" s="1" t="s">
        <v>375</v>
      </c>
      <c r="B24" s="1" t="s">
        <v>399</v>
      </c>
      <c r="C24" s="1" t="s">
        <v>108</v>
      </c>
      <c r="D24" s="2" t="s">
        <v>109</v>
      </c>
    </row>
    <row r="25" spans="1:4" ht="48">
      <c r="A25" s="1" t="s">
        <v>375</v>
      </c>
      <c r="B25" s="1" t="s">
        <v>400</v>
      </c>
      <c r="C25" s="1" t="s">
        <v>110</v>
      </c>
      <c r="D25" s="2" t="s">
        <v>111</v>
      </c>
    </row>
    <row r="26" spans="1:4" ht="16">
      <c r="A26" s="1" t="s">
        <v>375</v>
      </c>
      <c r="B26" s="1" t="s">
        <v>401</v>
      </c>
      <c r="C26" s="1" t="s">
        <v>112</v>
      </c>
      <c r="D26" s="2" t="s">
        <v>113</v>
      </c>
    </row>
    <row r="27" spans="1:4" ht="16">
      <c r="A27" s="1" t="s">
        <v>375</v>
      </c>
      <c r="B27" s="1" t="s">
        <v>402</v>
      </c>
      <c r="C27" s="1" t="s">
        <v>114</v>
      </c>
      <c r="D27" s="2" t="s">
        <v>115</v>
      </c>
    </row>
    <row r="28" spans="1:4" ht="32">
      <c r="A28" s="1" t="s">
        <v>375</v>
      </c>
      <c r="B28" s="1" t="s">
        <v>403</v>
      </c>
      <c r="C28" s="1" t="s">
        <v>116</v>
      </c>
      <c r="D28" s="2" t="s">
        <v>117</v>
      </c>
    </row>
    <row r="29" spans="1:4" ht="32">
      <c r="A29" s="1" t="s">
        <v>375</v>
      </c>
      <c r="B29" s="1" t="s">
        <v>404</v>
      </c>
      <c r="C29" s="1" t="s">
        <v>118</v>
      </c>
      <c r="D29" s="2" t="s">
        <v>119</v>
      </c>
    </row>
    <row r="30" spans="1:4" ht="16">
      <c r="A30" s="1" t="s">
        <v>375</v>
      </c>
      <c r="B30" s="1" t="s">
        <v>405</v>
      </c>
      <c r="C30" s="1" t="s">
        <v>120</v>
      </c>
      <c r="D30" s="2" t="s">
        <v>121</v>
      </c>
    </row>
    <row r="31" spans="1:4" ht="16">
      <c r="A31" s="1" t="s">
        <v>375</v>
      </c>
      <c r="B31" s="1" t="s">
        <v>406</v>
      </c>
      <c r="C31" s="1" t="s">
        <v>122</v>
      </c>
      <c r="D31" s="2" t="s">
        <v>123</v>
      </c>
    </row>
    <row r="32" spans="1:4" ht="16">
      <c r="A32" s="1" t="s">
        <v>375</v>
      </c>
      <c r="B32" s="1" t="s">
        <v>407</v>
      </c>
      <c r="C32" s="1" t="s">
        <v>124</v>
      </c>
      <c r="D32" s="2" t="s">
        <v>125</v>
      </c>
    </row>
    <row r="33" spans="1:4" ht="16">
      <c r="A33" s="1" t="s">
        <v>375</v>
      </c>
      <c r="B33" s="1" t="s">
        <v>408</v>
      </c>
      <c r="C33" s="1" t="s">
        <v>126</v>
      </c>
      <c r="D33" s="2" t="s">
        <v>127</v>
      </c>
    </row>
    <row r="34" spans="1:4" ht="16">
      <c r="A34" s="1" t="s">
        <v>375</v>
      </c>
      <c r="B34" s="1" t="s">
        <v>409</v>
      </c>
      <c r="C34" s="1" t="s">
        <v>128</v>
      </c>
      <c r="D34" s="2" t="s">
        <v>129</v>
      </c>
    </row>
    <row r="35" spans="1:4" ht="16">
      <c r="A35" s="1" t="s">
        <v>375</v>
      </c>
      <c r="B35" s="1" t="s">
        <v>410</v>
      </c>
      <c r="C35" s="1" t="s">
        <v>130</v>
      </c>
      <c r="D35" s="2" t="s">
        <v>131</v>
      </c>
    </row>
    <row r="36" spans="1:4" ht="16">
      <c r="A36" s="1" t="s">
        <v>375</v>
      </c>
      <c r="B36" s="1" t="s">
        <v>411</v>
      </c>
      <c r="C36" s="1" t="s">
        <v>132</v>
      </c>
      <c r="D36" s="2" t="s">
        <v>133</v>
      </c>
    </row>
    <row r="37" spans="1:4" ht="16">
      <c r="A37" s="1" t="s">
        <v>375</v>
      </c>
      <c r="B37" s="1" t="s">
        <v>412</v>
      </c>
      <c r="C37" s="1" t="s">
        <v>134</v>
      </c>
      <c r="D37" s="2" t="s">
        <v>135</v>
      </c>
    </row>
    <row r="38" spans="1:4" ht="16">
      <c r="A38" s="1" t="s">
        <v>375</v>
      </c>
      <c r="B38" s="1" t="s">
        <v>413</v>
      </c>
      <c r="C38" s="1" t="s">
        <v>136</v>
      </c>
      <c r="D38" s="2" t="s">
        <v>137</v>
      </c>
    </row>
    <row r="39" spans="1:4" ht="16">
      <c r="A39" s="1" t="s">
        <v>375</v>
      </c>
      <c r="B39" s="1" t="s">
        <v>414</v>
      </c>
      <c r="C39" s="1" t="s">
        <v>138</v>
      </c>
      <c r="D39" s="2" t="s">
        <v>139</v>
      </c>
    </row>
    <row r="40" spans="1:4" ht="16">
      <c r="A40" s="1" t="s">
        <v>375</v>
      </c>
      <c r="B40" s="1" t="s">
        <v>415</v>
      </c>
      <c r="C40" s="1" t="s">
        <v>140</v>
      </c>
      <c r="D40" s="2" t="s">
        <v>141</v>
      </c>
    </row>
    <row r="41" spans="1:4" ht="32">
      <c r="A41" s="1" t="s">
        <v>375</v>
      </c>
      <c r="B41" s="1" t="s">
        <v>416</v>
      </c>
      <c r="C41" s="1" t="s">
        <v>142</v>
      </c>
      <c r="D41" s="2" t="s">
        <v>1116</v>
      </c>
    </row>
    <row r="42" spans="1:4" ht="16">
      <c r="A42" s="1" t="s">
        <v>375</v>
      </c>
      <c r="B42" s="1" t="s">
        <v>417</v>
      </c>
      <c r="C42" s="1" t="s">
        <v>143</v>
      </c>
      <c r="D42" s="2" t="s">
        <v>1117</v>
      </c>
    </row>
    <row r="43" spans="1:4" ht="16">
      <c r="A43" s="1" t="s">
        <v>375</v>
      </c>
      <c r="B43" s="1" t="s">
        <v>418</v>
      </c>
      <c r="C43" s="1" t="s">
        <v>144</v>
      </c>
      <c r="D43" s="2" t="s">
        <v>145</v>
      </c>
    </row>
    <row r="44" spans="1:4" ht="48">
      <c r="A44" s="1" t="s">
        <v>375</v>
      </c>
      <c r="B44" s="1" t="s">
        <v>419</v>
      </c>
      <c r="C44" s="1" t="s">
        <v>146</v>
      </c>
      <c r="D44" s="2" t="s">
        <v>147</v>
      </c>
    </row>
    <row r="45" spans="1:4" ht="16">
      <c r="A45" s="1" t="s">
        <v>375</v>
      </c>
      <c r="B45" s="1" t="s">
        <v>420</v>
      </c>
      <c r="C45" s="1" t="s">
        <v>148</v>
      </c>
      <c r="D45" s="2" t="s">
        <v>149</v>
      </c>
    </row>
    <row r="46" spans="1:4" ht="64">
      <c r="A46" s="1" t="s">
        <v>375</v>
      </c>
      <c r="B46" s="1" t="s">
        <v>421</v>
      </c>
      <c r="C46" s="1" t="s">
        <v>150</v>
      </c>
      <c r="D46" s="2" t="s">
        <v>151</v>
      </c>
    </row>
    <row r="47" spans="1:4" ht="48">
      <c r="A47" s="1" t="s">
        <v>375</v>
      </c>
      <c r="B47" s="1" t="s">
        <v>422</v>
      </c>
      <c r="C47" s="1" t="s">
        <v>152</v>
      </c>
      <c r="D47" s="2" t="s">
        <v>153</v>
      </c>
    </row>
    <row r="48" spans="1:4" ht="32">
      <c r="A48" s="1" t="s">
        <v>375</v>
      </c>
      <c r="B48" s="1" t="s">
        <v>423</v>
      </c>
      <c r="C48" s="1" t="s">
        <v>154</v>
      </c>
      <c r="D48" s="2" t="s">
        <v>155</v>
      </c>
    </row>
    <row r="49" spans="1:4" ht="48">
      <c r="A49" s="1" t="s">
        <v>375</v>
      </c>
      <c r="B49" s="1" t="s">
        <v>424</v>
      </c>
      <c r="C49" s="1" t="s">
        <v>156</v>
      </c>
      <c r="D49" s="2" t="s">
        <v>157</v>
      </c>
    </row>
    <row r="50" spans="1:4" ht="32">
      <c r="A50" s="1" t="s">
        <v>375</v>
      </c>
      <c r="B50" s="1" t="s">
        <v>425</v>
      </c>
      <c r="C50" s="1" t="s">
        <v>158</v>
      </c>
      <c r="D50" s="2" t="s">
        <v>159</v>
      </c>
    </row>
    <row r="51" spans="1:4" ht="32">
      <c r="A51" s="1" t="s">
        <v>375</v>
      </c>
      <c r="B51" s="1" t="s">
        <v>426</v>
      </c>
      <c r="C51" s="1" t="s">
        <v>160</v>
      </c>
      <c r="D51" s="2" t="s">
        <v>161</v>
      </c>
    </row>
    <row r="52" spans="1:4" ht="16">
      <c r="A52" s="1" t="s">
        <v>375</v>
      </c>
      <c r="B52" s="1" t="s">
        <v>427</v>
      </c>
      <c r="C52" s="1" t="s">
        <v>162</v>
      </c>
      <c r="D52" s="2" t="s">
        <v>163</v>
      </c>
    </row>
    <row r="53" spans="1:4" ht="16">
      <c r="A53" s="1" t="s">
        <v>375</v>
      </c>
      <c r="B53" s="1" t="s">
        <v>428</v>
      </c>
      <c r="C53" s="1" t="s">
        <v>164</v>
      </c>
      <c r="D53" s="2" t="s">
        <v>165</v>
      </c>
    </row>
    <row r="54" spans="1:4" ht="32">
      <c r="A54" s="1" t="s">
        <v>375</v>
      </c>
      <c r="B54" s="1" t="s">
        <v>429</v>
      </c>
      <c r="C54" s="1" t="s">
        <v>166</v>
      </c>
      <c r="D54" s="2" t="s">
        <v>167</v>
      </c>
    </row>
    <row r="55" spans="1:4" ht="32">
      <c r="A55" s="1" t="s">
        <v>375</v>
      </c>
      <c r="B55" s="1" t="s">
        <v>430</v>
      </c>
      <c r="C55" s="1" t="s">
        <v>168</v>
      </c>
      <c r="D55" s="2" t="s">
        <v>1118</v>
      </c>
    </row>
    <row r="56" spans="1:4" ht="64">
      <c r="A56" s="1" t="s">
        <v>375</v>
      </c>
      <c r="B56" s="1" t="s">
        <v>431</v>
      </c>
      <c r="C56" s="1" t="s">
        <v>169</v>
      </c>
      <c r="D56" s="2" t="s">
        <v>170</v>
      </c>
    </row>
    <row r="57" spans="1:4" ht="64">
      <c r="A57" s="1" t="s">
        <v>375</v>
      </c>
      <c r="B57" s="1" t="s">
        <v>432</v>
      </c>
      <c r="C57" s="1" t="s">
        <v>171</v>
      </c>
      <c r="D57" s="2" t="s">
        <v>172</v>
      </c>
    </row>
    <row r="58" spans="1:4" ht="32">
      <c r="A58" s="1" t="s">
        <v>375</v>
      </c>
      <c r="B58" s="1" t="s">
        <v>433</v>
      </c>
      <c r="C58" s="1" t="s">
        <v>173</v>
      </c>
      <c r="D58" s="2" t="s">
        <v>174</v>
      </c>
    </row>
    <row r="59" spans="1:4" ht="32">
      <c r="A59" s="1" t="s">
        <v>375</v>
      </c>
      <c r="B59" s="1" t="s">
        <v>434</v>
      </c>
      <c r="C59" s="1" t="s">
        <v>175</v>
      </c>
      <c r="D59" s="2" t="s">
        <v>176</v>
      </c>
    </row>
    <row r="60" spans="1:4" ht="48">
      <c r="A60" s="1" t="s">
        <v>375</v>
      </c>
      <c r="B60" s="1" t="s">
        <v>435</v>
      </c>
      <c r="C60" s="1" t="s">
        <v>177</v>
      </c>
      <c r="D60" s="2" t="s">
        <v>178</v>
      </c>
    </row>
    <row r="61" spans="1:4" ht="16">
      <c r="A61" s="1" t="s">
        <v>375</v>
      </c>
      <c r="B61" s="1" t="s">
        <v>436</v>
      </c>
      <c r="C61" s="1" t="s">
        <v>99</v>
      </c>
      <c r="D61" s="2" t="s">
        <v>99</v>
      </c>
    </row>
    <row r="62" spans="1:4" ht="16">
      <c r="A62" s="1" t="s">
        <v>375</v>
      </c>
      <c r="B62" s="1" t="s">
        <v>437</v>
      </c>
      <c r="C62" s="1" t="s">
        <v>100</v>
      </c>
      <c r="D62" s="2" t="s">
        <v>100</v>
      </c>
    </row>
    <row r="63" spans="1:4" ht="32">
      <c r="A63" s="1" t="s">
        <v>375</v>
      </c>
      <c r="B63" s="1" t="s">
        <v>438</v>
      </c>
      <c r="C63" s="1" t="s">
        <v>179</v>
      </c>
      <c r="D63" s="2" t="s">
        <v>180</v>
      </c>
    </row>
    <row r="64" spans="1:4" ht="16">
      <c r="A64" s="1" t="s">
        <v>375</v>
      </c>
      <c r="B64" s="1" t="s">
        <v>439</v>
      </c>
      <c r="C64" s="1" t="s">
        <v>105</v>
      </c>
      <c r="D64" s="2" t="s">
        <v>181</v>
      </c>
    </row>
    <row r="65" spans="1:4" ht="16">
      <c r="A65" s="1" t="s">
        <v>375</v>
      </c>
      <c r="B65" s="1" t="s">
        <v>440</v>
      </c>
      <c r="C65" s="1" t="s">
        <v>106</v>
      </c>
      <c r="D65" s="2" t="s">
        <v>182</v>
      </c>
    </row>
    <row r="66" spans="1:4" ht="16">
      <c r="A66" s="1" t="s">
        <v>375</v>
      </c>
      <c r="B66" s="1" t="s">
        <v>441</v>
      </c>
      <c r="C66" s="1" t="s">
        <v>107</v>
      </c>
      <c r="D66" s="2" t="s">
        <v>183</v>
      </c>
    </row>
    <row r="67" spans="1:4" ht="64">
      <c r="A67" s="1" t="s">
        <v>375</v>
      </c>
      <c r="B67" s="1" t="s">
        <v>442</v>
      </c>
      <c r="C67" s="1" t="s">
        <v>184</v>
      </c>
      <c r="D67" s="2" t="s">
        <v>185</v>
      </c>
    </row>
    <row r="68" spans="1:4" ht="64">
      <c r="A68" s="1" t="s">
        <v>375</v>
      </c>
      <c r="B68" s="1" t="s">
        <v>443</v>
      </c>
      <c r="C68" s="1" t="s">
        <v>186</v>
      </c>
      <c r="D68" s="2" t="s">
        <v>187</v>
      </c>
    </row>
    <row r="69" spans="1:4" ht="48">
      <c r="A69" s="1" t="s">
        <v>375</v>
      </c>
      <c r="B69" s="1" t="s">
        <v>444</v>
      </c>
      <c r="C69" s="1" t="s">
        <v>188</v>
      </c>
      <c r="D69" s="2" t="s">
        <v>189</v>
      </c>
    </row>
    <row r="70" spans="1:4" ht="32">
      <c r="A70" s="1" t="s">
        <v>375</v>
      </c>
      <c r="B70" s="1" t="s">
        <v>445</v>
      </c>
      <c r="C70" s="1" t="s">
        <v>190</v>
      </c>
      <c r="D70" s="2" t="s">
        <v>191</v>
      </c>
    </row>
    <row r="71" spans="1:4" ht="96">
      <c r="A71" s="1" t="s">
        <v>375</v>
      </c>
      <c r="B71" s="1" t="s">
        <v>446</v>
      </c>
      <c r="C71" s="1" t="s">
        <v>192</v>
      </c>
      <c r="D71" s="2" t="s">
        <v>1119</v>
      </c>
    </row>
    <row r="72" spans="1:4" ht="32">
      <c r="A72" s="1" t="s">
        <v>375</v>
      </c>
      <c r="B72" s="1" t="s">
        <v>447</v>
      </c>
      <c r="C72" s="1" t="s">
        <v>193</v>
      </c>
      <c r="D72" s="2" t="s">
        <v>194</v>
      </c>
    </row>
    <row r="73" spans="1:4" ht="16">
      <c r="A73" s="1" t="s">
        <v>375</v>
      </c>
      <c r="B73" s="1" t="s">
        <v>448</v>
      </c>
      <c r="C73" s="1" t="s">
        <v>195</v>
      </c>
      <c r="D73" s="2" t="s">
        <v>196</v>
      </c>
    </row>
    <row r="74" spans="1:4" ht="32">
      <c r="A74" s="1" t="s">
        <v>375</v>
      </c>
      <c r="B74" s="1" t="s">
        <v>449</v>
      </c>
      <c r="C74" s="1" t="s">
        <v>197</v>
      </c>
      <c r="D74" s="2" t="s">
        <v>198</v>
      </c>
    </row>
    <row r="75" spans="1:4" ht="32">
      <c r="A75" s="1" t="s">
        <v>375</v>
      </c>
      <c r="B75" s="1" t="s">
        <v>450</v>
      </c>
      <c r="C75" s="1" t="s">
        <v>199</v>
      </c>
      <c r="D75" s="2" t="s">
        <v>200</v>
      </c>
    </row>
    <row r="76" spans="1:4" ht="32">
      <c r="A76" s="1" t="s">
        <v>375</v>
      </c>
      <c r="B76" s="1" t="s">
        <v>451</v>
      </c>
      <c r="C76" s="1" t="s">
        <v>201</v>
      </c>
      <c r="D76" s="2" t="s">
        <v>202</v>
      </c>
    </row>
    <row r="77" spans="1:4" ht="16">
      <c r="A77" s="1" t="s">
        <v>375</v>
      </c>
      <c r="B77" s="1" t="s">
        <v>452</v>
      </c>
      <c r="C77" s="1" t="s">
        <v>203</v>
      </c>
      <c r="D77" s="2" t="s">
        <v>204</v>
      </c>
    </row>
    <row r="78" spans="1:4" ht="16">
      <c r="A78" s="1" t="s">
        <v>375</v>
      </c>
      <c r="B78" s="1" t="s">
        <v>453</v>
      </c>
      <c r="C78" s="1" t="s">
        <v>205</v>
      </c>
      <c r="D78" s="2" t="s">
        <v>206</v>
      </c>
    </row>
    <row r="79" spans="1:4" ht="32">
      <c r="A79" s="1" t="s">
        <v>375</v>
      </c>
      <c r="B79" s="1" t="s">
        <v>454</v>
      </c>
      <c r="C79" s="1" t="s">
        <v>207</v>
      </c>
      <c r="D79" s="2" t="s">
        <v>208</v>
      </c>
    </row>
    <row r="80" spans="1:4" ht="32">
      <c r="A80" s="1" t="s">
        <v>375</v>
      </c>
      <c r="B80" s="1" t="s">
        <v>455</v>
      </c>
      <c r="C80" s="1" t="s">
        <v>209</v>
      </c>
      <c r="D80" s="2" t="s">
        <v>210</v>
      </c>
    </row>
    <row r="81" spans="1:4" ht="48">
      <c r="A81" s="1" t="s">
        <v>375</v>
      </c>
      <c r="B81" s="1" t="s">
        <v>456</v>
      </c>
      <c r="C81" s="1" t="s">
        <v>211</v>
      </c>
      <c r="D81" s="2" t="s">
        <v>212</v>
      </c>
    </row>
    <row r="82" spans="1:4" ht="16">
      <c r="A82" s="1" t="s">
        <v>375</v>
      </c>
      <c r="B82" s="1" t="s">
        <v>457</v>
      </c>
      <c r="C82" s="1" t="s">
        <v>99</v>
      </c>
      <c r="D82" s="2" t="s">
        <v>213</v>
      </c>
    </row>
    <row r="83" spans="1:4" ht="16">
      <c r="A83" s="1" t="s">
        <v>375</v>
      </c>
      <c r="B83" s="1" t="s">
        <v>458</v>
      </c>
      <c r="C83" s="1" t="s">
        <v>100</v>
      </c>
      <c r="D83" s="2" t="s">
        <v>214</v>
      </c>
    </row>
    <row r="84" spans="1:4" ht="32">
      <c r="A84" s="1" t="s">
        <v>375</v>
      </c>
      <c r="B84" s="1" t="s">
        <v>459</v>
      </c>
      <c r="C84" s="1" t="s">
        <v>215</v>
      </c>
      <c r="D84" s="2" t="s">
        <v>216</v>
      </c>
    </row>
    <row r="85" spans="1:4" ht="16">
      <c r="A85" s="1" t="s">
        <v>375</v>
      </c>
      <c r="B85" s="1" t="s">
        <v>460</v>
      </c>
      <c r="C85" s="1" t="s">
        <v>175</v>
      </c>
      <c r="D85" s="2" t="s">
        <v>217</v>
      </c>
    </row>
    <row r="86" spans="1:4" ht="16">
      <c r="A86" s="1" t="s">
        <v>375</v>
      </c>
      <c r="B86" s="1" t="s">
        <v>461</v>
      </c>
      <c r="C86" s="1" t="s">
        <v>218</v>
      </c>
      <c r="D86" s="2" t="s">
        <v>219</v>
      </c>
    </row>
    <row r="87" spans="1:4" ht="16">
      <c r="A87" s="1" t="s">
        <v>375</v>
      </c>
      <c r="B87" s="1" t="s">
        <v>462</v>
      </c>
      <c r="C87" s="1" t="s">
        <v>105</v>
      </c>
      <c r="D87" s="2" t="s">
        <v>220</v>
      </c>
    </row>
    <row r="88" spans="1:4" ht="16">
      <c r="A88" s="1" t="s">
        <v>375</v>
      </c>
      <c r="B88" s="1" t="s">
        <v>463</v>
      </c>
      <c r="C88" s="1" t="s">
        <v>106</v>
      </c>
      <c r="D88" s="2" t="s">
        <v>221</v>
      </c>
    </row>
    <row r="89" spans="1:4" ht="16">
      <c r="A89" s="1" t="s">
        <v>375</v>
      </c>
      <c r="B89" s="1" t="s">
        <v>464</v>
      </c>
      <c r="C89" s="1" t="s">
        <v>107</v>
      </c>
      <c r="D89" s="2" t="s">
        <v>222</v>
      </c>
    </row>
    <row r="90" spans="1:4" ht="32">
      <c r="A90" s="1" t="s">
        <v>375</v>
      </c>
      <c r="B90" s="1" t="s">
        <v>465</v>
      </c>
      <c r="C90" s="1" t="s">
        <v>223</v>
      </c>
      <c r="D90" s="2" t="s">
        <v>224</v>
      </c>
    </row>
    <row r="91" spans="1:4" ht="112">
      <c r="A91" s="1" t="s">
        <v>375</v>
      </c>
      <c r="B91" s="1" t="s">
        <v>466</v>
      </c>
      <c r="C91" s="1" t="s">
        <v>225</v>
      </c>
      <c r="D91" s="2" t="s">
        <v>226</v>
      </c>
    </row>
    <row r="92" spans="1:4" ht="16">
      <c r="A92" s="1" t="s">
        <v>375</v>
      </c>
      <c r="B92" s="1" t="s">
        <v>467</v>
      </c>
      <c r="C92" s="1" t="s">
        <v>227</v>
      </c>
      <c r="D92" s="2" t="s">
        <v>228</v>
      </c>
    </row>
    <row r="93" spans="1:4" ht="16">
      <c r="A93" s="1" t="s">
        <v>375</v>
      </c>
      <c r="B93" s="1" t="s">
        <v>468</v>
      </c>
      <c r="C93" s="1" t="s">
        <v>229</v>
      </c>
      <c r="D93" s="2" t="s">
        <v>230</v>
      </c>
    </row>
    <row r="94" spans="1:4" ht="48">
      <c r="A94" s="1" t="s">
        <v>375</v>
      </c>
      <c r="B94" s="1" t="s">
        <v>469</v>
      </c>
      <c r="C94" s="1" t="s">
        <v>231</v>
      </c>
      <c r="D94" s="2" t="s">
        <v>232</v>
      </c>
    </row>
    <row r="95" spans="1:4" ht="48">
      <c r="A95" s="1" t="s">
        <v>375</v>
      </c>
      <c r="B95" s="1" t="s">
        <v>470</v>
      </c>
      <c r="C95" s="1" t="s">
        <v>233</v>
      </c>
      <c r="D95" s="2" t="s">
        <v>234</v>
      </c>
    </row>
    <row r="96" spans="1:4" ht="48">
      <c r="A96" s="1" t="s">
        <v>375</v>
      </c>
      <c r="B96" s="1" t="s">
        <v>471</v>
      </c>
      <c r="C96" s="1" t="s">
        <v>235</v>
      </c>
      <c r="D96" s="2" t="s">
        <v>236</v>
      </c>
    </row>
    <row r="97" spans="1:4" ht="16">
      <c r="A97" s="1" t="s">
        <v>375</v>
      </c>
      <c r="B97" s="1" t="s">
        <v>472</v>
      </c>
      <c r="C97" s="1" t="s">
        <v>162</v>
      </c>
      <c r="D97" s="2" t="s">
        <v>1120</v>
      </c>
    </row>
    <row r="98" spans="1:4" ht="96">
      <c r="A98" s="1" t="s">
        <v>375</v>
      </c>
      <c r="B98" s="1" t="s">
        <v>473</v>
      </c>
      <c r="C98" s="1" t="s">
        <v>237</v>
      </c>
      <c r="D98" s="2" t="s">
        <v>238</v>
      </c>
    </row>
    <row r="99" spans="1:4" ht="32">
      <c r="A99" s="1" t="s">
        <v>375</v>
      </c>
      <c r="B99" s="1" t="s">
        <v>474</v>
      </c>
      <c r="C99" s="1" t="s">
        <v>239</v>
      </c>
      <c r="D99" s="2" t="s">
        <v>240</v>
      </c>
    </row>
    <row r="100" spans="1:4" ht="64">
      <c r="A100" s="1" t="s">
        <v>375</v>
      </c>
      <c r="B100" s="1" t="s">
        <v>475</v>
      </c>
      <c r="C100" s="1" t="s">
        <v>241</v>
      </c>
      <c r="D100" s="2" t="s">
        <v>1121</v>
      </c>
    </row>
    <row r="101" spans="1:4" ht="16">
      <c r="A101" s="1" t="s">
        <v>375</v>
      </c>
      <c r="B101" s="1" t="s">
        <v>476</v>
      </c>
      <c r="C101" s="1" t="s">
        <v>242</v>
      </c>
      <c r="D101" s="2" t="s">
        <v>243</v>
      </c>
    </row>
    <row r="102" spans="1:4" ht="16">
      <c r="A102" s="1" t="s">
        <v>375</v>
      </c>
      <c r="B102" s="1" t="s">
        <v>477</v>
      </c>
      <c r="C102" s="1" t="s">
        <v>244</v>
      </c>
      <c r="D102" s="2" t="s">
        <v>245</v>
      </c>
    </row>
    <row r="103" spans="1:4" ht="16">
      <c r="A103" s="1" t="s">
        <v>375</v>
      </c>
      <c r="B103" s="1" t="s">
        <v>478</v>
      </c>
      <c r="C103" s="1" t="s">
        <v>246</v>
      </c>
      <c r="D103" s="2" t="s">
        <v>247</v>
      </c>
    </row>
    <row r="104" spans="1:4" ht="32">
      <c r="A104" s="1" t="s">
        <v>375</v>
      </c>
      <c r="B104" s="1" t="s">
        <v>479</v>
      </c>
      <c r="C104" s="1" t="s">
        <v>248</v>
      </c>
      <c r="D104" s="2" t="s">
        <v>249</v>
      </c>
    </row>
    <row r="105" spans="1:4" ht="32">
      <c r="A105" s="1" t="s">
        <v>375</v>
      </c>
      <c r="B105" s="1" t="s">
        <v>480</v>
      </c>
      <c r="C105" s="1" t="s">
        <v>250</v>
      </c>
      <c r="D105" s="2" t="s">
        <v>251</v>
      </c>
    </row>
    <row r="106" spans="1:4" ht="32">
      <c r="A106" s="1" t="s">
        <v>375</v>
      </c>
      <c r="B106" s="1" t="s">
        <v>481</v>
      </c>
      <c r="C106" s="1" t="s">
        <v>252</v>
      </c>
      <c r="D106" s="2" t="s">
        <v>253</v>
      </c>
    </row>
    <row r="107" spans="1:4" ht="16">
      <c r="A107" s="1" t="s">
        <v>375</v>
      </c>
      <c r="B107" s="1" t="s">
        <v>482</v>
      </c>
      <c r="C107" s="1" t="s">
        <v>254</v>
      </c>
      <c r="D107" s="2" t="s">
        <v>254</v>
      </c>
    </row>
    <row r="108" spans="1:4" ht="16">
      <c r="A108" s="1" t="s">
        <v>375</v>
      </c>
      <c r="B108" s="1" t="s">
        <v>483</v>
      </c>
      <c r="C108" s="1" t="s">
        <v>255</v>
      </c>
      <c r="D108" s="2" t="s">
        <v>255</v>
      </c>
    </row>
    <row r="109" spans="1:4" ht="48">
      <c r="A109" s="1" t="s">
        <v>375</v>
      </c>
      <c r="B109" s="1" t="s">
        <v>484</v>
      </c>
      <c r="C109" s="1" t="s">
        <v>256</v>
      </c>
      <c r="D109" s="2" t="s">
        <v>257</v>
      </c>
    </row>
    <row r="110" spans="1:4" ht="32">
      <c r="A110" s="1" t="s">
        <v>375</v>
      </c>
      <c r="B110" s="1" t="s">
        <v>485</v>
      </c>
      <c r="C110" s="1" t="s">
        <v>258</v>
      </c>
      <c r="D110" s="2" t="s">
        <v>259</v>
      </c>
    </row>
    <row r="111" spans="1:4" ht="16">
      <c r="A111" s="1" t="s">
        <v>375</v>
      </c>
      <c r="B111" s="1" t="s">
        <v>486</v>
      </c>
      <c r="C111" s="1" t="s">
        <v>260</v>
      </c>
      <c r="D111" s="2" t="s">
        <v>260</v>
      </c>
    </row>
    <row r="112" spans="1:4" ht="16">
      <c r="A112" s="1" t="s">
        <v>375</v>
      </c>
      <c r="B112" s="1" t="s">
        <v>487</v>
      </c>
      <c r="C112" s="1" t="s">
        <v>261</v>
      </c>
      <c r="D112" s="2" t="s">
        <v>261</v>
      </c>
    </row>
    <row r="113" spans="1:4" ht="48">
      <c r="A113" s="1" t="s">
        <v>375</v>
      </c>
      <c r="B113" s="1" t="s">
        <v>488</v>
      </c>
      <c r="C113" s="1" t="s">
        <v>262</v>
      </c>
      <c r="D113" s="2" t="s">
        <v>263</v>
      </c>
    </row>
    <row r="114" spans="1:4" ht="16">
      <c r="A114" s="1" t="s">
        <v>375</v>
      </c>
      <c r="B114" s="1" t="s">
        <v>489</v>
      </c>
      <c r="C114" s="1" t="s">
        <v>260</v>
      </c>
      <c r="D114" s="2" t="s">
        <v>264</v>
      </c>
    </row>
    <row r="115" spans="1:4" ht="16">
      <c r="A115" s="1" t="s">
        <v>375</v>
      </c>
      <c r="B115" s="1" t="s">
        <v>490</v>
      </c>
      <c r="C115" s="1" t="s">
        <v>218</v>
      </c>
      <c r="D115" s="2" t="s">
        <v>265</v>
      </c>
    </row>
    <row r="116" spans="1:4" ht="16">
      <c r="A116" s="1" t="s">
        <v>375</v>
      </c>
      <c r="B116" s="1" t="s">
        <v>491</v>
      </c>
      <c r="C116" s="1" t="s">
        <v>215</v>
      </c>
      <c r="D116" s="2" t="s">
        <v>266</v>
      </c>
    </row>
    <row r="117" spans="1:4" ht="16">
      <c r="A117" s="1" t="s">
        <v>375</v>
      </c>
      <c r="B117" s="1" t="s">
        <v>492</v>
      </c>
      <c r="C117" s="1" t="s">
        <v>262</v>
      </c>
      <c r="D117" s="2" t="s">
        <v>262</v>
      </c>
    </row>
    <row r="118" spans="1:4" ht="16">
      <c r="A118" s="1" t="s">
        <v>375</v>
      </c>
      <c r="B118" s="1" t="s">
        <v>493</v>
      </c>
      <c r="C118" s="1" t="s">
        <v>261</v>
      </c>
      <c r="D118" s="2" t="s">
        <v>267</v>
      </c>
    </row>
    <row r="119" spans="1:4" ht="16">
      <c r="A119" s="1" t="s">
        <v>375</v>
      </c>
      <c r="B119" s="1" t="s">
        <v>494</v>
      </c>
      <c r="C119" s="1" t="s">
        <v>260</v>
      </c>
      <c r="D119" s="2" t="s">
        <v>268</v>
      </c>
    </row>
    <row r="120" spans="1:4" ht="16">
      <c r="A120" s="1" t="s">
        <v>375</v>
      </c>
      <c r="B120" s="1" t="s">
        <v>495</v>
      </c>
      <c r="C120" s="1" t="s">
        <v>261</v>
      </c>
      <c r="D120" s="2" t="s">
        <v>269</v>
      </c>
    </row>
    <row r="121" spans="1:4" ht="16">
      <c r="A121" s="1" t="s">
        <v>375</v>
      </c>
      <c r="B121" s="1" t="s">
        <v>496</v>
      </c>
      <c r="C121" s="1" t="s">
        <v>270</v>
      </c>
      <c r="D121" s="2" t="s">
        <v>271</v>
      </c>
    </row>
    <row r="122" spans="1:4" ht="16">
      <c r="A122" s="1" t="s">
        <v>375</v>
      </c>
      <c r="B122" s="1" t="s">
        <v>497</v>
      </c>
      <c r="C122" s="1" t="s">
        <v>272</v>
      </c>
      <c r="D122" s="2" t="s">
        <v>273</v>
      </c>
    </row>
    <row r="123" spans="1:4" ht="16">
      <c r="A123" s="1" t="s">
        <v>375</v>
      </c>
      <c r="B123" s="1" t="s">
        <v>498</v>
      </c>
      <c r="C123" s="1" t="s">
        <v>274</v>
      </c>
      <c r="D123" s="2" t="s">
        <v>275</v>
      </c>
    </row>
    <row r="124" spans="1:4" ht="16">
      <c r="A124" s="1" t="s">
        <v>375</v>
      </c>
      <c r="B124" s="1" t="s">
        <v>499</v>
      </c>
      <c r="C124" s="1" t="s">
        <v>276</v>
      </c>
      <c r="D124" s="2" t="s">
        <v>277</v>
      </c>
    </row>
    <row r="125" spans="1:4" ht="16">
      <c r="A125" s="1" t="s">
        <v>375</v>
      </c>
      <c r="B125" s="1" t="s">
        <v>500</v>
      </c>
      <c r="C125" s="1" t="s">
        <v>278</v>
      </c>
      <c r="D125" s="2" t="s">
        <v>279</v>
      </c>
    </row>
    <row r="126" spans="1:4" ht="16">
      <c r="A126" s="1" t="s">
        <v>375</v>
      </c>
      <c r="B126" s="1" t="s">
        <v>501</v>
      </c>
      <c r="C126" s="1" t="s">
        <v>280</v>
      </c>
      <c r="D126" s="2" t="s">
        <v>281</v>
      </c>
    </row>
    <row r="127" spans="1:4" ht="32">
      <c r="A127" s="1" t="s">
        <v>375</v>
      </c>
      <c r="B127" s="1" t="s">
        <v>502</v>
      </c>
      <c r="C127" s="1" t="s">
        <v>282</v>
      </c>
      <c r="D127" s="2" t="s">
        <v>283</v>
      </c>
    </row>
    <row r="128" spans="1:4" ht="16">
      <c r="A128" s="1" t="s">
        <v>375</v>
      </c>
      <c r="B128" s="1" t="s">
        <v>503</v>
      </c>
      <c r="C128" s="1" t="s">
        <v>284</v>
      </c>
      <c r="D128" s="2" t="s">
        <v>284</v>
      </c>
    </row>
    <row r="129" spans="1:4" ht="16">
      <c r="A129" s="1" t="s">
        <v>375</v>
      </c>
      <c r="B129" s="1" t="s">
        <v>504</v>
      </c>
      <c r="C129" s="1" t="s">
        <v>285</v>
      </c>
      <c r="D129" s="2" t="s">
        <v>285</v>
      </c>
    </row>
    <row r="130" spans="1:4" ht="16">
      <c r="A130" s="1" t="s">
        <v>375</v>
      </c>
      <c r="B130" s="1" t="s">
        <v>505</v>
      </c>
      <c r="C130" s="1" t="s">
        <v>286</v>
      </c>
      <c r="D130" s="2" t="s">
        <v>286</v>
      </c>
    </row>
    <row r="131" spans="1:4" ht="16">
      <c r="A131" s="1" t="s">
        <v>375</v>
      </c>
      <c r="B131" s="1" t="s">
        <v>506</v>
      </c>
      <c r="C131" s="1" t="s">
        <v>288</v>
      </c>
      <c r="D131" s="2" t="s">
        <v>287</v>
      </c>
    </row>
    <row r="132" spans="1:4" ht="16">
      <c r="A132" s="1" t="s">
        <v>375</v>
      </c>
      <c r="B132" s="1" t="s">
        <v>507</v>
      </c>
      <c r="C132" s="1" t="s">
        <v>138</v>
      </c>
      <c r="D132" s="2" t="s">
        <v>289</v>
      </c>
    </row>
    <row r="133" spans="1:4" ht="16">
      <c r="A133" s="1" t="s">
        <v>375</v>
      </c>
      <c r="B133" s="1" t="s">
        <v>508</v>
      </c>
      <c r="C133" s="1" t="s">
        <v>134</v>
      </c>
      <c r="D133" s="2" t="s">
        <v>290</v>
      </c>
    </row>
    <row r="134" spans="1:4" ht="16">
      <c r="A134" s="1" t="s">
        <v>375</v>
      </c>
      <c r="B134" s="1" t="s">
        <v>509</v>
      </c>
      <c r="C134" s="1" t="s">
        <v>292</v>
      </c>
      <c r="D134" s="2" t="s">
        <v>291</v>
      </c>
    </row>
    <row r="135" spans="1:4" ht="16">
      <c r="A135" s="1" t="s">
        <v>375</v>
      </c>
      <c r="B135" s="1" t="s">
        <v>510</v>
      </c>
      <c r="C135" s="1" t="s">
        <v>140</v>
      </c>
      <c r="D135" s="2" t="s">
        <v>293</v>
      </c>
    </row>
    <row r="136" spans="1:4" ht="16">
      <c r="A136" s="1" t="s">
        <v>375</v>
      </c>
      <c r="B136" s="1" t="s">
        <v>511</v>
      </c>
      <c r="C136" s="1" t="s">
        <v>284</v>
      </c>
      <c r="D136" s="2" t="s">
        <v>294</v>
      </c>
    </row>
    <row r="137" spans="1:4" ht="16">
      <c r="A137" s="1" t="s">
        <v>375</v>
      </c>
      <c r="B137" s="1" t="s">
        <v>512</v>
      </c>
      <c r="C137" s="1" t="s">
        <v>136</v>
      </c>
      <c r="D137" s="2" t="s">
        <v>295</v>
      </c>
    </row>
    <row r="138" spans="1:4" ht="16">
      <c r="A138" s="1" t="s">
        <v>375</v>
      </c>
      <c r="B138" s="1" t="s">
        <v>513</v>
      </c>
      <c r="C138" s="1" t="s">
        <v>296</v>
      </c>
      <c r="D138" s="2" t="s">
        <v>297</v>
      </c>
    </row>
    <row r="139" spans="1:4" ht="16">
      <c r="A139" s="1" t="s">
        <v>375</v>
      </c>
      <c r="B139" s="1" t="s">
        <v>514</v>
      </c>
      <c r="C139" s="1" t="s">
        <v>286</v>
      </c>
      <c r="D139" s="2" t="s">
        <v>298</v>
      </c>
    </row>
    <row r="140" spans="1:4" ht="16">
      <c r="A140" s="1" t="s">
        <v>375</v>
      </c>
      <c r="B140" s="1" t="s">
        <v>515</v>
      </c>
      <c r="C140" s="1" t="s">
        <v>128</v>
      </c>
      <c r="D140" s="2" t="s">
        <v>299</v>
      </c>
    </row>
    <row r="141" spans="1:4" ht="16">
      <c r="A141" s="1" t="s">
        <v>375</v>
      </c>
      <c r="B141" s="1" t="s">
        <v>516</v>
      </c>
      <c r="C141" s="1" t="s">
        <v>300</v>
      </c>
      <c r="D141" s="2" t="s">
        <v>301</v>
      </c>
    </row>
    <row r="142" spans="1:4" ht="16">
      <c r="A142" s="1" t="s">
        <v>375</v>
      </c>
      <c r="B142" s="1" t="s">
        <v>517</v>
      </c>
      <c r="C142" s="1" t="s">
        <v>302</v>
      </c>
      <c r="D142" s="2" t="s">
        <v>303</v>
      </c>
    </row>
    <row r="143" spans="1:4" ht="16">
      <c r="A143" s="1" t="s">
        <v>375</v>
      </c>
      <c r="B143" s="1" t="s">
        <v>518</v>
      </c>
      <c r="C143" s="1" t="s">
        <v>305</v>
      </c>
      <c r="D143" s="2" t="s">
        <v>304</v>
      </c>
    </row>
    <row r="144" spans="1:4" ht="16">
      <c r="A144" s="1" t="s">
        <v>375</v>
      </c>
      <c r="B144" s="1" t="s">
        <v>519</v>
      </c>
      <c r="C144" s="1" t="s">
        <v>306</v>
      </c>
      <c r="D144" s="2" t="s">
        <v>307</v>
      </c>
    </row>
    <row r="145" spans="1:4" ht="48">
      <c r="A145" s="1" t="s">
        <v>375</v>
      </c>
      <c r="B145" s="1" t="s">
        <v>520</v>
      </c>
      <c r="C145" s="1" t="s">
        <v>308</v>
      </c>
      <c r="D145" s="2" t="s">
        <v>309</v>
      </c>
    </row>
    <row r="146" spans="1:4" ht="48">
      <c r="A146" s="1" t="s">
        <v>375</v>
      </c>
      <c r="B146" s="1" t="s">
        <v>521</v>
      </c>
      <c r="C146" s="1" t="s">
        <v>310</v>
      </c>
      <c r="D146" s="2" t="s">
        <v>311</v>
      </c>
    </row>
    <row r="147" spans="1:4" ht="16">
      <c r="A147" s="1" t="s">
        <v>375</v>
      </c>
      <c r="B147" s="1" t="s">
        <v>522</v>
      </c>
      <c r="C147" s="1" t="s">
        <v>285</v>
      </c>
      <c r="D147" s="2" t="s">
        <v>312</v>
      </c>
    </row>
    <row r="148" spans="1:4" ht="48">
      <c r="A148" s="1" t="s">
        <v>375</v>
      </c>
      <c r="B148" s="1" t="s">
        <v>523</v>
      </c>
      <c r="C148" s="1" t="s">
        <v>314</v>
      </c>
      <c r="D148" s="2" t="s">
        <v>313</v>
      </c>
    </row>
    <row r="149" spans="1:4" ht="16">
      <c r="A149" s="1" t="s">
        <v>375</v>
      </c>
      <c r="B149" s="1" t="s">
        <v>524</v>
      </c>
      <c r="C149" s="1" t="s">
        <v>315</v>
      </c>
      <c r="D149" s="2" t="s">
        <v>316</v>
      </c>
    </row>
    <row r="150" spans="1:4" ht="16">
      <c r="A150" s="1" t="s">
        <v>375</v>
      </c>
      <c r="B150" s="1" t="s">
        <v>525</v>
      </c>
      <c r="C150" s="1" t="s">
        <v>317</v>
      </c>
      <c r="D150" s="2" t="s">
        <v>317</v>
      </c>
    </row>
    <row r="151" spans="1:4" ht="16">
      <c r="A151" s="1" t="s">
        <v>375</v>
      </c>
      <c r="B151" s="1" t="s">
        <v>526</v>
      </c>
      <c r="C151" s="1" t="s">
        <v>318</v>
      </c>
      <c r="D151" s="2" t="s">
        <v>319</v>
      </c>
    </row>
    <row r="152" spans="1:4" ht="16">
      <c r="A152" s="1" t="s">
        <v>375</v>
      </c>
      <c r="B152" s="1" t="s">
        <v>527</v>
      </c>
      <c r="C152" s="1" t="s">
        <v>320</v>
      </c>
      <c r="D152" s="2" t="s">
        <v>320</v>
      </c>
    </row>
    <row r="153" spans="1:4" ht="16">
      <c r="A153" s="1" t="s">
        <v>375</v>
      </c>
      <c r="B153" s="1" t="s">
        <v>528</v>
      </c>
      <c r="C153" s="1" t="s">
        <v>321</v>
      </c>
      <c r="D153" s="2" t="s">
        <v>322</v>
      </c>
    </row>
    <row r="154" spans="1:4" ht="16">
      <c r="A154" s="1" t="s">
        <v>375</v>
      </c>
      <c r="B154" s="1" t="s">
        <v>529</v>
      </c>
      <c r="C154" s="1" t="s">
        <v>323</v>
      </c>
      <c r="D154" s="2" t="s">
        <v>324</v>
      </c>
    </row>
    <row r="155" spans="1:4" ht="16">
      <c r="A155" s="1" t="s">
        <v>375</v>
      </c>
      <c r="B155" s="1" t="s">
        <v>530</v>
      </c>
      <c r="C155" s="1" t="s">
        <v>325</v>
      </c>
      <c r="D155" s="2" t="s">
        <v>326</v>
      </c>
    </row>
    <row r="156" spans="1:4" ht="16">
      <c r="A156" s="1" t="s">
        <v>375</v>
      </c>
      <c r="B156" s="1" t="s">
        <v>531</v>
      </c>
      <c r="C156" s="1" t="s">
        <v>327</v>
      </c>
      <c r="D156" s="2" t="s">
        <v>328</v>
      </c>
    </row>
    <row r="157" spans="1:4" ht="32">
      <c r="A157" s="1" t="s">
        <v>375</v>
      </c>
      <c r="B157" s="1" t="s">
        <v>532</v>
      </c>
      <c r="C157" s="1" t="s">
        <v>330</v>
      </c>
      <c r="D157" s="2" t="s">
        <v>329</v>
      </c>
    </row>
    <row r="158" spans="1:4" ht="16">
      <c r="A158" s="1" t="s">
        <v>375</v>
      </c>
      <c r="B158" s="1" t="s">
        <v>533</v>
      </c>
      <c r="C158" s="1" t="s">
        <v>331</v>
      </c>
      <c r="D158" s="2" t="s">
        <v>332</v>
      </c>
    </row>
    <row r="159" spans="1:4" ht="32">
      <c r="A159" s="1" t="s">
        <v>375</v>
      </c>
      <c r="B159" s="1" t="s">
        <v>534</v>
      </c>
      <c r="C159" s="1" t="s">
        <v>333</v>
      </c>
      <c r="D159" s="2" t="s">
        <v>334</v>
      </c>
    </row>
    <row r="160" spans="1:4" ht="32">
      <c r="A160" s="1" t="s">
        <v>375</v>
      </c>
      <c r="B160" s="1" t="s">
        <v>535</v>
      </c>
      <c r="C160" s="1" t="s">
        <v>335</v>
      </c>
      <c r="D160" s="2" t="s">
        <v>336</v>
      </c>
    </row>
    <row r="161" spans="1:4" ht="32">
      <c r="A161" s="1" t="s">
        <v>375</v>
      </c>
      <c r="B161" s="1" t="s">
        <v>536</v>
      </c>
      <c r="C161" s="1" t="s">
        <v>337</v>
      </c>
      <c r="D161" s="2" t="s">
        <v>338</v>
      </c>
    </row>
    <row r="162" spans="1:4" ht="32">
      <c r="A162" s="1" t="s">
        <v>375</v>
      </c>
      <c r="B162" s="1" t="s">
        <v>537</v>
      </c>
      <c r="C162" s="1" t="s">
        <v>339</v>
      </c>
      <c r="D162" s="2" t="s">
        <v>336</v>
      </c>
    </row>
    <row r="163" spans="1:4" ht="32">
      <c r="A163" s="1" t="s">
        <v>375</v>
      </c>
      <c r="B163" s="1" t="s">
        <v>538</v>
      </c>
      <c r="C163" s="1" t="s">
        <v>340</v>
      </c>
      <c r="D163" s="2" t="s">
        <v>338</v>
      </c>
    </row>
    <row r="164" spans="1:4" ht="48">
      <c r="A164" s="1" t="s">
        <v>375</v>
      </c>
      <c r="B164" s="1" t="s">
        <v>539</v>
      </c>
      <c r="C164" s="1" t="s">
        <v>341</v>
      </c>
      <c r="D164" s="2" t="s">
        <v>342</v>
      </c>
    </row>
    <row r="165" spans="1:4" ht="32">
      <c r="A165" s="1" t="s">
        <v>375</v>
      </c>
      <c r="B165" s="1" t="s">
        <v>540</v>
      </c>
      <c r="C165" s="1" t="s">
        <v>343</v>
      </c>
      <c r="D165" s="2" t="s">
        <v>344</v>
      </c>
    </row>
    <row r="166" spans="1:4" ht="32">
      <c r="A166" s="1" t="s">
        <v>375</v>
      </c>
      <c r="B166" s="1" t="s">
        <v>541</v>
      </c>
      <c r="C166" s="1" t="s">
        <v>345</v>
      </c>
      <c r="D166" s="2" t="s">
        <v>346</v>
      </c>
    </row>
    <row r="167" spans="1:4" ht="48">
      <c r="A167" s="1" t="s">
        <v>375</v>
      </c>
      <c r="B167" s="1" t="s">
        <v>542</v>
      </c>
      <c r="C167" s="1" t="s">
        <v>347</v>
      </c>
      <c r="D167" s="2" t="s">
        <v>348</v>
      </c>
    </row>
    <row r="168" spans="1:4" ht="32">
      <c r="A168" s="1" t="s">
        <v>375</v>
      </c>
      <c r="B168" s="1" t="s">
        <v>543</v>
      </c>
      <c r="C168" s="1" t="s">
        <v>349</v>
      </c>
      <c r="D168" s="2" t="s">
        <v>350</v>
      </c>
    </row>
    <row r="169" spans="1:4" ht="32">
      <c r="A169" s="1" t="s">
        <v>375</v>
      </c>
      <c r="B169" s="1" t="s">
        <v>544</v>
      </c>
      <c r="C169" s="1" t="s">
        <v>351</v>
      </c>
      <c r="D169" s="2" t="s">
        <v>352</v>
      </c>
    </row>
    <row r="170" spans="1:4" ht="32">
      <c r="A170" s="1" t="s">
        <v>375</v>
      </c>
      <c r="B170" s="1" t="s">
        <v>545</v>
      </c>
      <c r="C170" s="1" t="s">
        <v>353</v>
      </c>
      <c r="D170" s="2" t="s">
        <v>354</v>
      </c>
    </row>
    <row r="171" spans="1:4" ht="32">
      <c r="A171" s="1" t="s">
        <v>375</v>
      </c>
      <c r="B171" s="1" t="s">
        <v>546</v>
      </c>
      <c r="C171" s="1" t="s">
        <v>355</v>
      </c>
      <c r="D171" s="2" t="s">
        <v>356</v>
      </c>
    </row>
    <row r="172" spans="1:4" ht="16">
      <c r="A172" s="1" t="s">
        <v>375</v>
      </c>
      <c r="B172" s="1" t="s">
        <v>547</v>
      </c>
      <c r="C172" s="1" t="s">
        <v>357</v>
      </c>
      <c r="D172" s="2" t="s">
        <v>358</v>
      </c>
    </row>
    <row r="173" spans="1:4" ht="16">
      <c r="A173" s="1" t="s">
        <v>375</v>
      </c>
      <c r="B173" s="1" t="s">
        <v>548</v>
      </c>
      <c r="C173" s="1" t="s">
        <v>359</v>
      </c>
      <c r="D173" s="2" t="s">
        <v>360</v>
      </c>
    </row>
    <row r="174" spans="1:4" ht="16">
      <c r="A174" s="1" t="s">
        <v>375</v>
      </c>
      <c r="B174" s="1" t="s">
        <v>549</v>
      </c>
      <c r="C174" s="1" t="s">
        <v>361</v>
      </c>
      <c r="D174" s="2" t="s">
        <v>362</v>
      </c>
    </row>
    <row r="175" spans="1:4" ht="16">
      <c r="A175" s="1" t="s">
        <v>375</v>
      </c>
      <c r="B175" s="1" t="s">
        <v>550</v>
      </c>
      <c r="C175" s="1" t="s">
        <v>363</v>
      </c>
      <c r="D175" s="2" t="s">
        <v>364</v>
      </c>
    </row>
    <row r="176" spans="1:4" ht="16">
      <c r="A176" s="1" t="s">
        <v>375</v>
      </c>
      <c r="B176" s="1" t="s">
        <v>551</v>
      </c>
      <c r="C176" s="1" t="s">
        <v>365</v>
      </c>
      <c r="D176" s="2" t="s">
        <v>366</v>
      </c>
    </row>
    <row r="177" spans="1:4" ht="16">
      <c r="A177" s="1" t="s">
        <v>375</v>
      </c>
      <c r="B177" s="1" t="s">
        <v>552</v>
      </c>
      <c r="C177" s="1" t="s">
        <v>367</v>
      </c>
      <c r="D177" s="2" t="s">
        <v>368</v>
      </c>
    </row>
    <row r="178" spans="1:4" ht="16">
      <c r="A178" s="1" t="s">
        <v>375</v>
      </c>
      <c r="B178" s="1" t="s">
        <v>553</v>
      </c>
      <c r="C178" s="1" t="s">
        <v>369</v>
      </c>
      <c r="D178" s="2" t="s">
        <v>370</v>
      </c>
    </row>
    <row r="179" spans="1:4" ht="16">
      <c r="A179" s="1" t="s">
        <v>375</v>
      </c>
      <c r="B179" s="1" t="s">
        <v>554</v>
      </c>
      <c r="C179" s="1" t="s">
        <v>371</v>
      </c>
      <c r="D179" s="2" t="s">
        <v>372</v>
      </c>
    </row>
    <row r="180" spans="1:4" ht="16">
      <c r="A180" s="1" t="s">
        <v>375</v>
      </c>
      <c r="B180" s="1" t="s">
        <v>555</v>
      </c>
      <c r="C180" s="1" t="s">
        <v>373</v>
      </c>
      <c r="D180" s="2" t="s">
        <v>374</v>
      </c>
    </row>
    <row r="181" spans="1:4">
      <c r="A181" s="1"/>
      <c r="B181" s="1"/>
      <c r="C181" s="1"/>
    </row>
    <row r="182" spans="1:4">
      <c r="A182" s="1"/>
      <c r="B182" s="1"/>
      <c r="C182" s="1"/>
    </row>
    <row r="183" spans="1:4">
      <c r="A183" s="1"/>
      <c r="B183" s="1"/>
      <c r="C183" s="1"/>
    </row>
    <row r="184" spans="1:4">
      <c r="A184" s="1"/>
      <c r="B184" s="1"/>
      <c r="C184" s="1"/>
    </row>
    <row r="185" spans="1:4">
      <c r="A185" s="1"/>
      <c r="B185" s="1"/>
      <c r="C185" s="1"/>
    </row>
    <row r="186" spans="1:4">
      <c r="A186" s="1"/>
      <c r="B186" s="1"/>
      <c r="C186" s="1"/>
    </row>
    <row r="187" spans="1:4">
      <c r="A187" s="1"/>
      <c r="B187" s="1"/>
      <c r="C187" s="1"/>
    </row>
    <row r="188" spans="1:4">
      <c r="A188" s="1"/>
      <c r="B188" s="1"/>
      <c r="C188" s="1"/>
    </row>
    <row r="189" spans="1:4">
      <c r="A189" s="1"/>
      <c r="B189" s="1"/>
      <c r="C189" s="1"/>
    </row>
    <row r="190" spans="1:4">
      <c r="A190" s="1"/>
      <c r="B190" s="1"/>
      <c r="C190" s="1"/>
    </row>
    <row r="191" spans="1:4">
      <c r="A191" s="1"/>
      <c r="B191" s="1"/>
      <c r="C191" s="1"/>
    </row>
    <row r="192" spans="1:4">
      <c r="A192" s="1"/>
      <c r="B192" s="1"/>
      <c r="C192" s="1"/>
    </row>
    <row r="193" spans="1:3">
      <c r="A193" s="1"/>
      <c r="B193" s="1"/>
      <c r="C193" s="1"/>
    </row>
    <row r="194" spans="1:3">
      <c r="A194" s="1"/>
      <c r="B194" s="1"/>
      <c r="C194" s="1"/>
    </row>
    <row r="195" spans="1:3">
      <c r="A195" s="1"/>
      <c r="B195" s="1"/>
      <c r="C195" s="1"/>
    </row>
    <row r="196" spans="1:3">
      <c r="A196" s="1"/>
      <c r="B196" s="1"/>
      <c r="C196" s="1"/>
    </row>
    <row r="197" spans="1:3">
      <c r="A197" s="1"/>
      <c r="B197" s="1"/>
      <c r="C197" s="1"/>
    </row>
    <row r="198" spans="1:3">
      <c r="A198" s="1"/>
      <c r="B198" s="1"/>
      <c r="C198" s="1"/>
    </row>
    <row r="199" spans="1:3">
      <c r="A199" s="1"/>
      <c r="B199" s="1"/>
      <c r="C199" s="1"/>
    </row>
    <row r="200" spans="1:3">
      <c r="A200" s="1"/>
      <c r="B200" s="1"/>
      <c r="C200" s="1"/>
    </row>
    <row r="201" spans="1:3">
      <c r="A201" s="1"/>
      <c r="B201" s="1"/>
      <c r="C201" s="1"/>
    </row>
    <row r="202" spans="1:3">
      <c r="A202" s="1"/>
      <c r="B202" s="1"/>
      <c r="C202" s="1"/>
    </row>
    <row r="203" spans="1:3">
      <c r="A203" s="1"/>
      <c r="B203" s="1"/>
      <c r="C203" s="1"/>
    </row>
    <row r="204" spans="1:3">
      <c r="A204" s="1"/>
      <c r="B204" s="1"/>
      <c r="C204" s="1"/>
    </row>
    <row r="205" spans="1:3">
      <c r="A205" s="1"/>
      <c r="B205" s="1"/>
      <c r="C205" s="1"/>
    </row>
    <row r="206" spans="1:3">
      <c r="A206" s="1"/>
      <c r="B206" s="1"/>
      <c r="C206" s="1"/>
    </row>
    <row r="207" spans="1:3">
      <c r="A207" s="1"/>
      <c r="B207" s="1"/>
      <c r="C207" s="1"/>
    </row>
    <row r="208" spans="1:3">
      <c r="A208" s="1"/>
      <c r="B208" s="1"/>
      <c r="C208" s="1"/>
    </row>
    <row r="209" spans="1:3">
      <c r="A209" s="1"/>
      <c r="B209" s="1"/>
      <c r="C209" s="1"/>
    </row>
    <row r="210" spans="1:3">
      <c r="A210" s="1"/>
      <c r="B210" s="1"/>
      <c r="C210" s="1"/>
    </row>
    <row r="211" spans="1:3">
      <c r="A211" s="1"/>
      <c r="B211" s="1"/>
      <c r="C211" s="1"/>
    </row>
    <row r="212" spans="1:3">
      <c r="A212" s="1"/>
      <c r="B212" s="1"/>
      <c r="C212" s="1"/>
    </row>
    <row r="213" spans="1:3">
      <c r="A213" s="1"/>
      <c r="B213" s="1"/>
      <c r="C213" s="1"/>
    </row>
    <row r="214" spans="1:3">
      <c r="A214" s="1"/>
      <c r="B214" s="1"/>
      <c r="C214" s="1"/>
    </row>
    <row r="215" spans="1:3">
      <c r="A215" s="1"/>
      <c r="B215" s="1"/>
      <c r="C215" s="1"/>
    </row>
    <row r="216" spans="1:3">
      <c r="A216" s="1"/>
      <c r="B216" s="1"/>
      <c r="C216" s="1"/>
    </row>
    <row r="217" spans="1:3">
      <c r="A217" s="1"/>
      <c r="B217" s="1"/>
      <c r="C217" s="1"/>
    </row>
    <row r="218" spans="1:3">
      <c r="A218" s="1"/>
      <c r="B218" s="1"/>
      <c r="C218" s="1"/>
    </row>
    <row r="219" spans="1:3">
      <c r="A219" s="1"/>
      <c r="B219" s="1"/>
      <c r="C219" s="1"/>
    </row>
    <row r="220" spans="1:3">
      <c r="A220" s="1"/>
      <c r="B220" s="1"/>
      <c r="C220" s="1"/>
    </row>
    <row r="221" spans="1:3">
      <c r="A221" s="1"/>
      <c r="B221" s="1"/>
      <c r="C221" s="1"/>
    </row>
    <row r="222" spans="1:3">
      <c r="A222" s="1"/>
      <c r="B222" s="1"/>
      <c r="C222" s="1"/>
    </row>
    <row r="223" spans="1:3">
      <c r="A223" s="1"/>
      <c r="B223" s="1"/>
      <c r="C223" s="1"/>
    </row>
    <row r="224" spans="1:3">
      <c r="A224" s="1"/>
      <c r="B224" s="1"/>
      <c r="C224" s="1"/>
    </row>
    <row r="225" spans="1:3">
      <c r="A225" s="1"/>
      <c r="B225" s="1"/>
      <c r="C225" s="1"/>
    </row>
    <row r="226" spans="1:3">
      <c r="A226" s="1"/>
      <c r="B226" s="1"/>
      <c r="C226" s="1"/>
    </row>
    <row r="227" spans="1:3">
      <c r="A227" s="1"/>
      <c r="B227" s="1"/>
      <c r="C227" s="1"/>
    </row>
    <row r="228" spans="1:3">
      <c r="A228" s="1"/>
      <c r="B228" s="1"/>
      <c r="C228" s="1"/>
    </row>
    <row r="229" spans="1:3">
      <c r="A229" s="1"/>
      <c r="B229" s="1"/>
      <c r="C229" s="1"/>
    </row>
    <row r="230" spans="1:3">
      <c r="A230" s="1"/>
      <c r="B230" s="1"/>
      <c r="C230" s="1"/>
    </row>
    <row r="231" spans="1:3">
      <c r="A231" s="1"/>
      <c r="B231" s="1"/>
      <c r="C231" s="1"/>
    </row>
    <row r="232" spans="1:3">
      <c r="A232" s="1"/>
      <c r="B232" s="1"/>
      <c r="C232" s="1"/>
    </row>
    <row r="233" spans="1:3">
      <c r="A233" s="1"/>
      <c r="B233" s="1"/>
      <c r="C233" s="1"/>
    </row>
    <row r="234" spans="1:3">
      <c r="A234" s="1"/>
      <c r="B234" s="1"/>
      <c r="C234" s="1"/>
    </row>
    <row r="235" spans="1:3">
      <c r="A235" s="1"/>
      <c r="B235" s="1"/>
      <c r="C235" s="1"/>
    </row>
    <row r="236" spans="1:3">
      <c r="A236" s="1"/>
      <c r="B236" s="1"/>
      <c r="C236" s="1"/>
    </row>
    <row r="237" spans="1:3">
      <c r="A237" s="1"/>
      <c r="B237" s="1"/>
      <c r="C237" s="1"/>
    </row>
    <row r="238" spans="1:3">
      <c r="A238" s="1"/>
      <c r="B238" s="1"/>
      <c r="C238" s="1"/>
    </row>
    <row r="239" spans="1:3">
      <c r="A239" s="1"/>
      <c r="B239" s="1"/>
      <c r="C239" s="1"/>
    </row>
    <row r="240" spans="1:3">
      <c r="A240" s="1"/>
      <c r="B240" s="1"/>
      <c r="C240" s="1"/>
    </row>
    <row r="241" spans="1:3">
      <c r="A241" s="1"/>
      <c r="B241" s="1"/>
      <c r="C241" s="1"/>
    </row>
  </sheetData>
  <sortState xmlns:xlrd2="http://schemas.microsoft.com/office/spreadsheetml/2017/richdata2" ref="A1:D241">
    <sortCondition ref="B1:B241"/>
  </sortState>
  <phoneticPr fontId="1"/>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10"/>
  <sheetViews>
    <sheetView workbookViewId="0">
      <selection activeCell="D1" sqref="D1"/>
    </sheetView>
  </sheetViews>
  <sheetFormatPr baseColWidth="10" defaultColWidth="12.83203125" defaultRowHeight="15"/>
  <cols>
    <col min="1" max="1" width="4.5" customWidth="1"/>
    <col min="2" max="2" width="33" customWidth="1"/>
    <col min="3" max="3" width="42.83203125" customWidth="1"/>
    <col min="4" max="4" width="57.1640625" customWidth="1"/>
  </cols>
  <sheetData>
    <row r="1" spans="1:4" ht="80">
      <c r="A1" s="2" t="s">
        <v>692</v>
      </c>
      <c r="B1" s="2" t="s">
        <v>693</v>
      </c>
      <c r="C1" s="2" t="s">
        <v>694</v>
      </c>
      <c r="D1" s="2" t="s">
        <v>1122</v>
      </c>
    </row>
    <row r="2" spans="1:4" ht="80">
      <c r="A2" s="2" t="s">
        <v>692</v>
      </c>
      <c r="B2" s="2" t="s">
        <v>695</v>
      </c>
      <c r="C2" s="2" t="s">
        <v>696</v>
      </c>
      <c r="D2" s="2" t="s">
        <v>697</v>
      </c>
    </row>
    <row r="3" spans="1:4" ht="64">
      <c r="A3" s="2" t="s">
        <v>692</v>
      </c>
      <c r="B3" s="2" t="s">
        <v>698</v>
      </c>
      <c r="C3" s="2" t="s">
        <v>699</v>
      </c>
      <c r="D3" s="2" t="s">
        <v>700</v>
      </c>
    </row>
    <row r="4" spans="1:4" ht="16">
      <c r="A4" s="2" t="s">
        <v>692</v>
      </c>
      <c r="B4" s="2" t="s">
        <v>701</v>
      </c>
      <c r="C4" s="2" t="s">
        <v>702</v>
      </c>
      <c r="D4" s="2" t="s">
        <v>703</v>
      </c>
    </row>
    <row r="5" spans="1:4" ht="80">
      <c r="A5" s="2" t="s">
        <v>692</v>
      </c>
      <c r="B5" s="2" t="s">
        <v>704</v>
      </c>
      <c r="C5" s="2" t="s">
        <v>705</v>
      </c>
      <c r="D5" s="2" t="s">
        <v>706</v>
      </c>
    </row>
    <row r="6" spans="1:4" ht="16">
      <c r="A6" s="2" t="s">
        <v>692</v>
      </c>
      <c r="B6" s="2" t="s">
        <v>707</v>
      </c>
      <c r="C6" s="2" t="s">
        <v>708</v>
      </c>
      <c r="D6" s="2" t="s">
        <v>709</v>
      </c>
    </row>
    <row r="7" spans="1:4" ht="48">
      <c r="A7" s="2" t="s">
        <v>692</v>
      </c>
      <c r="B7" s="2" t="s">
        <v>710</v>
      </c>
      <c r="C7" s="2" t="s">
        <v>711</v>
      </c>
      <c r="D7" s="2" t="s">
        <v>712</v>
      </c>
    </row>
    <row r="8" spans="1:4" ht="16">
      <c r="A8" s="2" t="s">
        <v>692</v>
      </c>
      <c r="B8" s="2" t="s">
        <v>713</v>
      </c>
      <c r="C8" s="2" t="s">
        <v>714</v>
      </c>
      <c r="D8" s="2" t="s">
        <v>715</v>
      </c>
    </row>
    <row r="9" spans="1:4" ht="32">
      <c r="A9" s="2" t="s">
        <v>692</v>
      </c>
      <c r="B9" s="2" t="s">
        <v>716</v>
      </c>
      <c r="C9" s="2" t="s">
        <v>717</v>
      </c>
      <c r="D9" s="2" t="s">
        <v>718</v>
      </c>
    </row>
    <row r="10" spans="1:4" ht="16">
      <c r="A10" s="2" t="s">
        <v>692</v>
      </c>
      <c r="B10" s="2" t="s">
        <v>719</v>
      </c>
      <c r="C10" s="2" t="s">
        <v>720</v>
      </c>
      <c r="D10" s="2" t="s">
        <v>721</v>
      </c>
    </row>
  </sheetData>
  <phoneticPr fontId="1"/>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15"/>
  <sheetViews>
    <sheetView workbookViewId="0">
      <selection activeCell="D13" sqref="D13"/>
    </sheetView>
  </sheetViews>
  <sheetFormatPr baseColWidth="10" defaultColWidth="12.83203125" defaultRowHeight="15"/>
  <cols>
    <col min="1" max="1" width="4.5" style="2" customWidth="1"/>
    <col min="2" max="2" width="33" style="2" customWidth="1"/>
    <col min="3" max="3" width="42.83203125" style="2" customWidth="1"/>
    <col min="4" max="4" width="67.6640625" style="2" customWidth="1"/>
    <col min="5" max="16384" width="12.83203125" style="2"/>
  </cols>
  <sheetData>
    <row r="1" spans="1:4" ht="48">
      <c r="A1" s="2" t="s">
        <v>722</v>
      </c>
      <c r="B1" s="2" t="s">
        <v>723</v>
      </c>
      <c r="C1" s="2" t="s">
        <v>724</v>
      </c>
      <c r="D1" s="2" t="s">
        <v>1123</v>
      </c>
    </row>
    <row r="2" spans="1:4" ht="48">
      <c r="A2" s="2" t="s">
        <v>722</v>
      </c>
      <c r="B2" s="2" t="s">
        <v>725</v>
      </c>
      <c r="C2" s="2" t="s">
        <v>726</v>
      </c>
      <c r="D2" s="2" t="s">
        <v>1124</v>
      </c>
    </row>
    <row r="3" spans="1:4" ht="64">
      <c r="A3" s="2" t="s">
        <v>722</v>
      </c>
      <c r="B3" s="2" t="s">
        <v>727</v>
      </c>
      <c r="C3" s="2" t="s">
        <v>728</v>
      </c>
      <c r="D3" s="2" t="s">
        <v>729</v>
      </c>
    </row>
    <row r="4" spans="1:4" ht="16">
      <c r="A4" s="2" t="s">
        <v>722</v>
      </c>
      <c r="B4" s="2" t="s">
        <v>730</v>
      </c>
      <c r="C4" s="2" t="s">
        <v>731</v>
      </c>
      <c r="D4" s="2" t="s">
        <v>732</v>
      </c>
    </row>
    <row r="5" spans="1:4" ht="48">
      <c r="A5" s="2" t="s">
        <v>722</v>
      </c>
      <c r="B5" s="2" t="s">
        <v>733</v>
      </c>
      <c r="C5" s="2" t="s">
        <v>734</v>
      </c>
      <c r="D5" s="2" t="s">
        <v>735</v>
      </c>
    </row>
    <row r="6" spans="1:4" ht="16">
      <c r="A6" s="2" t="s">
        <v>722</v>
      </c>
      <c r="B6" s="2" t="s">
        <v>736</v>
      </c>
      <c r="C6" s="2" t="s">
        <v>737</v>
      </c>
      <c r="D6" s="2" t="s">
        <v>738</v>
      </c>
    </row>
    <row r="7" spans="1:4" ht="16">
      <c r="A7" s="2" t="s">
        <v>722</v>
      </c>
      <c r="B7" s="2" t="s">
        <v>739</v>
      </c>
      <c r="C7" s="2" t="s">
        <v>740</v>
      </c>
      <c r="D7" s="2" t="s">
        <v>741</v>
      </c>
    </row>
    <row r="8" spans="1:4" ht="16">
      <c r="A8" s="2" t="s">
        <v>722</v>
      </c>
      <c r="B8" s="2" t="s">
        <v>742</v>
      </c>
      <c r="C8" s="2" t="s">
        <v>743</v>
      </c>
      <c r="D8" s="2" t="s">
        <v>744</v>
      </c>
    </row>
    <row r="9" spans="1:4" ht="16">
      <c r="A9" s="2" t="s">
        <v>722</v>
      </c>
      <c r="B9" s="2" t="s">
        <v>745</v>
      </c>
      <c r="C9" s="2" t="s">
        <v>746</v>
      </c>
      <c r="D9" s="2" t="s">
        <v>747</v>
      </c>
    </row>
    <row r="10" spans="1:4" ht="16">
      <c r="A10" s="2" t="s">
        <v>722</v>
      </c>
      <c r="B10" s="2" t="s">
        <v>748</v>
      </c>
      <c r="C10" s="2" t="s">
        <v>749</v>
      </c>
      <c r="D10" s="2" t="s">
        <v>750</v>
      </c>
    </row>
    <row r="11" spans="1:4" ht="16">
      <c r="A11" s="2" t="s">
        <v>722</v>
      </c>
      <c r="B11" s="2" t="s">
        <v>751</v>
      </c>
      <c r="C11" s="2" t="s">
        <v>752</v>
      </c>
      <c r="D11" s="2" t="s">
        <v>753</v>
      </c>
    </row>
    <row r="12" spans="1:4" ht="16">
      <c r="A12" s="2" t="s">
        <v>722</v>
      </c>
      <c r="B12" s="2" t="s">
        <v>754</v>
      </c>
      <c r="C12" s="2" t="s">
        <v>755</v>
      </c>
      <c r="D12" s="2" t="s">
        <v>756</v>
      </c>
    </row>
    <row r="13" spans="1:4" ht="32">
      <c r="A13" s="2" t="s">
        <v>722</v>
      </c>
      <c r="B13" s="2" t="s">
        <v>757</v>
      </c>
      <c r="C13" s="2" t="s">
        <v>758</v>
      </c>
      <c r="D13" s="2" t="s">
        <v>1125</v>
      </c>
    </row>
    <row r="14" spans="1:4" ht="16">
      <c r="A14" s="2" t="s">
        <v>722</v>
      </c>
      <c r="B14" s="2" t="s">
        <v>759</v>
      </c>
      <c r="C14" s="2" t="s">
        <v>760</v>
      </c>
      <c r="D14" s="2" t="s">
        <v>761</v>
      </c>
    </row>
    <row r="15" spans="1:4" ht="16">
      <c r="A15" s="2" t="s">
        <v>722</v>
      </c>
      <c r="B15" s="2" t="s">
        <v>762</v>
      </c>
      <c r="C15" s="2" t="s">
        <v>763</v>
      </c>
      <c r="D15" s="2" t="s">
        <v>764</v>
      </c>
    </row>
  </sheetData>
  <phoneticPr fontId="1"/>
  <pageMargins left="0.7" right="0.7" top="0.75" bottom="0.75" header="0.3" footer="0.3"/>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T414"/>
  <sheetViews>
    <sheetView tabSelected="1" workbookViewId="0">
      <selection activeCell="B291" sqref="B291"/>
    </sheetView>
  </sheetViews>
  <sheetFormatPr baseColWidth="10" defaultColWidth="12.83203125" defaultRowHeight="19" customHeight="1" outlineLevelRow="4"/>
  <cols>
    <col min="1" max="6" width="4.1640625" style="1" customWidth="1"/>
    <col min="7" max="7" width="42.1640625" style="1" bestFit="1" customWidth="1"/>
    <col min="8" max="8" width="36.33203125" style="1" customWidth="1"/>
    <col min="9" max="9" width="35.1640625" style="1" customWidth="1"/>
    <col min="10" max="10" width="6.5" style="1" bestFit="1" customWidth="1"/>
    <col min="11" max="11" width="41.33203125" style="1" customWidth="1"/>
    <col min="12" max="17" width="41.33203125" style="1" hidden="1" customWidth="1"/>
    <col min="18" max="18" width="51.33203125" style="1" customWidth="1"/>
    <col min="19" max="20" width="67.1640625" style="2" customWidth="1"/>
    <col min="21" max="16384" width="12.83203125" style="1"/>
  </cols>
  <sheetData>
    <row r="1" spans="1:20" ht="19" customHeight="1">
      <c r="A1" s="1" t="s">
        <v>1537</v>
      </c>
      <c r="H1" s="1" t="s">
        <v>1581</v>
      </c>
      <c r="I1" s="1" t="str">
        <f t="shared" ref="I1:I64" si="0">A1&amp;B1&amp;C1&amp;D1&amp;E1&amp;F1&amp;G1</f>
        <v>gl-cor:accountingEntries</v>
      </c>
      <c r="J1" s="1" t="str">
        <f t="shared" ref="J1:J64" si="1">MID(I1,4,FIND(":",I1)-4)</f>
        <v>cor</v>
      </c>
      <c r="K1" s="1" t="str">
        <f t="shared" ref="K1:K64" si="2">MID(I1,FIND(":",I1)+1,LEN(I1)-FIND(":",I1))</f>
        <v>accountingEntries</v>
      </c>
      <c r="L1" s="1" t="str">
        <f>IF("cor"=J1,VLOOKUP(K1,cor!B:D,3,FALSE),"")</f>
        <v>Root for XBRL GL. No entry made here.</v>
      </c>
      <c r="M1" s="1" t="str">
        <f>IF("bus"=J1,VLOOKUP(K1,bus!B:D,3,FALSE),"")</f>
        <v/>
      </c>
      <c r="N1" s="1" t="str">
        <f>IF("usk"=J1,VLOOKUP(K1,usk!B:D,3,FALSE),"")</f>
        <v/>
      </c>
      <c r="O1" s="1" t="str">
        <f>IF("muc"=J1,VLOOKUP(K1,muc!B:D,3,FALSE),"")</f>
        <v/>
      </c>
      <c r="P1" s="1" t="str">
        <f>IF("ehm"=J1,VLOOKUP(K1,ehm!B:D,3,FALSE),"")</f>
        <v/>
      </c>
      <c r="Q1" s="1" t="str">
        <f>IF("taf"=J1,VLOOKUP(K1,taf!B:D,3,FALSE),"")</f>
        <v/>
      </c>
      <c r="R1" s="1" t="str">
        <f t="shared" ref="R1:R64" si="3">A1&amp;"  "&amp;B1&amp;"  "&amp;C1&amp;"  "&amp;D1&amp;"  "&amp;E1&amp;"  "&amp;F1&amp;"  "&amp;G1</f>
        <v xml:space="preserve">gl-cor:accountingEntries            </v>
      </c>
      <c r="S1" s="2" t="str">
        <f t="shared" ref="S1:S32" si="4">L1&amp;M1&amp;N1&amp;O1&amp;P1&amp;Q1</f>
        <v>Root for XBRL GL. No entry made here.</v>
      </c>
      <c r="T1" s="2" t="s">
        <v>770</v>
      </c>
    </row>
    <row r="2" spans="1:20" ht="19" customHeight="1" collapsed="1">
      <c r="B2" s="1" t="s">
        <v>1536</v>
      </c>
      <c r="H2" s="1" t="s">
        <v>1579</v>
      </c>
      <c r="I2" s="1" t="str">
        <f t="shared" si="0"/>
        <v>gl-cor:documentInfo</v>
      </c>
      <c r="J2" s="1" t="str">
        <f t="shared" si="1"/>
        <v>cor</v>
      </c>
      <c r="K2" s="1" t="str">
        <f t="shared" si="2"/>
        <v>documentInfo</v>
      </c>
      <c r="L2" s="1" t="str">
        <f>IF("cor"=J2,VLOOKUP(K2,cor!B:D,3,FALSE),"")</f>
        <v>Parent for descriptive information about the accountingEntries section in which it is contained.</v>
      </c>
      <c r="M2" s="1" t="str">
        <f>IF("bus"=J2,VLOOKUP(K2,bus!B:D,3,FALSE),"")</f>
        <v/>
      </c>
      <c r="N2" s="1" t="str">
        <f>IF("usk"=J2,VLOOKUP(K2,usk!B:D,3,FALSE),"")</f>
        <v/>
      </c>
      <c r="O2" s="1" t="str">
        <f>IF("muc"=J2,VLOOKUP(K2,muc!B:D,3,FALSE),"")</f>
        <v/>
      </c>
      <c r="P2" s="1" t="str">
        <f>IF("ehm"=J2,VLOOKUP(K2,ehm!B:D,3,FALSE),"")</f>
        <v/>
      </c>
      <c r="Q2" s="1" t="str">
        <f>IF("taf"=J2,VLOOKUP(K2,taf!B:D,3,FALSE),"")</f>
        <v/>
      </c>
      <c r="R2" s="1" t="str">
        <f t="shared" si="3"/>
        <v xml:space="preserve">  gl-cor:documentInfo          </v>
      </c>
      <c r="S2" s="2" t="str">
        <f t="shared" si="4"/>
        <v>Parent for descriptive information about the accountingEntries section in which it is contained.</v>
      </c>
      <c r="T2" s="2" t="s">
        <v>826</v>
      </c>
    </row>
    <row r="3" spans="1:20" ht="19" hidden="1" customHeight="1" outlineLevel="1">
      <c r="C3" s="1" t="s">
        <v>1128</v>
      </c>
      <c r="H3" s="1" t="s">
        <v>1580</v>
      </c>
      <c r="I3" s="1" t="str">
        <f t="shared" si="0"/>
        <v>gl-cor:entriesType</v>
      </c>
      <c r="J3" s="1" t="str">
        <f t="shared" si="1"/>
        <v>cor</v>
      </c>
      <c r="K3" s="1" t="str">
        <f t="shared" si="2"/>
        <v>entriesType</v>
      </c>
      <c r="L3" s="1" t="str">
        <f>IF("cor"=J3,VLOOKUP(K3,cor!B:D,3,FALSE),"")</f>
        <v>account: information to fill in a chart of accounts file.
balance: the results of accumulation of a complete and validated list of entries for an account (or a list of account) in a specific period - sometimes called general ledger
entries: a list of individual accounting entries, which might be posted/validated or nonposted/validated
journal: a self-balancing (Dr = Cr) list of entries for a specific period including beginning balance for that period.
ledger: a complete list of entries for a specific account (or list of accounts) for a specific period; note - debits do not have to equal credits.
assets: a listing of open receivables, payables, inventory, fixed assets or other information that can be extracted from but are not necessarily included as part of a journal entry.
trialBalance: the self-balancing (Dr = Cr) result of accumulation of a complete and validated list of entries for the entity in a complete list of accounts in a specific period.
taxtables: aids automated interpretation of instances that represent tax tables; Tax table are defined by using multiple [taxes] structures to gather the population of codes, authorities and rates; through [taxTableCode] cross-references in the [taxes] structure, these "master file" tax tables can be referenced. 
mapping: a collection of mappings between interrelated data sets, such as a local and related corporate standard chart of accounts or detail data mapped to summarized end reporting concepts.
versioning: a collection of changes between two versions of the same class of information, such as updates to a master file like a chart of accounts.  
master_file: a collection of master files, such as the customer or inventory master file. 
trade_documents: a collection of trade/transactional documents, such as vendor invoices or customer orders. 
profile_compliant: the meaning of this collection of information can be determined by understanding an established profile and especially an XBRL GL Profile. Profiles are determined through namespace declarations, schemaRef and conventions of those profiles.
other: for all other types of representations.
Often sorted by date or by account, these terms have specific, and sometimes different, meanings in different areas. Common practice will drive accounting method/term matches.</v>
      </c>
      <c r="M3" s="1" t="str">
        <f>IF("bus"=J3,VLOOKUP(K3,bus!B:D,3,FALSE),"")</f>
        <v/>
      </c>
      <c r="N3" s="1" t="str">
        <f>IF("usk"=J3,VLOOKUP(K3,usk!B:D,3,FALSE),"")</f>
        <v/>
      </c>
      <c r="O3" s="1" t="str">
        <f>IF("muc"=J3,VLOOKUP(K3,muc!B:D,3,FALSE),"")</f>
        <v/>
      </c>
      <c r="P3" s="1" t="str">
        <f>IF("ehm"=J3,VLOOKUP(K3,ehm!B:D,3,FALSE),"")</f>
        <v/>
      </c>
      <c r="Q3" s="1" t="str">
        <f>IF("taf"=J3,VLOOKUP(K3,taf!B:D,3,FALSE),"")</f>
        <v/>
      </c>
      <c r="R3" s="1" t="str">
        <f t="shared" si="3"/>
        <v xml:space="preserve">    gl-cor:entriesType        </v>
      </c>
      <c r="S3" s="2" t="str">
        <f t="shared" si="4"/>
        <v>account: information to fill in a chart of accounts file.
balance: the results of accumulation of a complete and validated list of entries for an account (or a list of account) in a specific period - sometimes called general ledger
entries: a list of individual accounting entries, which might be posted/validated or nonposted/validated
journal: a self-balancing (Dr = Cr) list of entries for a specific period including beginning balance for that period.
ledger: a complete list of entries for a specific account (or list of accounts) for a specific period; note - debits do not have to equal credits.
assets: a listing of open receivables, payables, inventory, fixed assets or other information that can be extracted from but are not necessarily included as part of a journal entry.
trialBalance: the self-balancing (Dr = Cr) result of accumulation of a complete and validated list of entries for the entity in a complete list of accounts in a specific period.
taxtables: aids automated interpretation of instances that represent tax tables; Tax table are defined by using multiple [taxes] structures to gather the population of codes, authorities and rates; through [taxTableCode] cross-references in the [taxes] structure, these "master file" tax tables can be referenced. 
mapping: a collection of mappings between interrelated data sets, such as a local and related corporate standard chart of accounts or detail data mapped to summarized end reporting concepts.
versioning: a collection of changes between two versions of the same class of information, such as updates to a master file like a chart of accounts.  
master_file: a collection of master files, such as the customer or inventory master file. 
trade_documents: a collection of trade/transactional documents, such as vendor invoices or customer orders. 
profile_compliant: the meaning of this collection of information can be determined by understanding an established profile and especially an XBRL GL Profile. Profiles are determined through namespace declarations, schemaRef and conventions of those profiles.
other: for all other types of representations.
Often sorted by date or by account, these terms have specific, and sometimes different, meanings in different areas. Common practice will drive accounting method/term matches.</v>
      </c>
      <c r="T3" s="2" t="s">
        <v>1542</v>
      </c>
    </row>
    <row r="4" spans="1:20" ht="19" hidden="1" customHeight="1" outlineLevel="1">
      <c r="C4" s="1" t="s">
        <v>1129</v>
      </c>
      <c r="H4" s="1" t="s">
        <v>1580</v>
      </c>
      <c r="I4" s="1" t="str">
        <f t="shared" si="0"/>
        <v>gl-cor:uniqueID</v>
      </c>
      <c r="J4" s="1" t="str">
        <f t="shared" si="1"/>
        <v>cor</v>
      </c>
      <c r="K4" s="1" t="str">
        <f t="shared" si="2"/>
        <v>uniqueID</v>
      </c>
      <c r="L4" s="1" t="str">
        <f>IF("cor"=J4,VLOOKUP(K4,cor!B:D,3,FALSE),"")</f>
        <v>Unique identifier for this file.</v>
      </c>
      <c r="M4" s="1" t="str">
        <f>IF("bus"=J4,VLOOKUP(K4,bus!B:D,3,FALSE),"")</f>
        <v/>
      </c>
      <c r="N4" s="1" t="str">
        <f>IF("usk"=J4,VLOOKUP(K4,usk!B:D,3,FALSE),"")</f>
        <v/>
      </c>
      <c r="O4" s="1" t="str">
        <f>IF("muc"=J4,VLOOKUP(K4,muc!B:D,3,FALSE),"")</f>
        <v/>
      </c>
      <c r="P4" s="1" t="str">
        <f>IF("ehm"=J4,VLOOKUP(K4,ehm!B:D,3,FALSE),"")</f>
        <v/>
      </c>
      <c r="Q4" s="1" t="str">
        <f>IF("taf"=J4,VLOOKUP(K4,taf!B:D,3,FALSE),"")</f>
        <v/>
      </c>
      <c r="R4" s="1" t="str">
        <f t="shared" si="3"/>
        <v xml:space="preserve">    gl-cor:uniqueID        </v>
      </c>
      <c r="S4" s="2" t="str">
        <f t="shared" si="4"/>
        <v>Unique identifier for this file.</v>
      </c>
      <c r="T4" s="2" t="s">
        <v>967</v>
      </c>
    </row>
    <row r="5" spans="1:20" ht="19" hidden="1" customHeight="1" outlineLevel="1">
      <c r="C5" s="1" t="s">
        <v>1538</v>
      </c>
      <c r="H5" s="1" t="s">
        <v>1580</v>
      </c>
      <c r="I5" s="1" t="str">
        <f t="shared" si="0"/>
        <v>gl-cor:revisesUniqueID</v>
      </c>
      <c r="J5" s="1" t="str">
        <f t="shared" si="1"/>
        <v>cor</v>
      </c>
      <c r="K5" s="1" t="str">
        <f t="shared" si="2"/>
        <v>revisesUniqueID</v>
      </c>
      <c r="L5" s="1" t="str">
        <f>IF("cor"=J5,VLOOKUP(K5,cor!B:D,3,FALSE),"")</f>
        <v>Internal ID Number associated with identifierReference</v>
      </c>
      <c r="M5" s="1" t="str">
        <f>IF("bus"=J5,VLOOKUP(K5,bus!B:D,3,FALSE),"")</f>
        <v/>
      </c>
      <c r="N5" s="1" t="str">
        <f>IF("usk"=J5,VLOOKUP(K5,usk!B:D,3,FALSE),"")</f>
        <v/>
      </c>
      <c r="O5" s="1" t="str">
        <f>IF("muc"=J5,VLOOKUP(K5,muc!B:D,3,FALSE),"")</f>
        <v/>
      </c>
      <c r="P5" s="1" t="str">
        <f>IF("ehm"=J5,VLOOKUP(K5,ehm!B:D,3,FALSE),"")</f>
        <v/>
      </c>
      <c r="Q5" s="1" t="str">
        <f>IF("taf"=J5,VLOOKUP(K5,taf!B:D,3,FALSE),"")</f>
        <v/>
      </c>
      <c r="R5" s="1" t="str">
        <f t="shared" si="3"/>
        <v xml:space="preserve">    gl-cor:revisesUniqueID        </v>
      </c>
      <c r="S5" s="2" t="str">
        <f t="shared" si="4"/>
        <v>Internal ID Number associated with identifierReference</v>
      </c>
      <c r="T5" s="2" t="s">
        <v>869</v>
      </c>
    </row>
    <row r="6" spans="1:20" ht="19" hidden="1" customHeight="1" outlineLevel="1">
      <c r="C6" s="1" t="s">
        <v>1130</v>
      </c>
      <c r="H6" s="1" t="s">
        <v>1580</v>
      </c>
      <c r="I6" s="1" t="str">
        <f t="shared" si="0"/>
        <v>gl-cor:revisesUniqueIDAction</v>
      </c>
      <c r="J6" s="1" t="str">
        <f t="shared" si="1"/>
        <v>cor</v>
      </c>
      <c r="K6" s="1" t="str">
        <f t="shared" si="2"/>
        <v>revisesUniqueIDAction</v>
      </c>
      <c r="L6" s="1" t="str">
        <f>IF("cor"=J6,VLOOKUP(K6,cor!B:D,3,FALSE),"")</f>
        <v>Provides guidance on action to take with previous set of data: supersedes - old data should be considered as obsolete/overwritten; supplements - belongs with that data as if it was included with it.</v>
      </c>
      <c r="M6" s="1" t="str">
        <f>IF("bus"=J6,VLOOKUP(K6,bus!B:D,3,FALSE),"")</f>
        <v/>
      </c>
      <c r="N6" s="1" t="str">
        <f>IF("usk"=J6,VLOOKUP(K6,usk!B:D,3,FALSE),"")</f>
        <v/>
      </c>
      <c r="O6" s="1" t="str">
        <f>IF("muc"=J6,VLOOKUP(K6,muc!B:D,3,FALSE),"")</f>
        <v/>
      </c>
      <c r="P6" s="1" t="str">
        <f>IF("ehm"=J6,VLOOKUP(K6,ehm!B:D,3,FALSE),"")</f>
        <v/>
      </c>
      <c r="Q6" s="1" t="str">
        <f>IF("taf"=J6,VLOOKUP(K6,taf!B:D,3,FALSE),"")</f>
        <v/>
      </c>
      <c r="R6" s="1" t="str">
        <f t="shared" si="3"/>
        <v xml:space="preserve">    gl-cor:revisesUniqueIDAction        </v>
      </c>
      <c r="S6" s="2" t="str">
        <f t="shared" si="4"/>
        <v>Provides guidance on action to take with previous set of data: supersedes - old data should be considered as obsolete/overwritten; supplements - belongs with that data as if it was included with it.</v>
      </c>
      <c r="T6" s="2" t="s">
        <v>1543</v>
      </c>
    </row>
    <row r="7" spans="1:20" ht="19" hidden="1" customHeight="1" outlineLevel="1">
      <c r="C7" s="1" t="s">
        <v>1131</v>
      </c>
      <c r="H7" s="1" t="s">
        <v>1580</v>
      </c>
      <c r="I7" s="1" t="str">
        <f t="shared" si="0"/>
        <v>gl-cor:language</v>
      </c>
      <c r="J7" s="1" t="str">
        <f t="shared" si="1"/>
        <v>cor</v>
      </c>
      <c r="K7" s="1" t="str">
        <f t="shared" si="2"/>
        <v>language</v>
      </c>
      <c r="L7" s="1" t="str">
        <f>IF("cor"=J7,VLOOKUP(K7,cor!B:D,3,FALSE),"")</f>
        <v>Primary language of the intellectual content. Where practical, the content of this field should coincide with ISO 639-1988 language codes.</v>
      </c>
      <c r="M7" s="1" t="str">
        <f>IF("bus"=J7,VLOOKUP(K7,bus!B:D,3,FALSE),"")</f>
        <v/>
      </c>
      <c r="N7" s="1" t="str">
        <f>IF("usk"=J7,VLOOKUP(K7,usk!B:D,3,FALSE),"")</f>
        <v/>
      </c>
      <c r="O7" s="1" t="str">
        <f>IF("muc"=J7,VLOOKUP(K7,muc!B:D,3,FALSE),"")</f>
        <v/>
      </c>
      <c r="P7" s="1" t="str">
        <f>IF("ehm"=J7,VLOOKUP(K7,ehm!B:D,3,FALSE),"")</f>
        <v/>
      </c>
      <c r="Q7" s="1" t="str">
        <f>IF("taf"=J7,VLOOKUP(K7,taf!B:D,3,FALSE),"")</f>
        <v/>
      </c>
      <c r="R7" s="1" t="str">
        <f t="shared" si="3"/>
        <v xml:space="preserve">    gl-cor:language        </v>
      </c>
      <c r="S7" s="2" t="str">
        <f t="shared" si="4"/>
        <v>Primary language of the intellectual content. Where practical, the content of this field should coincide with ISO 639-1988 language codes.</v>
      </c>
      <c r="T7" s="2" t="s">
        <v>1544</v>
      </c>
    </row>
    <row r="8" spans="1:20" ht="19" hidden="1" customHeight="1" outlineLevel="1">
      <c r="C8" s="1" t="s">
        <v>1132</v>
      </c>
      <c r="H8" s="1" t="s">
        <v>1580</v>
      </c>
      <c r="I8" s="1" t="str">
        <f t="shared" si="0"/>
        <v>gl-cor:creationDate</v>
      </c>
      <c r="J8" s="1" t="str">
        <f t="shared" si="1"/>
        <v>cor</v>
      </c>
      <c r="K8" s="1" t="str">
        <f t="shared" si="2"/>
        <v>creationDate</v>
      </c>
      <c r="L8" s="1" t="str">
        <f>IF("cor"=J8,VLOOKUP(K8,cor!B:D,3,FALSE),"")</f>
        <v>Date/time file was created.</v>
      </c>
      <c r="M8" s="1" t="str">
        <f>IF("bus"=J8,VLOOKUP(K8,bus!B:D,3,FALSE),"")</f>
        <v/>
      </c>
      <c r="N8" s="1" t="str">
        <f>IF("usk"=J8,VLOOKUP(K8,usk!B:D,3,FALSE),"")</f>
        <v/>
      </c>
      <c r="O8" s="1" t="str">
        <f>IF("muc"=J8,VLOOKUP(K8,muc!B:D,3,FALSE),"")</f>
        <v/>
      </c>
      <c r="P8" s="1" t="str">
        <f>IF("ehm"=J8,VLOOKUP(K8,ehm!B:D,3,FALSE),"")</f>
        <v/>
      </c>
      <c r="Q8" s="1" t="str">
        <f>IF("taf"=J8,VLOOKUP(K8,taf!B:D,3,FALSE),"")</f>
        <v/>
      </c>
      <c r="R8" s="1" t="str">
        <f t="shared" si="3"/>
        <v xml:space="preserve">    gl-cor:creationDate        </v>
      </c>
      <c r="S8" s="2" t="str">
        <f t="shared" si="4"/>
        <v>Date/time file was created.</v>
      </c>
      <c r="T8" s="2" t="s">
        <v>809</v>
      </c>
    </row>
    <row r="9" spans="1:20" ht="19" hidden="1" customHeight="1" outlineLevel="1">
      <c r="C9" s="1" t="s">
        <v>1133</v>
      </c>
      <c r="H9" s="1" t="s">
        <v>1580</v>
      </c>
      <c r="I9" s="1" t="str">
        <f t="shared" si="0"/>
        <v>gl-bus:creator</v>
      </c>
      <c r="J9" s="1" t="str">
        <f t="shared" si="1"/>
        <v>bus</v>
      </c>
      <c r="K9" s="1" t="str">
        <f t="shared" si="2"/>
        <v>creator</v>
      </c>
      <c r="L9" s="1" t="str">
        <f>IF("cor"=J9,VLOOKUP(K9,cor!B:D,3,FALSE),"")</f>
        <v/>
      </c>
      <c r="M9" s="1" t="str">
        <f>IF("bus"=J9,VLOOKUP(K9,bus!B:D,3,FALSE),"")</f>
        <v>Identifies the creator of the XBRL instance.</v>
      </c>
      <c r="N9" s="1" t="str">
        <f>IF("usk"=J9,VLOOKUP(K9,usk!B:D,3,FALSE),"")</f>
        <v/>
      </c>
      <c r="O9" s="1" t="str">
        <f>IF("muc"=J9,VLOOKUP(K9,muc!B:D,3,FALSE),"")</f>
        <v/>
      </c>
      <c r="R9" s="1" t="str">
        <f t="shared" si="3"/>
        <v xml:space="preserve">    gl-bus:creator        </v>
      </c>
      <c r="S9" s="2" t="str">
        <f t="shared" si="4"/>
        <v>Identifies the creator of the XBRL instance.</v>
      </c>
      <c r="T9" s="2" t="s">
        <v>1545</v>
      </c>
    </row>
    <row r="10" spans="1:20" ht="19" hidden="1" customHeight="1" outlineLevel="1">
      <c r="C10" s="1" t="s">
        <v>1134</v>
      </c>
      <c r="H10" s="1" t="s">
        <v>1580</v>
      </c>
      <c r="I10" s="1" t="str">
        <f t="shared" si="0"/>
        <v>gl-cor:entriesComment</v>
      </c>
      <c r="J10" s="1" t="str">
        <f t="shared" si="1"/>
        <v>cor</v>
      </c>
      <c r="K10" s="1" t="str">
        <f t="shared" si="2"/>
        <v>entriesComment</v>
      </c>
      <c r="L10" s="1" t="str">
        <f>IF("cor"=J10,VLOOKUP(K10,cor!B:D,3,FALSE),"")</f>
        <v>Text for entire document.</v>
      </c>
      <c r="M10" s="1" t="str">
        <f>IF("bus"=J10,VLOOKUP(K10,bus!B:D,3,FALSE),"")</f>
        <v/>
      </c>
      <c r="N10" s="1" t="str">
        <f>IF("usk"=J10,VLOOKUP(K10,usk!B:D,3,FALSE),"")</f>
        <v/>
      </c>
      <c r="O10" s="1" t="str">
        <f>IF("muc"=J10,VLOOKUP(K10,muc!B:D,3,FALSE),"")</f>
        <v/>
      </c>
      <c r="R10" s="1" t="str">
        <f t="shared" si="3"/>
        <v xml:space="preserve">    gl-cor:entriesComment        </v>
      </c>
      <c r="S10" s="2" t="str">
        <f t="shared" si="4"/>
        <v>Text for entire document.</v>
      </c>
      <c r="T10" s="2" t="s">
        <v>847</v>
      </c>
    </row>
    <row r="11" spans="1:20" ht="19" hidden="1" customHeight="1" outlineLevel="1">
      <c r="C11" s="1" t="s">
        <v>1135</v>
      </c>
      <c r="H11" s="1" t="s">
        <v>1580</v>
      </c>
      <c r="I11" s="1" t="str">
        <f t="shared" si="0"/>
        <v>gl-cor:periodCoveredStart</v>
      </c>
      <c r="J11" s="1" t="str">
        <f t="shared" si="1"/>
        <v>cor</v>
      </c>
      <c r="K11" s="1" t="str">
        <f t="shared" si="2"/>
        <v>periodCoveredStart</v>
      </c>
      <c r="L11" s="1" t="str">
        <f>IF("cor"=J11,VLOOKUP(K11,cor!B:D,3,FALSE),"")</f>
        <v>Start of date range for contents. Used as basis for many assumptions about data, including the date as of which open balances are open.</v>
      </c>
      <c r="M11" s="1" t="str">
        <f>IF("bus"=J11,VLOOKUP(K11,bus!B:D,3,FALSE),"")</f>
        <v/>
      </c>
      <c r="N11" s="1" t="str">
        <f>IF("usk"=J11,VLOOKUP(K11,usk!B:D,3,FALSE),"")</f>
        <v/>
      </c>
      <c r="O11" s="1" t="str">
        <f>IF("muc"=J11,VLOOKUP(K11,muc!B:D,3,FALSE),"")</f>
        <v/>
      </c>
      <c r="R11" s="1" t="str">
        <f t="shared" si="3"/>
        <v xml:space="preserve">    gl-cor:periodCoveredStart        </v>
      </c>
      <c r="S11" s="2" t="str">
        <f t="shared" si="4"/>
        <v>Start of date range for contents. Used as basis for many assumptions about data, including the date as of which open balances are open.</v>
      </c>
      <c r="T11" s="2" t="s">
        <v>1546</v>
      </c>
    </row>
    <row r="12" spans="1:20" ht="19" hidden="1" customHeight="1" outlineLevel="1">
      <c r="C12" s="1" t="s">
        <v>1136</v>
      </c>
      <c r="H12" s="1" t="s">
        <v>1580</v>
      </c>
      <c r="I12" s="1" t="str">
        <f t="shared" si="0"/>
        <v>gl-cor:periodCoveredEnd</v>
      </c>
      <c r="J12" s="1" t="str">
        <f t="shared" si="1"/>
        <v>cor</v>
      </c>
      <c r="K12" s="1" t="str">
        <f t="shared" si="2"/>
        <v>periodCoveredEnd</v>
      </c>
      <c r="L12" s="1" t="str">
        <f>IF("cor"=J12,VLOOKUP(K12,cor!B:D,3,FALSE),"")</f>
        <v>End of date range for contents. Used as basis for many assumptions about data, including the date as of which open balances are open.</v>
      </c>
      <c r="M12" s="1" t="str">
        <f>IF("bus"=J12,VLOOKUP(K12,bus!B:D,3,FALSE),"")</f>
        <v/>
      </c>
      <c r="N12" s="1" t="str">
        <f>IF("usk"=J12,VLOOKUP(K12,usk!B:D,3,FALSE),"")</f>
        <v/>
      </c>
      <c r="O12" s="1" t="str">
        <f>IF("muc"=J12,VLOOKUP(K12,muc!B:D,3,FALSE),"")</f>
        <v/>
      </c>
      <c r="R12" s="1" t="str">
        <f t="shared" si="3"/>
        <v xml:space="preserve">    gl-cor:periodCoveredEnd        </v>
      </c>
      <c r="S12" s="2" t="str">
        <f t="shared" si="4"/>
        <v>End of date range for contents. Used as basis for many assumptions about data, including the date as of which open balances are open.</v>
      </c>
      <c r="T12" s="2" t="s">
        <v>1547</v>
      </c>
    </row>
    <row r="13" spans="1:20" ht="19" hidden="1" customHeight="1" outlineLevel="1">
      <c r="C13" s="1" t="s">
        <v>1137</v>
      </c>
      <c r="H13" s="1" t="s">
        <v>1580</v>
      </c>
      <c r="I13" s="1" t="str">
        <f t="shared" si="0"/>
        <v>gl-bus:periodCount</v>
      </c>
      <c r="J13" s="1" t="str">
        <f t="shared" si="1"/>
        <v>bus</v>
      </c>
      <c r="K13" s="1" t="str">
        <f t="shared" si="2"/>
        <v>periodCount</v>
      </c>
      <c r="L13" s="1" t="str">
        <f>IF("cor"=J13,VLOOKUP(K13,cor!B:D,3,FALSE),"")</f>
        <v/>
      </c>
      <c r="M13" s="1" t="str">
        <f>IF("bus"=J13,VLOOKUP(K13,bus!B:D,3,FALSE),"")</f>
        <v>Number of periods or buckets, used by postingCode. Used to interpret posting date. It may be preferable to limit entries by period covered to be by individual reporting period.</v>
      </c>
      <c r="N13" s="1" t="str">
        <f>IF("usk"=J13,VLOOKUP(K13,usk!B:D,3,FALSE),"")</f>
        <v/>
      </c>
      <c r="O13" s="1" t="str">
        <f>IF("muc"=J13,VLOOKUP(K13,muc!B:D,3,FALSE),"")</f>
        <v/>
      </c>
      <c r="R13" s="1" t="str">
        <f t="shared" si="3"/>
        <v xml:space="preserve">    gl-bus:periodCount        </v>
      </c>
      <c r="S13" s="2" t="str">
        <f t="shared" si="4"/>
        <v>Number of periods or buckets, used by postingCode. Used to interpret posting date. It may be preferable to limit entries by period covered to be by individual reporting period.</v>
      </c>
      <c r="T13" s="2" t="s">
        <v>232</v>
      </c>
    </row>
    <row r="14" spans="1:20" ht="19" hidden="1" customHeight="1" outlineLevel="1">
      <c r="C14" s="1" t="s">
        <v>1138</v>
      </c>
      <c r="H14" s="1" t="s">
        <v>1580</v>
      </c>
      <c r="I14" s="1" t="str">
        <f t="shared" si="0"/>
        <v>gl-bus:periodUnit</v>
      </c>
      <c r="J14" s="1" t="str">
        <f t="shared" si="1"/>
        <v>bus</v>
      </c>
      <c r="K14" s="1" t="str">
        <f t="shared" si="2"/>
        <v>periodUnit</v>
      </c>
      <c r="L14" s="1" t="str">
        <f>IF("cor"=J14,VLOOKUP(K14,cor!B:D,3,FALSE),"")</f>
        <v/>
      </c>
      <c r="M14" s="1" t="str">
        <f>IF("bus"=J14,VLOOKUP(K14,bus!B:D,3,FALSE),"")</f>
        <v>Type of periods covered by periodCount. Enumerated as: daily, weekly, bi-weekly, semi-monthly, monthly, quarterly, thirdly, semiannual, annual, ad-hoc, current-period-only, other.</v>
      </c>
      <c r="N14" s="1" t="str">
        <f>IF("usk"=J14,VLOOKUP(K14,usk!B:D,3,FALSE),"")</f>
        <v/>
      </c>
      <c r="O14" s="1" t="str">
        <f>IF("muc"=J14,VLOOKUP(K14,muc!B:D,3,FALSE),"")</f>
        <v/>
      </c>
      <c r="R14" s="1" t="str">
        <f t="shared" si="3"/>
        <v xml:space="preserve">    gl-bus:periodUnit        </v>
      </c>
      <c r="S14" s="2" t="str">
        <f t="shared" si="4"/>
        <v>Type of periods covered by periodCount. Enumerated as: daily, weekly, bi-weekly, semi-monthly, monthly, quarterly, thirdly, semiannual, annual, ad-hoc, current-period-only, other.</v>
      </c>
      <c r="T14" s="2" t="s">
        <v>234</v>
      </c>
    </row>
    <row r="15" spans="1:20" ht="19" hidden="1" customHeight="1" outlineLevel="1">
      <c r="C15" s="1" t="s">
        <v>1139</v>
      </c>
      <c r="H15" s="1" t="s">
        <v>1580</v>
      </c>
      <c r="I15" s="1" t="str">
        <f t="shared" si="0"/>
        <v>gl-bus:periodUnitDescription</v>
      </c>
      <c r="J15" s="1" t="str">
        <f t="shared" si="1"/>
        <v>bus</v>
      </c>
      <c r="K15" s="1" t="str">
        <f t="shared" si="2"/>
        <v>periodUnitDescription</v>
      </c>
      <c r="L15" s="1" t="str">
        <f>IF("cor"=J15,VLOOKUP(K15,cor!B:D,3,FALSE),"")</f>
        <v/>
      </c>
      <c r="M15" s="1" t="str">
        <f>IF("bus"=J15,VLOOKUP(K15,bus!B:D,3,FALSE),"")</f>
        <v>Free format description of the period unit</v>
      </c>
      <c r="N15" s="1" t="str">
        <f>IF("usk"=J15,VLOOKUP(K15,usk!B:D,3,FALSE),"")</f>
        <v/>
      </c>
      <c r="O15" s="1" t="str">
        <f>IF("muc"=J15,VLOOKUP(K15,muc!B:D,3,FALSE),"")</f>
        <v/>
      </c>
      <c r="R15" s="1" t="str">
        <f t="shared" si="3"/>
        <v xml:space="preserve">    gl-bus:periodUnitDescription        </v>
      </c>
      <c r="S15" s="2" t="str">
        <f t="shared" si="4"/>
        <v>Free format description of the period unit</v>
      </c>
      <c r="T15" s="2" t="s">
        <v>358</v>
      </c>
    </row>
    <row r="16" spans="1:20" ht="19" hidden="1" customHeight="1" outlineLevel="1">
      <c r="C16" s="1" t="s">
        <v>1140</v>
      </c>
      <c r="H16" s="1" t="s">
        <v>1580</v>
      </c>
      <c r="I16" s="1" t="str">
        <f t="shared" si="0"/>
        <v>gl-bus:sourceApplication</v>
      </c>
      <c r="J16" s="1" t="str">
        <f t="shared" si="1"/>
        <v>bus</v>
      </c>
      <c r="K16" s="1" t="str">
        <f t="shared" si="2"/>
        <v>sourceApplication</v>
      </c>
      <c r="L16" s="1" t="str">
        <f>IF("cor"=J16,VLOOKUP(K16,cor!B:D,3,FALSE),"")</f>
        <v/>
      </c>
      <c r="M16" s="1" t="str">
        <f>IF("bus"=J16,VLOOKUP(K16,bus!B:D,3,FALSE),"")</f>
        <v>Product or service that produced this file. Used by many systems (e.g., VAT). Version number can be included or extended.</v>
      </c>
      <c r="N16" s="1" t="str">
        <f>IF("usk"=J16,VLOOKUP(K16,usk!B:D,3,FALSE),"")</f>
        <v/>
      </c>
      <c r="O16" s="1" t="str">
        <f>IF("muc"=J16,VLOOKUP(K16,muc!B:D,3,FALSE),"")</f>
        <v/>
      </c>
      <c r="R16" s="1" t="str">
        <f t="shared" si="3"/>
        <v xml:space="preserve">    gl-bus:sourceApplication        </v>
      </c>
      <c r="S16" s="2" t="str">
        <f t="shared" si="4"/>
        <v>Product or service that produced this file. Used by many systems (e.g., VAT). Version number can be included or extended.</v>
      </c>
      <c r="T16" s="2" t="s">
        <v>240</v>
      </c>
    </row>
    <row r="17" spans="2:20" ht="19" hidden="1" customHeight="1" outlineLevel="1">
      <c r="C17" s="1" t="s">
        <v>1141</v>
      </c>
      <c r="H17" s="1" t="s">
        <v>1580</v>
      </c>
      <c r="I17" s="1" t="str">
        <f t="shared" si="0"/>
        <v>gl-bus:targetApplication</v>
      </c>
      <c r="J17" s="1" t="str">
        <f t="shared" si="1"/>
        <v>bus</v>
      </c>
      <c r="K17" s="1" t="str">
        <f t="shared" si="2"/>
        <v>targetApplication</v>
      </c>
      <c r="L17" s="1" t="str">
        <f>IF("cor"=J17,VLOOKUP(K17,cor!B:D,3,FALSE),"")</f>
        <v/>
      </c>
      <c r="M17" s="1" t="str">
        <f>IF("bus"=J17,VLOOKUP(K17,bus!B:D,3,FALSE),"")</f>
        <v>Particular use for which file was generated.</v>
      </c>
      <c r="N17" s="1" t="str">
        <f>IF("usk"=J17,VLOOKUP(K17,usk!B:D,3,FALSE),"")</f>
        <v/>
      </c>
      <c r="O17" s="1" t="str">
        <f>IF("muc"=J17,VLOOKUP(K17,muc!B:D,3,FALSE),"")</f>
        <v/>
      </c>
      <c r="R17" s="1" t="str">
        <f t="shared" si="3"/>
        <v xml:space="preserve">    gl-bus:targetApplication        </v>
      </c>
      <c r="S17" s="2" t="str">
        <f t="shared" si="4"/>
        <v>Particular use for which file was generated.</v>
      </c>
      <c r="T17" s="2" t="s">
        <v>243</v>
      </c>
    </row>
    <row r="18" spans="2:20" ht="19" hidden="1" customHeight="1" outlineLevel="1">
      <c r="C18" s="1" t="s">
        <v>1142</v>
      </c>
      <c r="H18" s="1" t="s">
        <v>1580</v>
      </c>
      <c r="I18" s="1" t="str">
        <f t="shared" si="0"/>
        <v>gl-muc:defaultCurrency</v>
      </c>
      <c r="J18" s="1" t="str">
        <f t="shared" si="1"/>
        <v>muc</v>
      </c>
      <c r="K18" s="1" t="str">
        <f t="shared" si="2"/>
        <v>defaultCurrency</v>
      </c>
      <c r="L18" s="1" t="str">
        <f>IF("cor"=J18,VLOOKUP(K18,cor!B:D,3,FALSE),"")</f>
        <v/>
      </c>
      <c r="M18" s="1" t="str">
        <f>IF("bus"=J18,VLOOKUP(K18,bus!B:D,3,FALSE),"")</f>
        <v/>
      </c>
      <c r="N18" s="1" t="str">
        <f>IF("usk"=J18,VLOOKUP(K18,usk!B:D,3,FALSE),"")</f>
        <v/>
      </c>
      <c r="O18" s="1" t="str">
        <f>IF("muc"=J18,VLOOKUP(K18,muc!B:D,3,FALSE),"")</f>
        <v>The default currency related to the amount can be entered here instead of the XBRL instance specified way, especially important in multi-currency situations. Recommend ISO 4217 coding</v>
      </c>
      <c r="R18" s="1" t="str">
        <f t="shared" si="3"/>
        <v xml:space="preserve">    gl-muc:defaultCurrency        </v>
      </c>
      <c r="S18" s="2" t="str">
        <f t="shared" si="4"/>
        <v>The default currency related to the amount can be entered here instead of the XBRL instance specified way, especially important in multi-currency situations. Recommend ISO 4217 coding</v>
      </c>
      <c r="T18" s="2" t="s">
        <v>562</v>
      </c>
    </row>
    <row r="19" spans="2:20" ht="19" hidden="1" customHeight="1" outlineLevel="1">
      <c r="C19" s="1" t="s">
        <v>1143</v>
      </c>
      <c r="H19" s="1" t="s">
        <v>1580</v>
      </c>
      <c r="I19" s="1" t="str">
        <f t="shared" si="0"/>
        <v>gl-srcd:summaryReportingTaxonomies</v>
      </c>
      <c r="J19" s="1" t="str">
        <f t="shared" si="1"/>
        <v>srcd</v>
      </c>
      <c r="K19" s="1" t="str">
        <f t="shared" si="2"/>
        <v>summaryReportingTaxonomies</v>
      </c>
      <c r="L19" s="1" t="str">
        <f>IF("cor"=J19,VLOOKUP(K19,cor!B:D,3,FALSE),"")</f>
        <v/>
      </c>
      <c r="M19" s="1" t="str">
        <f>IF("bus"=J19,VLOOKUP(K19,bus!B:D,3,FALSE),"")</f>
        <v/>
      </c>
      <c r="N19" s="1" t="str">
        <f>IF("usk"=J19,VLOOKUP(K19,usk!B:D,3,FALSE),"")</f>
        <v/>
      </c>
      <c r="O19" s="1" t="str">
        <f>IF("muc"=J19,VLOOKUP(K19,muc!B:D,3,FALSE),"")</f>
        <v/>
      </c>
      <c r="R19" s="1" t="str">
        <f t="shared" si="3"/>
        <v xml:space="preserve">    gl-srcd:summaryReportingTaxonomies        </v>
      </c>
      <c r="S19" s="2" t="str">
        <f t="shared" si="4"/>
        <v/>
      </c>
      <c r="T19" s="2" t="s">
        <v>1548</v>
      </c>
    </row>
    <row r="20" spans="2:20" ht="19" customHeight="1">
      <c r="B20" s="1" t="s">
        <v>1126</v>
      </c>
      <c r="H20" s="1" t="s">
        <v>1579</v>
      </c>
      <c r="I20" s="1" t="str">
        <f t="shared" si="0"/>
        <v>gl-cor:entityInformation</v>
      </c>
      <c r="J20" s="1" t="str">
        <f t="shared" si="1"/>
        <v>cor</v>
      </c>
      <c r="K20" s="1" t="str">
        <f t="shared" si="2"/>
        <v>entityInformation</v>
      </c>
      <c r="L20" s="1" t="str">
        <f>IF("cor"=J20,VLOOKUP(K20,cor!B:D,3,FALSE),"")</f>
        <v>Holder for entity information - information about the reporting organization.</v>
      </c>
      <c r="M20" s="1" t="str">
        <f>IF("bus"=J20,VLOOKUP(K20,bus!B:D,3,FALSE),"")</f>
        <v/>
      </c>
      <c r="N20" s="1" t="str">
        <f>IF("usk"=J20,VLOOKUP(K20,usk!B:D,3,FALSE),"")</f>
        <v/>
      </c>
      <c r="O20" s="1" t="str">
        <f>IF("muc"=J20,VLOOKUP(K20,muc!B:D,3,FALSE),"")</f>
        <v/>
      </c>
      <c r="R20" s="1" t="str">
        <f t="shared" si="3"/>
        <v xml:space="preserve">  gl-cor:entityInformation          </v>
      </c>
      <c r="S20" s="2" t="str">
        <f t="shared" si="4"/>
        <v>Holder for entity information - information about the reporting organization.</v>
      </c>
      <c r="T20" s="2" t="s">
        <v>844</v>
      </c>
    </row>
    <row r="21" spans="2:20" ht="19" customHeight="1" outlineLevel="1">
      <c r="C21" s="1" t="s">
        <v>1144</v>
      </c>
      <c r="H21" s="1" t="s">
        <v>1126</v>
      </c>
      <c r="I21" s="1" t="str">
        <f t="shared" si="0"/>
        <v>gl-bus:entityPhoneNumber</v>
      </c>
      <c r="J21" s="1" t="str">
        <f t="shared" si="1"/>
        <v>bus</v>
      </c>
      <c r="K21" s="1" t="str">
        <f t="shared" si="2"/>
        <v>entityPhoneNumber</v>
      </c>
      <c r="L21" s="1" t="str">
        <f>IF("cor"=J21,VLOOKUP(K21,cor!B:D,3,FALSE),"")</f>
        <v/>
      </c>
      <c r="M21" s="1" t="str">
        <f>IF("bus"=J21,VLOOKUP(K21,bus!B:D,3,FALSE),"")</f>
        <v>Primary phone number of the entity.</v>
      </c>
      <c r="N21" s="1" t="str">
        <f>IF("usk"=J21,VLOOKUP(K21,usk!B:D,3,FALSE),"")</f>
        <v/>
      </c>
      <c r="O21" s="1" t="str">
        <f>IF("muc"=J21,VLOOKUP(K21,muc!B:D,3,FALSE),"")</f>
        <v/>
      </c>
      <c r="R21" s="1" t="str">
        <f t="shared" si="3"/>
        <v xml:space="preserve">    gl-bus:entityPhoneNumber        </v>
      </c>
      <c r="S21" s="2" t="str">
        <f t="shared" si="4"/>
        <v>Primary phone number of the entity.</v>
      </c>
      <c r="T21" s="2" t="s">
        <v>163</v>
      </c>
    </row>
    <row r="22" spans="2:20" ht="19" customHeight="1" outlineLevel="2">
      <c r="D22" s="1" t="s">
        <v>1357</v>
      </c>
      <c r="H22" s="1" t="s">
        <v>1144</v>
      </c>
      <c r="I22" s="1" t="str">
        <f t="shared" si="0"/>
        <v>gl-bus:phoneNumberDescription</v>
      </c>
      <c r="J22" s="1" t="str">
        <f t="shared" si="1"/>
        <v>bus</v>
      </c>
      <c r="K22" s="1" t="str">
        <f t="shared" si="2"/>
        <v>phoneNumberDescription</v>
      </c>
      <c r="L22" s="1" t="str">
        <f>IF("cor"=J22,VLOOKUP(K22,cor!B:D,3,FALSE),"")</f>
        <v/>
      </c>
      <c r="M22" s="1" t="str">
        <f>IF("bus"=J22,VLOOKUP(K22,bus!B:D,3,FALSE),"")</f>
        <v>Entity Phone Number Description such as Main, Investor relations. Enumerated as: bookkeeper, controller, direct, fax, investor-relations, main, switchboard, other.</v>
      </c>
      <c r="N22" s="1" t="str">
        <f>IF("usk"=J22,VLOOKUP(K22,usk!B:D,3,FALSE),"")</f>
        <v/>
      </c>
      <c r="O22" s="1" t="str">
        <f>IF("muc"=J22,VLOOKUP(K22,muc!B:D,3,FALSE),"")</f>
        <v/>
      </c>
      <c r="P22" s="1" t="str">
        <f>IF("ehm"=J22,VLOOKUP(K22,ehm!B:D,3,FALSE),"")</f>
        <v/>
      </c>
      <c r="Q22" s="1" t="str">
        <f>IF("taf"=J22,VLOOKUP(K22,taf!B:D,3,FALSE),"")</f>
        <v/>
      </c>
      <c r="R22" s="1" t="str">
        <f t="shared" si="3"/>
        <v xml:space="preserve">      gl-bus:phoneNumberDescription      </v>
      </c>
      <c r="S22" s="2" t="str">
        <f t="shared" si="4"/>
        <v>Entity Phone Number Description such as Main, Investor relations. Enumerated as: bookkeeper, controller, direct, fax, investor-relations, main, switchboard, other.</v>
      </c>
      <c r="T22" s="2" t="s">
        <v>236</v>
      </c>
    </row>
    <row r="23" spans="2:20" ht="19" customHeight="1" outlineLevel="2">
      <c r="D23" s="1" t="s">
        <v>1358</v>
      </c>
      <c r="H23" s="1" t="s">
        <v>1144</v>
      </c>
      <c r="I23" s="1" t="str">
        <f t="shared" si="0"/>
        <v>gl-bus:phoneNumber</v>
      </c>
      <c r="J23" s="1" t="str">
        <f t="shared" si="1"/>
        <v>bus</v>
      </c>
      <c r="K23" s="1" t="str">
        <f t="shared" si="2"/>
        <v>phoneNumber</v>
      </c>
      <c r="L23" s="1" t="str">
        <f>IF("cor"=J23,VLOOKUP(K23,cor!B:D,3,FALSE),"")</f>
        <v/>
      </c>
      <c r="M23" s="1" t="str">
        <f>IF("bus"=J23,VLOOKUP(K23,bus!B:D,3,FALSE),"")</f>
        <v>Phone number referred to in 'phoneNumberDescription'</v>
      </c>
      <c r="N23" s="1" t="str">
        <f>IF("usk"=J23,VLOOKUP(K23,usk!B:D,3,FALSE),"")</f>
        <v/>
      </c>
      <c r="O23" s="1" t="str">
        <f>IF("muc"=J23,VLOOKUP(K23,muc!B:D,3,FALSE),"")</f>
        <v/>
      </c>
      <c r="P23" s="1" t="str">
        <f>IF("ehm"=J23,VLOOKUP(K23,ehm!B:D,3,FALSE),"")</f>
        <v/>
      </c>
      <c r="Q23" s="1" t="str">
        <f>IF("taf"=J23,VLOOKUP(K23,taf!B:D,3,FALSE),"")</f>
        <v/>
      </c>
      <c r="R23" s="1" t="str">
        <f t="shared" si="3"/>
        <v xml:space="preserve">      gl-bus:phoneNumber      </v>
      </c>
      <c r="S23" s="2" t="str">
        <f t="shared" si="4"/>
        <v>Phone number referred to in 'phoneNumberDescription'</v>
      </c>
      <c r="T23" s="2" t="s">
        <v>1549</v>
      </c>
    </row>
    <row r="24" spans="2:20" ht="19" customHeight="1" outlineLevel="1">
      <c r="C24" s="1" t="s">
        <v>1145</v>
      </c>
      <c r="H24" s="1" t="s">
        <v>1126</v>
      </c>
      <c r="I24" s="1" t="str">
        <f t="shared" si="0"/>
        <v>gl-bus:entityFaxNumberStructure</v>
      </c>
      <c r="J24" s="1" t="str">
        <f t="shared" si="1"/>
        <v>bus</v>
      </c>
      <c r="K24" s="1" t="str">
        <f t="shared" si="2"/>
        <v>entityFaxNumberStructure</v>
      </c>
      <c r="L24" s="1" t="str">
        <f>IF("cor"=J24,VLOOKUP(K24,cor!B:D,3,FALSE),"")</f>
        <v/>
      </c>
      <c r="M24" s="1" t="str">
        <f>IF("bus"=J24,VLOOKUP(K24,bus!B:D,3,FALSE),"")</f>
        <v>Tuple for holding company fax information.</v>
      </c>
      <c r="N24" s="1" t="str">
        <f>IF("usk"=J24,VLOOKUP(K24,usk!B:D,3,FALSE),"")</f>
        <v/>
      </c>
      <c r="O24" s="1" t="str">
        <f>IF("muc"=J24,VLOOKUP(K24,muc!B:D,3,FALSE),"")</f>
        <v/>
      </c>
      <c r="P24" s="1" t="str">
        <f>IF("ehm"=J24,VLOOKUP(K24,ehm!B:D,3,FALSE),"")</f>
        <v/>
      </c>
      <c r="Q24" s="1" t="str">
        <f>IF("taf"=J24,VLOOKUP(K24,taf!B:D,3,FALSE),"")</f>
        <v/>
      </c>
      <c r="R24" s="1" t="str">
        <f t="shared" si="3"/>
        <v xml:space="preserve">    gl-bus:entityFaxNumberStructure        </v>
      </c>
      <c r="S24" s="2" t="str">
        <f t="shared" si="4"/>
        <v>Tuple for holding company fax information.</v>
      </c>
      <c r="T24" s="2" t="s">
        <v>271</v>
      </c>
    </row>
    <row r="25" spans="2:20" ht="19" customHeight="1" outlineLevel="2">
      <c r="D25" s="1" t="s">
        <v>1359</v>
      </c>
      <c r="H25" s="1" t="s">
        <v>1145</v>
      </c>
      <c r="I25" s="1" t="str">
        <f t="shared" si="0"/>
        <v>gl-bus:entityFaxNumberUsage</v>
      </c>
      <c r="J25" s="1" t="str">
        <f t="shared" si="1"/>
        <v>bus</v>
      </c>
      <c r="K25" s="1" t="str">
        <f t="shared" si="2"/>
        <v>entityFaxNumberUsage</v>
      </c>
      <c r="L25" s="1" t="str">
        <f>IF("cor"=J25,VLOOKUP(K25,cor!B:D,3,FALSE),"")</f>
        <v/>
      </c>
      <c r="M25" s="1" t="str">
        <f>IF("bus"=J25,VLOOKUP(K25,bus!B:D,3,FALSE),"")</f>
        <v>Company fax number usage (e.g. orders, head office, IR)</v>
      </c>
      <c r="N25" s="1" t="str">
        <f>IF("usk"=J25,VLOOKUP(K25,usk!B:D,3,FALSE),"")</f>
        <v/>
      </c>
      <c r="O25" s="1" t="str">
        <f>IF("muc"=J25,VLOOKUP(K25,muc!B:D,3,FALSE),"")</f>
        <v/>
      </c>
      <c r="P25" s="1" t="str">
        <f>IF("ehm"=J25,VLOOKUP(K25,ehm!B:D,3,FALSE),"")</f>
        <v/>
      </c>
      <c r="Q25" s="1" t="str">
        <f>IF("taf"=J25,VLOOKUP(K25,taf!B:D,3,FALSE),"")</f>
        <v/>
      </c>
      <c r="R25" s="1" t="str">
        <f t="shared" si="3"/>
        <v xml:space="preserve">      gl-bus:entityFaxNumberUsage      </v>
      </c>
      <c r="S25" s="2" t="str">
        <f t="shared" si="4"/>
        <v>Company fax number usage (e.g. orders, head office, IR)</v>
      </c>
      <c r="T25" s="2" t="s">
        <v>275</v>
      </c>
    </row>
    <row r="26" spans="2:20" ht="19" customHeight="1" outlineLevel="2">
      <c r="D26" s="1" t="s">
        <v>1360</v>
      </c>
      <c r="H26" s="1" t="s">
        <v>1145</v>
      </c>
      <c r="I26" s="1" t="str">
        <f t="shared" si="0"/>
        <v>gl-bus:entityFaxNumber</v>
      </c>
      <c r="J26" s="1" t="str">
        <f t="shared" si="1"/>
        <v>bus</v>
      </c>
      <c r="K26" s="1" t="str">
        <f t="shared" si="2"/>
        <v>entityFaxNumber</v>
      </c>
      <c r="L26" s="1" t="str">
        <f>IF("cor"=J26,VLOOKUP(K26,cor!B:D,3,FALSE),"")</f>
        <v/>
      </c>
      <c r="M26" s="1" t="str">
        <f>IF("bus"=J26,VLOOKUP(K26,bus!B:D,3,FALSE),"")</f>
        <v>Company Fax Number</v>
      </c>
      <c r="N26" s="1" t="str">
        <f>IF("usk"=J26,VLOOKUP(K26,usk!B:D,3,FALSE),"")</f>
        <v/>
      </c>
      <c r="O26" s="1" t="str">
        <f>IF("muc"=J26,VLOOKUP(K26,muc!B:D,3,FALSE),"")</f>
        <v/>
      </c>
      <c r="P26" s="1" t="str">
        <f>IF("ehm"=J26,VLOOKUP(K26,ehm!B:D,3,FALSE),"")</f>
        <v/>
      </c>
      <c r="Q26" s="1" t="str">
        <f>IF("taf"=J26,VLOOKUP(K26,taf!B:D,3,FALSE),"")</f>
        <v/>
      </c>
      <c r="R26" s="1" t="str">
        <f t="shared" si="3"/>
        <v xml:space="preserve">      gl-bus:entityFaxNumber      </v>
      </c>
      <c r="S26" s="2" t="str">
        <f t="shared" si="4"/>
        <v>Company Fax Number</v>
      </c>
      <c r="T26" s="2" t="s">
        <v>273</v>
      </c>
    </row>
    <row r="27" spans="2:20" ht="19" customHeight="1" outlineLevel="1">
      <c r="C27" s="1" t="s">
        <v>1146</v>
      </c>
      <c r="H27" s="1" t="s">
        <v>1126</v>
      </c>
      <c r="I27" s="1" t="str">
        <f t="shared" si="0"/>
        <v>gl-bus:entityEmailAddressStructure</v>
      </c>
      <c r="J27" s="1" t="str">
        <f t="shared" si="1"/>
        <v>bus</v>
      </c>
      <c r="K27" s="1" t="str">
        <f t="shared" si="2"/>
        <v>entityEmailAddressStructure</v>
      </c>
      <c r="L27" s="1" t="str">
        <f>IF("cor"=J27,VLOOKUP(K27,cor!B:D,3,FALSE),"")</f>
        <v/>
      </c>
      <c r="M27" s="1" t="str">
        <f>IF("bus"=J27,VLOOKUP(K27,bus!B:D,3,FALSE),"")</f>
        <v>Tuple for holding company email information.</v>
      </c>
      <c r="N27" s="1" t="str">
        <f>IF("usk"=J27,VLOOKUP(K27,usk!B:D,3,FALSE),"")</f>
        <v/>
      </c>
      <c r="O27" s="1" t="str">
        <f>IF("muc"=J27,VLOOKUP(K27,muc!B:D,3,FALSE),"")</f>
        <v/>
      </c>
      <c r="P27" s="1" t="str">
        <f>IF("ehm"=J27,VLOOKUP(K27,ehm!B:D,3,FALSE),"")</f>
        <v/>
      </c>
      <c r="Q27" s="1" t="str">
        <f>IF("taf"=J27,VLOOKUP(K27,taf!B:D,3,FALSE),"")</f>
        <v/>
      </c>
      <c r="R27" s="1" t="str">
        <f t="shared" si="3"/>
        <v xml:space="preserve">    gl-bus:entityEmailAddressStructure        </v>
      </c>
      <c r="S27" s="2" t="str">
        <f t="shared" si="4"/>
        <v>Tuple for holding company email information.</v>
      </c>
      <c r="T27" s="2" t="s">
        <v>277</v>
      </c>
    </row>
    <row r="28" spans="2:20" ht="19" customHeight="1" outlineLevel="2">
      <c r="D28" s="1" t="s">
        <v>1361</v>
      </c>
      <c r="H28" s="1" t="s">
        <v>1146</v>
      </c>
      <c r="I28" s="1" t="str">
        <f t="shared" si="0"/>
        <v>gl-bus:entityEmailAddressUsage</v>
      </c>
      <c r="J28" s="1" t="str">
        <f t="shared" si="1"/>
        <v>bus</v>
      </c>
      <c r="K28" s="1" t="str">
        <f t="shared" si="2"/>
        <v>entityEmailAddressUsage</v>
      </c>
      <c r="L28" s="1" t="str">
        <f>IF("cor"=J28,VLOOKUP(K28,cor!B:D,3,FALSE),"")</f>
        <v/>
      </c>
      <c r="M28" s="1" t="str">
        <f>IF("bus"=J28,VLOOKUP(K28,bus!B:D,3,FALSE),"")</f>
        <v>Company email address usage (e.g. orders, head office, IR)</v>
      </c>
      <c r="N28" s="1" t="str">
        <f>IF("usk"=J28,VLOOKUP(K28,usk!B:D,3,FALSE),"")</f>
        <v/>
      </c>
      <c r="O28" s="1" t="str">
        <f>IF("muc"=J28,VLOOKUP(K28,muc!B:D,3,FALSE),"")</f>
        <v/>
      </c>
      <c r="P28" s="1" t="str">
        <f>IF("ehm"=J28,VLOOKUP(K28,ehm!B:D,3,FALSE),"")</f>
        <v/>
      </c>
      <c r="Q28" s="1" t="str">
        <f>IF("taf"=J28,VLOOKUP(K28,taf!B:D,3,FALSE),"")</f>
        <v/>
      </c>
      <c r="R28" s="1" t="str">
        <f t="shared" si="3"/>
        <v xml:space="preserve">      gl-bus:entityEmailAddressUsage      </v>
      </c>
      <c r="S28" s="2" t="str">
        <f t="shared" si="4"/>
        <v>Company email address usage (e.g. orders, head office, IR)</v>
      </c>
      <c r="T28" s="2" t="s">
        <v>281</v>
      </c>
    </row>
    <row r="29" spans="2:20" ht="19" customHeight="1" outlineLevel="2">
      <c r="D29" s="1" t="s">
        <v>1362</v>
      </c>
      <c r="H29" s="1" t="s">
        <v>1146</v>
      </c>
      <c r="I29" s="1" t="str">
        <f t="shared" si="0"/>
        <v>gl-bus:entityEmailAddress</v>
      </c>
      <c r="J29" s="1" t="str">
        <f t="shared" si="1"/>
        <v>bus</v>
      </c>
      <c r="K29" s="1" t="str">
        <f t="shared" si="2"/>
        <v>entityEmailAddress</v>
      </c>
      <c r="L29" s="1" t="str">
        <f>IF("cor"=J29,VLOOKUP(K29,cor!B:D,3,FALSE),"")</f>
        <v/>
      </c>
      <c r="M29" s="1" t="str">
        <f>IF("bus"=J29,VLOOKUP(K29,bus!B:D,3,FALSE),"")</f>
        <v>Company Email Address</v>
      </c>
      <c r="N29" s="1" t="str">
        <f>IF("usk"=J29,VLOOKUP(K29,usk!B:D,3,FALSE),"")</f>
        <v/>
      </c>
      <c r="O29" s="1" t="str">
        <f>IF("muc"=J29,VLOOKUP(K29,muc!B:D,3,FALSE),"")</f>
        <v/>
      </c>
      <c r="P29" s="1" t="str">
        <f>IF("ehm"=J29,VLOOKUP(K29,ehm!B:D,3,FALSE),"")</f>
        <v/>
      </c>
      <c r="Q29" s="1" t="str">
        <f>IF("taf"=J29,VLOOKUP(K29,taf!B:D,3,FALSE),"")</f>
        <v/>
      </c>
      <c r="R29" s="1" t="str">
        <f t="shared" si="3"/>
        <v xml:space="preserve">      gl-bus:entityEmailAddress      </v>
      </c>
      <c r="S29" s="2" t="str">
        <f t="shared" si="4"/>
        <v>Company Email Address</v>
      </c>
      <c r="T29" s="2" t="s">
        <v>279</v>
      </c>
    </row>
    <row r="30" spans="2:20" ht="19" customHeight="1" outlineLevel="1">
      <c r="C30" s="1" t="s">
        <v>1147</v>
      </c>
      <c r="H30" s="1" t="s">
        <v>1126</v>
      </c>
      <c r="I30" s="1" t="str">
        <f t="shared" si="0"/>
        <v>gl-bus:organizationAccountingMethodPurposeDefault</v>
      </c>
      <c r="J30" s="1" t="str">
        <f t="shared" si="1"/>
        <v>bus</v>
      </c>
      <c r="K30" s="1" t="str">
        <f t="shared" si="2"/>
        <v>organizationAccountingMethodPurposeDefault</v>
      </c>
      <c r="L30" s="1" t="str">
        <f>IF("cor"=J30,VLOOKUP(K30,cor!B:D,3,FALSE),"")</f>
        <v/>
      </c>
      <c r="M30" s="1" t="str">
        <f>IF("bus"=J30,VLOOKUP(K30,bus!B:D,3,FALSE),"")</f>
        <v>If not stated explicitly at the line level, the default reporting purpose - from book, tax, management, statutory, other</v>
      </c>
      <c r="N30" s="1" t="str">
        <f>IF("usk"=J30,VLOOKUP(K30,usk!B:D,3,FALSE),"")</f>
        <v/>
      </c>
      <c r="O30" s="1" t="str">
        <f>IF("muc"=J30,VLOOKUP(K30,muc!B:D,3,FALSE),"")</f>
        <v/>
      </c>
      <c r="P30" s="1" t="str">
        <f>IF("ehm"=J30,VLOOKUP(K30,ehm!B:D,3,FALSE),"")</f>
        <v/>
      </c>
      <c r="Q30" s="1" t="str">
        <f>IF("taf"=J30,VLOOKUP(K30,taf!B:D,3,FALSE),"")</f>
        <v/>
      </c>
      <c r="R30" s="1" t="str">
        <f t="shared" si="3"/>
        <v xml:space="preserve">    gl-bus:organizationAccountingMethodPurposeDefault        </v>
      </c>
      <c r="S30" s="2" t="str">
        <f t="shared" si="4"/>
        <v>If not stated explicitly at the line level, the default reporting purpose - from book, tax, management, statutory, other</v>
      </c>
      <c r="T30" s="2" t="s">
        <v>253</v>
      </c>
    </row>
    <row r="31" spans="2:20" ht="19" customHeight="1" outlineLevel="1">
      <c r="C31" s="1" t="s">
        <v>1148</v>
      </c>
      <c r="H31" s="1" t="s">
        <v>1126</v>
      </c>
      <c r="I31" s="1" t="str">
        <f t="shared" si="0"/>
        <v>gl-bus:organizationAccountingMethodPurposeDefaultDescription</v>
      </c>
      <c r="J31" s="1" t="str">
        <f t="shared" si="1"/>
        <v>bus</v>
      </c>
      <c r="K31" s="1" t="str">
        <f t="shared" si="2"/>
        <v>organizationAccountingMethodPurposeDefaultDescription</v>
      </c>
      <c r="L31" s="1" t="str">
        <f>IF("cor"=J31,VLOOKUP(K31,cor!B:D,3,FALSE),"")</f>
        <v/>
      </c>
      <c r="M31" s="1" t="str">
        <f>IF("bus"=J31,VLOOKUP(K31,bus!B:D,3,FALSE),"")</f>
        <v>Free format description of the default accounting method purpose</v>
      </c>
      <c r="N31" s="1" t="str">
        <f>IF("usk"=J31,VLOOKUP(K31,usk!B:D,3,FALSE),"")</f>
        <v/>
      </c>
      <c r="O31" s="1" t="str">
        <f>IF("muc"=J31,VLOOKUP(K31,muc!B:D,3,FALSE),"")</f>
        <v/>
      </c>
      <c r="P31" s="1" t="str">
        <f>IF("ehm"=J31,VLOOKUP(K31,ehm!B:D,3,FALSE),"")</f>
        <v/>
      </c>
      <c r="Q31" s="1" t="str">
        <f>IF("taf"=J31,VLOOKUP(K31,taf!B:D,3,FALSE),"")</f>
        <v/>
      </c>
      <c r="R31" s="1" t="str">
        <f t="shared" si="3"/>
        <v xml:space="preserve">    gl-bus:organizationAccountingMethodPurposeDefaultDescription        </v>
      </c>
      <c r="S31" s="2" t="str">
        <f t="shared" si="4"/>
        <v>Free format description of the default accounting method purpose</v>
      </c>
      <c r="T31" s="2" t="s">
        <v>368</v>
      </c>
    </row>
    <row r="32" spans="2:20" ht="19" customHeight="1" outlineLevel="1">
      <c r="C32" s="1" t="s">
        <v>1149</v>
      </c>
      <c r="H32" s="1" t="s">
        <v>1126</v>
      </c>
      <c r="I32" s="1" t="str">
        <f t="shared" si="0"/>
        <v>gl-bus:organizationIdentifiers</v>
      </c>
      <c r="J32" s="1" t="str">
        <f t="shared" si="1"/>
        <v>bus</v>
      </c>
      <c r="K32" s="1" t="str">
        <f t="shared" si="2"/>
        <v>organizationIdentifiers</v>
      </c>
      <c r="L32" s="1" t="str">
        <f>IF("cor"=J32,VLOOKUP(K32,cor!B:D,3,FALSE),"")</f>
        <v/>
      </c>
      <c r="M32" s="1" t="str">
        <f>IF("bus"=J32,VLOOKUP(K32,bus!B:D,3,FALSE),"")</f>
        <v>Section which contains various identifiers for the company.</v>
      </c>
      <c r="N32" s="1" t="str">
        <f>IF("usk"=J32,VLOOKUP(K32,usk!B:D,3,FALSE),"")</f>
        <v/>
      </c>
      <c r="O32" s="1" t="str">
        <f>IF("muc"=J32,VLOOKUP(K32,muc!B:D,3,FALSE),"")</f>
        <v/>
      </c>
      <c r="P32" s="1" t="str">
        <f>IF("ehm"=J32,VLOOKUP(K32,ehm!B:D,3,FALSE),"")</f>
        <v/>
      </c>
      <c r="Q32" s="1" t="str">
        <f>IF("taf"=J32,VLOOKUP(K32,taf!B:D,3,FALSE),"")</f>
        <v/>
      </c>
      <c r="R32" s="1" t="str">
        <f t="shared" si="3"/>
        <v xml:space="preserve">    gl-bus:organizationIdentifiers        </v>
      </c>
      <c r="S32" s="2" t="str">
        <f t="shared" si="4"/>
        <v>Section which contains various identifiers for the company.</v>
      </c>
      <c r="T32" s="2" t="s">
        <v>228</v>
      </c>
    </row>
    <row r="33" spans="3:20" ht="19" customHeight="1" outlineLevel="2">
      <c r="D33" s="1" t="s">
        <v>1363</v>
      </c>
      <c r="H33" s="1" t="s">
        <v>1149</v>
      </c>
      <c r="I33" s="1" t="str">
        <f t="shared" si="0"/>
        <v>gl-bus:organizationIdentifier</v>
      </c>
      <c r="J33" s="1" t="str">
        <f t="shared" si="1"/>
        <v>bus</v>
      </c>
      <c r="K33" s="1" t="str">
        <f t="shared" si="2"/>
        <v>organizationIdentifier</v>
      </c>
      <c r="L33" s="1" t="str">
        <f>IF("cor"=J33,VLOOKUP(K33,cor!B:D,3,FALSE),"")</f>
        <v/>
      </c>
      <c r="M33" s="1" t="str">
        <f>IF("bus"=J33,VLOOKUP(K33,bus!B:D,3,FALSE),"")</f>
        <v>Code representing the company or organization whose data this file represents: used for situations where one user (e.g., a CPA) needs to keep track of multiple organizations' files (e.g., multiple clients). Can be EIN#, client #, internal/external identifier, SIC code. Codes which identifies the entity. Includes the code identifier of the authority issuing the code, a colon, and the code itself. For example, CIK:01234567 for the CIK number issued by SEC EDGAR.</v>
      </c>
      <c r="N33" s="1" t="str">
        <f>IF("usk"=J33,VLOOKUP(K33,usk!B:D,3,FALSE),"")</f>
        <v/>
      </c>
      <c r="O33" s="1" t="str">
        <f>IF("muc"=J33,VLOOKUP(K33,muc!B:D,3,FALSE),"")</f>
        <v/>
      </c>
      <c r="P33" s="1" t="str">
        <f>IF("ehm"=J33,VLOOKUP(K33,ehm!B:D,3,FALSE),"")</f>
        <v/>
      </c>
      <c r="Q33" s="1" t="str">
        <f>IF("taf"=J33,VLOOKUP(K33,taf!B:D,3,FALSE),"")</f>
        <v/>
      </c>
      <c r="R33" s="1" t="str">
        <f t="shared" si="3"/>
        <v xml:space="preserve">      gl-bus:organizationIdentifier      </v>
      </c>
      <c r="S33" s="2" t="str">
        <f t="shared" ref="S33:S64" si="5">L33&amp;M33&amp;N33&amp;O33&amp;P33&amp;Q33</f>
        <v>Code representing the company or organization whose data this file represents: used for situations where one user (e.g., a CPA) needs to keep track of multiple organizations' files (e.g., multiple clients). Can be EIN#, client #, internal/external identifier, SIC code. Codes which identifies the entity. Includes the code identifier of the authority issuing the code, a colon, and the code itself. For example, CIK:01234567 for the CIK number issued by SEC EDGAR.</v>
      </c>
      <c r="T33" s="2" t="s">
        <v>226</v>
      </c>
    </row>
    <row r="34" spans="3:20" ht="19" customHeight="1" outlineLevel="2">
      <c r="D34" s="1" t="s">
        <v>1364</v>
      </c>
      <c r="H34" s="1" t="s">
        <v>1149</v>
      </c>
      <c r="I34" s="1" t="str">
        <f t="shared" si="0"/>
        <v>gl-bus:organizationDescription</v>
      </c>
      <c r="J34" s="1" t="str">
        <f t="shared" si="1"/>
        <v>bus</v>
      </c>
      <c r="K34" s="1" t="str">
        <f t="shared" si="2"/>
        <v>organizationDescription</v>
      </c>
      <c r="L34" s="1" t="str">
        <f>IF("cor"=J34,VLOOKUP(K34,cor!B:D,3,FALSE),"")</f>
        <v/>
      </c>
      <c r="M34" s="1" t="str">
        <f>IF("bus"=J34,VLOOKUP(K34,bus!B:D,3,FALSE),"")</f>
        <v>Text for organization identified by organizationIdentifier. Any descriptive information about the code.</v>
      </c>
      <c r="N34" s="1" t="str">
        <f>IF("usk"=J34,VLOOKUP(K34,usk!B:D,3,FALSE),"")</f>
        <v/>
      </c>
      <c r="O34" s="1" t="str">
        <f>IF("muc"=J34,VLOOKUP(K34,muc!B:D,3,FALSE),"")</f>
        <v/>
      </c>
      <c r="P34" s="1" t="str">
        <f>IF("ehm"=J34,VLOOKUP(K34,ehm!B:D,3,FALSE),"")</f>
        <v/>
      </c>
      <c r="Q34" s="1" t="str">
        <f>IF("taf"=J34,VLOOKUP(K34,taf!B:D,3,FALSE),"")</f>
        <v/>
      </c>
      <c r="R34" s="1" t="str">
        <f t="shared" si="3"/>
        <v xml:space="preserve">      gl-bus:organizationDescription      </v>
      </c>
      <c r="S34" s="2" t="str">
        <f t="shared" si="5"/>
        <v>Text for organization identified by organizationIdentifier. Any descriptive information about the code.</v>
      </c>
      <c r="T34" s="2" t="s">
        <v>224</v>
      </c>
    </row>
    <row r="35" spans="3:20" ht="19" customHeight="1" outlineLevel="1">
      <c r="C35" s="1" t="s">
        <v>1150</v>
      </c>
      <c r="H35" s="1" t="s">
        <v>1126</v>
      </c>
      <c r="I35" s="1" t="str">
        <f t="shared" si="0"/>
        <v>gl-bus:organizationAddress</v>
      </c>
      <c r="J35" s="1" t="str">
        <f t="shared" si="1"/>
        <v>bus</v>
      </c>
      <c r="K35" s="1" t="str">
        <f t="shared" si="2"/>
        <v>organizationAddress</v>
      </c>
      <c r="L35" s="1" t="str">
        <f>IF("cor"=J35,VLOOKUP(K35,cor!B:D,3,FALSE),"")</f>
        <v/>
      </c>
      <c r="M35" s="1" t="str">
        <f>IF("bus"=J35,VLOOKUP(K35,bus!B:D,3,FALSE),"")</f>
        <v>Address structure for the reporting entity</v>
      </c>
      <c r="N35" s="1" t="str">
        <f>IF("usk"=J35,VLOOKUP(K35,usk!B:D,3,FALSE),"")</f>
        <v/>
      </c>
      <c r="O35" s="1" t="str">
        <f>IF("muc"=J35,VLOOKUP(K35,muc!B:D,3,FALSE),"")</f>
        <v/>
      </c>
      <c r="P35" s="1" t="str">
        <f>IF("ehm"=J35,VLOOKUP(K35,ehm!B:D,3,FALSE),"")</f>
        <v/>
      </c>
      <c r="Q35" s="1" t="str">
        <f>IF("taf"=J35,VLOOKUP(K35,taf!B:D,3,FALSE),"")</f>
        <v/>
      </c>
      <c r="R35" s="1" t="str">
        <f t="shared" si="3"/>
        <v xml:space="preserve">    gl-bus:organizationAddress        </v>
      </c>
      <c r="S35" s="2" t="str">
        <f t="shared" si="5"/>
        <v>Address structure for the reporting entity</v>
      </c>
      <c r="T35" s="2" t="s">
        <v>217</v>
      </c>
    </row>
    <row r="36" spans="3:20" ht="19" customHeight="1" outlineLevel="2">
      <c r="D36" s="1" t="s">
        <v>1365</v>
      </c>
      <c r="H36" s="1" t="s">
        <v>1150</v>
      </c>
      <c r="I36" s="1" t="str">
        <f t="shared" si="0"/>
        <v>gl-bus:organizationAddressName</v>
      </c>
      <c r="J36" s="1" t="str">
        <f t="shared" si="1"/>
        <v>bus</v>
      </c>
      <c r="K36" s="1" t="str">
        <f t="shared" si="2"/>
        <v>organizationAddressName</v>
      </c>
      <c r="L36" s="1" t="str">
        <f>IF("cor"=J36,VLOOKUP(K36,cor!B:D,3,FALSE),"")</f>
        <v/>
      </c>
      <c r="M36" s="1" t="str">
        <f>IF("bus"=J36,VLOOKUP(K36,bus!B:D,3,FALSE),"")</f>
        <v>Name of organization used at this address</v>
      </c>
      <c r="N36" s="1" t="str">
        <f>IF("usk"=J36,VLOOKUP(K36,usk!B:D,3,FALSE),"")</f>
        <v/>
      </c>
      <c r="O36" s="1" t="str">
        <f>IF("muc"=J36,VLOOKUP(K36,muc!B:D,3,FALSE),"")</f>
        <v/>
      </c>
      <c r="P36" s="1" t="str">
        <f>IF("ehm"=J36,VLOOKUP(K36,ehm!B:D,3,FALSE),"")</f>
        <v/>
      </c>
      <c r="Q36" s="1" t="str">
        <f>IF("taf"=J36,VLOOKUP(K36,taf!B:D,3,FALSE),"")</f>
        <v/>
      </c>
      <c r="R36" s="1" t="str">
        <f t="shared" si="3"/>
        <v xml:space="preserve">      gl-bus:organizationAddressName      </v>
      </c>
      <c r="S36" s="2" t="str">
        <f t="shared" si="5"/>
        <v>Name of organization used at this address</v>
      </c>
      <c r="T36" s="2" t="s">
        <v>219</v>
      </c>
    </row>
    <row r="37" spans="3:20" ht="19" customHeight="1" outlineLevel="2">
      <c r="D37" s="1" t="s">
        <v>1366</v>
      </c>
      <c r="H37" s="1" t="s">
        <v>1150</v>
      </c>
      <c r="I37" s="1" t="str">
        <f t="shared" si="0"/>
        <v>gl-bus:organizationAddressDescription</v>
      </c>
      <c r="J37" s="1" t="str">
        <f t="shared" si="1"/>
        <v>bus</v>
      </c>
      <c r="K37" s="1" t="str">
        <f t="shared" si="2"/>
        <v>organizationAddressDescription</v>
      </c>
      <c r="L37" s="1" t="str">
        <f>IF("cor"=J37,VLOOKUP(K37,cor!B:D,3,FALSE),"")</f>
        <v/>
      </c>
      <c r="M37" s="1" t="str">
        <f>IF("bus"=J37,VLOOKUP(K37,bus!B:D,3,FALSE),"")</f>
        <v>Description of the address, such as Mailing, Physical, Investor Relations, etc.</v>
      </c>
      <c r="N37" s="1" t="str">
        <f>IF("usk"=J37,VLOOKUP(K37,usk!B:D,3,FALSE),"")</f>
        <v/>
      </c>
      <c r="O37" s="1" t="str">
        <f>IF("muc"=J37,VLOOKUP(K37,muc!B:D,3,FALSE),"")</f>
        <v/>
      </c>
      <c r="P37" s="1" t="str">
        <f>IF("ehm"=J37,VLOOKUP(K37,ehm!B:D,3,FALSE),"")</f>
        <v/>
      </c>
      <c r="Q37" s="1" t="str">
        <f>IF("taf"=J37,VLOOKUP(K37,taf!B:D,3,FALSE),"")</f>
        <v/>
      </c>
      <c r="R37" s="1" t="str">
        <f t="shared" si="3"/>
        <v xml:space="preserve">      gl-bus:organizationAddressDescription      </v>
      </c>
      <c r="S37" s="2" t="str">
        <f t="shared" si="5"/>
        <v>Description of the address, such as Mailing, Physical, Investor Relations, etc.</v>
      </c>
      <c r="T37" s="2" t="s">
        <v>216</v>
      </c>
    </row>
    <row r="38" spans="3:20" ht="19" customHeight="1" outlineLevel="2">
      <c r="D38" s="1" t="s">
        <v>1367</v>
      </c>
      <c r="H38" s="1" t="s">
        <v>1150</v>
      </c>
      <c r="I38" s="1" t="str">
        <f t="shared" si="0"/>
        <v>gl-bus:organizationAddressPurpose</v>
      </c>
      <c r="J38" s="1" t="str">
        <f t="shared" si="1"/>
        <v>bus</v>
      </c>
      <c r="K38" s="1" t="str">
        <f t="shared" si="2"/>
        <v>organizationAddressPurpose</v>
      </c>
      <c r="L38" s="1" t="str">
        <f>IF("cor"=J38,VLOOKUP(K38,cor!B:D,3,FALSE),"")</f>
        <v/>
      </c>
      <c r="M38" s="1" t="str">
        <f>IF("bus"=J38,VLOOKUP(K38,bus!B:D,3,FALSE),"")</f>
        <v>Freeform for codes like shipping, billing, mailing at address level.  Allows identification of multiple purpose addresses for each address of the reporting organization.</v>
      </c>
      <c r="N38" s="1" t="str">
        <f>IF("usk"=J38,VLOOKUP(K38,usk!B:D,3,FALSE),"")</f>
        <v/>
      </c>
      <c r="O38" s="1" t="str">
        <f>IF("muc"=J38,VLOOKUP(K38,muc!B:D,3,FALSE),"")</f>
        <v/>
      </c>
      <c r="P38" s="1" t="str">
        <f>IF("ehm"=J38,VLOOKUP(K38,ehm!B:D,3,FALSE),"")</f>
        <v/>
      </c>
      <c r="Q38" s="1" t="str">
        <f>IF("taf"=J38,VLOOKUP(K38,taf!B:D,3,FALSE),"")</f>
        <v/>
      </c>
      <c r="R38" s="1" t="str">
        <f t="shared" si="3"/>
        <v xml:space="preserve">      gl-bus:organizationAddressPurpose      </v>
      </c>
      <c r="S38" s="2" t="str">
        <f t="shared" si="5"/>
        <v>Freeform for codes like shipping, billing, mailing at address level.  Allows identification of multiple purpose addresses for each address of the reporting organization.</v>
      </c>
      <c r="T38" s="2" t="s">
        <v>263</v>
      </c>
    </row>
    <row r="39" spans="3:20" ht="19" customHeight="1" outlineLevel="2">
      <c r="D39" s="1" t="s">
        <v>1368</v>
      </c>
      <c r="H39" s="1" t="s">
        <v>1150</v>
      </c>
      <c r="I39" s="1" t="str">
        <f t="shared" si="0"/>
        <v>gl-bus:organizationAddressLocationIdentifier</v>
      </c>
      <c r="J39" s="1" t="str">
        <f t="shared" si="1"/>
        <v>bus</v>
      </c>
      <c r="K39" s="1" t="str">
        <f t="shared" si="2"/>
        <v>organizationAddressLocationIdentifier</v>
      </c>
      <c r="L39" s="1" t="str">
        <f>IF("cor"=J39,VLOOKUP(K39,cor!B:D,3,FALSE),"")</f>
        <v/>
      </c>
      <c r="M39" s="1" t="str">
        <f>IF("bus"=J39,VLOOKUP(K39,bus!B:D,3,FALSE),"")</f>
        <v>A code used to identify the location and to associate it with contacts and transactions</v>
      </c>
      <c r="N39" s="1" t="str">
        <f>IF("usk"=J39,VLOOKUP(K39,usk!B:D,3,FALSE),"")</f>
        <v/>
      </c>
      <c r="O39" s="1" t="str">
        <f>IF("muc"=J39,VLOOKUP(K39,muc!B:D,3,FALSE),"")</f>
        <v/>
      </c>
      <c r="P39" s="1" t="str">
        <f>IF("ehm"=J39,VLOOKUP(K39,ehm!B:D,3,FALSE),"")</f>
        <v/>
      </c>
      <c r="Q39" s="1" t="str">
        <f>IF("taf"=J39,VLOOKUP(K39,taf!B:D,3,FALSE),"")</f>
        <v/>
      </c>
      <c r="R39" s="1" t="str">
        <f t="shared" si="3"/>
        <v xml:space="preserve">      gl-bus:organizationAddressLocationIdentifier      </v>
      </c>
      <c r="S39" s="2" t="str">
        <f t="shared" si="5"/>
        <v>A code used to identify the location and to associate it with contacts and transactions</v>
      </c>
      <c r="T39" s="2" t="s">
        <v>283</v>
      </c>
    </row>
    <row r="40" spans="3:20" ht="19" customHeight="1" outlineLevel="2">
      <c r="D40" s="1" t="s">
        <v>1369</v>
      </c>
      <c r="H40" s="1" t="s">
        <v>1150</v>
      </c>
      <c r="I40" s="1" t="str">
        <f t="shared" si="0"/>
        <v>gl-bus:organizationBuildingNumber</v>
      </c>
      <c r="J40" s="1" t="str">
        <f t="shared" si="1"/>
        <v>bus</v>
      </c>
      <c r="K40" s="1" t="str">
        <f t="shared" si="2"/>
        <v>organizationBuildingNumber</v>
      </c>
      <c r="L40" s="1" t="str">
        <f>IF("cor"=J40,VLOOKUP(K40,cor!B:D,3,FALSE),"")</f>
        <v/>
      </c>
      <c r="M40" s="1" t="str">
        <f>IF("bus"=J40,VLOOKUP(K40,bus!B:D,3,FALSE),"")</f>
        <v>Building Number</v>
      </c>
      <c r="N40" s="1" t="str">
        <f>IF("usk"=J40,VLOOKUP(K40,usk!B:D,3,FALSE),"")</f>
        <v/>
      </c>
      <c r="O40" s="1" t="str">
        <f>IF("muc"=J40,VLOOKUP(K40,muc!B:D,3,FALSE),"")</f>
        <v/>
      </c>
      <c r="P40" s="1" t="str">
        <f>IF("ehm"=J40,VLOOKUP(K40,ehm!B:D,3,FALSE),"")</f>
        <v/>
      </c>
      <c r="Q40" s="1" t="str">
        <f>IF("taf"=J40,VLOOKUP(K40,taf!B:D,3,FALSE),"")</f>
        <v/>
      </c>
      <c r="R40" s="1" t="str">
        <f t="shared" si="3"/>
        <v xml:space="preserve">      gl-bus:organizationBuildingNumber      </v>
      </c>
      <c r="S40" s="2" t="str">
        <f t="shared" si="5"/>
        <v>Building Number</v>
      </c>
      <c r="T40" s="2" t="s">
        <v>260</v>
      </c>
    </row>
    <row r="41" spans="3:20" ht="19" customHeight="1" outlineLevel="2">
      <c r="D41" s="1" t="s">
        <v>1370</v>
      </c>
      <c r="H41" s="1" t="s">
        <v>1150</v>
      </c>
      <c r="I41" s="1" t="str">
        <f t="shared" si="0"/>
        <v>gl-bus:organizationAddressStreet</v>
      </c>
      <c r="J41" s="1" t="str">
        <f t="shared" si="1"/>
        <v>bus</v>
      </c>
      <c r="K41" s="1" t="str">
        <f t="shared" si="2"/>
        <v>organizationAddressStreet</v>
      </c>
      <c r="L41" s="1" t="str">
        <f>IF("cor"=J41,VLOOKUP(K41,cor!B:D,3,FALSE),"")</f>
        <v/>
      </c>
      <c r="M41" s="1" t="str">
        <f>IF("bus"=J41,VLOOKUP(K41,bus!B:D,3,FALSE),"")</f>
        <v>Street address</v>
      </c>
      <c r="N41" s="1" t="str">
        <f>IF("usk"=J41,VLOOKUP(K41,usk!B:D,3,FALSE),"")</f>
        <v/>
      </c>
      <c r="O41" s="1" t="str">
        <f>IF("muc"=J41,VLOOKUP(K41,muc!B:D,3,FALSE),"")</f>
        <v/>
      </c>
      <c r="P41" s="1" t="str">
        <f>IF("ehm"=J41,VLOOKUP(K41,ehm!B:D,3,FALSE),"")</f>
        <v/>
      </c>
      <c r="Q41" s="1" t="str">
        <f>IF("taf"=J41,VLOOKUP(K41,taf!B:D,3,FALSE),"")</f>
        <v/>
      </c>
      <c r="R41" s="1" t="str">
        <f t="shared" si="3"/>
        <v xml:space="preserve">      gl-bus:organizationAddressStreet      </v>
      </c>
      <c r="S41" s="2" t="str">
        <f t="shared" si="5"/>
        <v>Street address</v>
      </c>
      <c r="T41" s="2" t="s">
        <v>221</v>
      </c>
    </row>
    <row r="42" spans="3:20" ht="19" customHeight="1" outlineLevel="2">
      <c r="D42" s="1" t="s">
        <v>1371</v>
      </c>
      <c r="H42" s="1" t="s">
        <v>1150</v>
      </c>
      <c r="I42" s="1" t="str">
        <f t="shared" si="0"/>
        <v>gl-bus:organizationAddressStreet2</v>
      </c>
      <c r="J42" s="1" t="str">
        <f t="shared" si="1"/>
        <v>bus</v>
      </c>
      <c r="K42" s="1" t="str">
        <f t="shared" si="2"/>
        <v>organizationAddressStreet2</v>
      </c>
      <c r="L42" s="1" t="str">
        <f>IF("cor"=J42,VLOOKUP(K42,cor!B:D,3,FALSE),"")</f>
        <v/>
      </c>
      <c r="M42" s="1" t="str">
        <f>IF("bus"=J42,VLOOKUP(K42,bus!B:D,3,FALSE),"")</f>
        <v>Address Detail</v>
      </c>
      <c r="N42" s="1" t="str">
        <f>IF("usk"=J42,VLOOKUP(K42,usk!B:D,3,FALSE),"")</f>
        <v/>
      </c>
      <c r="O42" s="1" t="str">
        <f>IF("muc"=J42,VLOOKUP(K42,muc!B:D,3,FALSE),"")</f>
        <v/>
      </c>
      <c r="P42" s="1" t="str">
        <f>IF("ehm"=J42,VLOOKUP(K42,ehm!B:D,3,FALSE),"")</f>
        <v/>
      </c>
      <c r="Q42" s="1" t="str">
        <f>IF("taf"=J42,VLOOKUP(K42,taf!B:D,3,FALSE),"")</f>
        <v/>
      </c>
      <c r="R42" s="1" t="str">
        <f t="shared" si="3"/>
        <v xml:space="preserve">      gl-bus:organizationAddressStreet2      </v>
      </c>
      <c r="S42" s="2" t="str">
        <f t="shared" si="5"/>
        <v>Address Detail</v>
      </c>
      <c r="T42" s="2" t="s">
        <v>261</v>
      </c>
    </row>
    <row r="43" spans="3:20" ht="19" customHeight="1" outlineLevel="2">
      <c r="D43" s="1" t="s">
        <v>1372</v>
      </c>
      <c r="H43" s="1" t="s">
        <v>1150</v>
      </c>
      <c r="I43" s="1" t="str">
        <f t="shared" si="0"/>
        <v>gl-bus:organizationAddressCity</v>
      </c>
      <c r="J43" s="1" t="str">
        <f t="shared" si="1"/>
        <v>bus</v>
      </c>
      <c r="K43" s="1" t="str">
        <f t="shared" si="2"/>
        <v>organizationAddressCity</v>
      </c>
      <c r="L43" s="1" t="str">
        <f>IF("cor"=J43,VLOOKUP(K43,cor!B:D,3,FALSE),"")</f>
        <v/>
      </c>
      <c r="M43" s="1" t="str">
        <f>IF("bus"=J43,VLOOKUP(K43,bus!B:D,3,FALSE),"")</f>
        <v>City or town of the address.</v>
      </c>
      <c r="N43" s="1" t="str">
        <f>IF("usk"=J43,VLOOKUP(K43,usk!B:D,3,FALSE),"")</f>
        <v/>
      </c>
      <c r="O43" s="1" t="str">
        <f>IF("muc"=J43,VLOOKUP(K43,muc!B:D,3,FALSE),"")</f>
        <v/>
      </c>
      <c r="P43" s="1" t="str">
        <f>IF("ehm"=J43,VLOOKUP(K43,ehm!B:D,3,FALSE),"")</f>
        <v/>
      </c>
      <c r="Q43" s="1" t="str">
        <f>IF("taf"=J43,VLOOKUP(K43,taf!B:D,3,FALSE),"")</f>
        <v/>
      </c>
      <c r="R43" s="1" t="str">
        <f t="shared" si="3"/>
        <v xml:space="preserve">      gl-bus:organizationAddressCity      </v>
      </c>
      <c r="S43" s="2" t="str">
        <f t="shared" si="5"/>
        <v>City or town of the address.</v>
      </c>
      <c r="T43" s="2" t="s">
        <v>213</v>
      </c>
    </row>
    <row r="44" spans="3:20" ht="19" customHeight="1" outlineLevel="2">
      <c r="D44" s="1" t="s">
        <v>1373</v>
      </c>
      <c r="H44" s="1" t="s">
        <v>1150</v>
      </c>
      <c r="I44" s="1" t="str">
        <f t="shared" si="0"/>
        <v>gl-bus:organizationAddressStateOrProvince</v>
      </c>
      <c r="J44" s="1" t="str">
        <f t="shared" si="1"/>
        <v>bus</v>
      </c>
      <c r="K44" s="1" t="str">
        <f t="shared" si="2"/>
        <v>organizationAddressStateOrProvince</v>
      </c>
      <c r="L44" s="1" t="str">
        <f>IF("cor"=J44,VLOOKUP(K44,cor!B:D,3,FALSE),"")</f>
        <v/>
      </c>
      <c r="M44" s="1" t="str">
        <f>IF("bus"=J44,VLOOKUP(K44,bus!B:D,3,FALSE),"")</f>
        <v>State, province or region of the address.</v>
      </c>
      <c r="N44" s="1" t="str">
        <f>IF("usk"=J44,VLOOKUP(K44,usk!B:D,3,FALSE),"")</f>
        <v/>
      </c>
      <c r="O44" s="1" t="str">
        <f>IF("muc"=J44,VLOOKUP(K44,muc!B:D,3,FALSE),"")</f>
        <v/>
      </c>
      <c r="P44" s="1" t="str">
        <f>IF("ehm"=J44,VLOOKUP(K44,ehm!B:D,3,FALSE),"")</f>
        <v/>
      </c>
      <c r="Q44" s="1" t="str">
        <f>IF("taf"=J44,VLOOKUP(K44,taf!B:D,3,FALSE),"")</f>
        <v/>
      </c>
      <c r="R44" s="1" t="str">
        <f t="shared" si="3"/>
        <v xml:space="preserve">      gl-bus:organizationAddressStateOrProvince      </v>
      </c>
      <c r="S44" s="2" t="str">
        <f t="shared" si="5"/>
        <v>State, province or region of the address.</v>
      </c>
      <c r="T44" s="2" t="s">
        <v>220</v>
      </c>
    </row>
    <row r="45" spans="3:20" ht="19" customHeight="1" outlineLevel="2">
      <c r="D45" s="1" t="s">
        <v>1374</v>
      </c>
      <c r="H45" s="1" t="s">
        <v>1150</v>
      </c>
      <c r="I45" s="1" t="str">
        <f t="shared" si="0"/>
        <v>gl-bus:organizationAddressZipOrPostalCode</v>
      </c>
      <c r="J45" s="1" t="str">
        <f t="shared" si="1"/>
        <v>bus</v>
      </c>
      <c r="K45" s="1" t="str">
        <f t="shared" si="2"/>
        <v>organizationAddressZipOrPostalCode</v>
      </c>
      <c r="L45" s="1" t="str">
        <f>IF("cor"=J45,VLOOKUP(K45,cor!B:D,3,FALSE),"")</f>
        <v/>
      </c>
      <c r="M45" s="1" t="str">
        <f>IF("bus"=J45,VLOOKUP(K45,bus!B:D,3,FALSE),"")</f>
        <v>Zip or other postal code of the address.</v>
      </c>
      <c r="N45" s="1" t="str">
        <f>IF("usk"=J45,VLOOKUP(K45,usk!B:D,3,FALSE),"")</f>
        <v/>
      </c>
      <c r="O45" s="1" t="str">
        <f>IF("muc"=J45,VLOOKUP(K45,muc!B:D,3,FALSE),"")</f>
        <v/>
      </c>
      <c r="P45" s="1" t="str">
        <f>IF("ehm"=J45,VLOOKUP(K45,ehm!B:D,3,FALSE),"")</f>
        <v/>
      </c>
      <c r="Q45" s="1" t="str">
        <f>IF("taf"=J45,VLOOKUP(K45,taf!B:D,3,FALSE),"")</f>
        <v/>
      </c>
      <c r="R45" s="1" t="str">
        <f t="shared" si="3"/>
        <v xml:space="preserve">      gl-bus:organizationAddressZipOrPostalCode      </v>
      </c>
      <c r="S45" s="2" t="str">
        <f t="shared" si="5"/>
        <v>Zip or other postal code of the address.</v>
      </c>
      <c r="T45" s="2" t="s">
        <v>222</v>
      </c>
    </row>
    <row r="46" spans="3:20" ht="19" customHeight="1" outlineLevel="2">
      <c r="D46" s="1" t="s">
        <v>1375</v>
      </c>
      <c r="H46" s="1" t="s">
        <v>1150</v>
      </c>
      <c r="I46" s="1" t="str">
        <f t="shared" si="0"/>
        <v>gl-bus:organizationAddressCountry</v>
      </c>
      <c r="J46" s="1" t="str">
        <f t="shared" si="1"/>
        <v>bus</v>
      </c>
      <c r="K46" s="1" t="str">
        <f t="shared" si="2"/>
        <v>organizationAddressCountry</v>
      </c>
      <c r="L46" s="1" t="str">
        <f>IF("cor"=J46,VLOOKUP(K46,cor!B:D,3,FALSE),"")</f>
        <v/>
      </c>
      <c r="M46" s="1" t="str">
        <f>IF("bus"=J46,VLOOKUP(K46,bus!B:D,3,FALSE),"")</f>
        <v>Country of the address.</v>
      </c>
      <c r="N46" s="1" t="str">
        <f>IF("usk"=J46,VLOOKUP(K46,usk!B:D,3,FALSE),"")</f>
        <v/>
      </c>
      <c r="O46" s="1" t="str">
        <f>IF("muc"=J46,VLOOKUP(K46,muc!B:D,3,FALSE),"")</f>
        <v/>
      </c>
      <c r="P46" s="1" t="str">
        <f>IF("ehm"=J46,VLOOKUP(K46,ehm!B:D,3,FALSE),"")</f>
        <v/>
      </c>
      <c r="Q46" s="1" t="str">
        <f>IF("taf"=J46,VLOOKUP(K46,taf!B:D,3,FALSE),"")</f>
        <v/>
      </c>
      <c r="R46" s="1" t="str">
        <f t="shared" si="3"/>
        <v xml:space="preserve">      gl-bus:organizationAddressCountry      </v>
      </c>
      <c r="S46" s="2" t="str">
        <f t="shared" si="5"/>
        <v>Country of the address.</v>
      </c>
      <c r="T46" s="2" t="s">
        <v>214</v>
      </c>
    </row>
    <row r="47" spans="3:20" ht="19" customHeight="1" outlineLevel="2">
      <c r="D47" s="1" t="s">
        <v>1376</v>
      </c>
      <c r="H47" s="1" t="s">
        <v>1150</v>
      </c>
      <c r="I47" s="1" t="str">
        <f t="shared" si="0"/>
        <v>gl-bus:organizationAddressActive</v>
      </c>
      <c r="J47" s="1" t="str">
        <f t="shared" si="1"/>
        <v>bus</v>
      </c>
      <c r="K47" s="1" t="str">
        <f t="shared" si="2"/>
        <v>organizationAddressActive</v>
      </c>
      <c r="L47" s="1" t="str">
        <f>IF("cor"=J47,VLOOKUP(K47,cor!B:D,3,FALSE),"")</f>
        <v/>
      </c>
      <c r="M47" s="1" t="str">
        <f>IF("bus"=J47,VLOOKUP(K47,bus!B:D,3,FALSE),"")</f>
        <v>Boolean to indicate whether the address is active (="true") or inactive (="false")</v>
      </c>
      <c r="N47" s="1" t="str">
        <f>IF("usk"=J47,VLOOKUP(K47,usk!B:D,3,FALSE),"")</f>
        <v/>
      </c>
      <c r="O47" s="1" t="str">
        <f>IF("muc"=J47,VLOOKUP(K47,muc!B:D,3,FALSE),"")</f>
        <v/>
      </c>
      <c r="P47" s="1" t="str">
        <f>IF("ehm"=J47,VLOOKUP(K47,ehm!B:D,3,FALSE),"")</f>
        <v/>
      </c>
      <c r="Q47" s="1" t="str">
        <f>IF("taf"=J47,VLOOKUP(K47,taf!B:D,3,FALSE),"")</f>
        <v/>
      </c>
      <c r="R47" s="1" t="str">
        <f t="shared" si="3"/>
        <v xml:space="preserve">      gl-bus:organizationAddressActive      </v>
      </c>
      <c r="S47" s="2" t="str">
        <f t="shared" si="5"/>
        <v>Boolean to indicate whether the address is active (="true") or inactive (="false")</v>
      </c>
      <c r="T47" s="2" t="s">
        <v>336</v>
      </c>
    </row>
    <row r="48" spans="3:20" ht="19" customHeight="1" outlineLevel="1">
      <c r="C48" s="1" t="s">
        <v>1151</v>
      </c>
      <c r="H48" s="1" t="s">
        <v>1126</v>
      </c>
      <c r="I48" s="1" t="str">
        <f t="shared" si="0"/>
        <v>gl-bus:entityWebSite</v>
      </c>
      <c r="J48" s="1" t="str">
        <f t="shared" si="1"/>
        <v>bus</v>
      </c>
      <c r="K48" s="1" t="str">
        <f t="shared" si="2"/>
        <v>entityWebSite</v>
      </c>
      <c r="L48" s="1" t="str">
        <f>IF("cor"=J48,VLOOKUP(K48,cor!B:D,3,FALSE),"")</f>
        <v/>
      </c>
      <c r="M48" s="1" t="str">
        <f>IF("bus"=J48,VLOOKUP(K48,bus!B:D,3,FALSE),"")</f>
        <v>Primary web site of the entity.</v>
      </c>
      <c r="N48" s="1" t="str">
        <f>IF("usk"=J48,VLOOKUP(K48,usk!B:D,3,FALSE),"")</f>
        <v/>
      </c>
      <c r="O48" s="1" t="str">
        <f>IF("muc"=J48,VLOOKUP(K48,muc!B:D,3,FALSE),"")</f>
        <v/>
      </c>
      <c r="P48" s="1" t="str">
        <f>IF("ehm"=J48,VLOOKUP(K48,ehm!B:D,3,FALSE),"")</f>
        <v/>
      </c>
      <c r="Q48" s="1" t="str">
        <f>IF("taf"=J48,VLOOKUP(K48,taf!B:D,3,FALSE),"")</f>
        <v/>
      </c>
      <c r="R48" s="1" t="str">
        <f t="shared" si="3"/>
        <v xml:space="preserve">    gl-bus:entityWebSite        </v>
      </c>
      <c r="S48" s="2" t="str">
        <f t="shared" si="5"/>
        <v>Primary web site of the entity.</v>
      </c>
      <c r="T48" s="2" t="s">
        <v>165</v>
      </c>
    </row>
    <row r="49" spans="3:20" ht="19" customHeight="1" outlineLevel="2">
      <c r="D49" s="1" t="s">
        <v>1377</v>
      </c>
      <c r="H49" s="1" t="s">
        <v>1151</v>
      </c>
      <c r="I49" s="1" t="str">
        <f t="shared" si="0"/>
        <v>gl-bus:webSiteDescription</v>
      </c>
      <c r="J49" s="1" t="str">
        <f t="shared" si="1"/>
        <v>bus</v>
      </c>
      <c r="K49" s="1" t="str">
        <f t="shared" si="2"/>
        <v>webSiteDescription</v>
      </c>
      <c r="L49" s="1" t="str">
        <f>IF("cor"=J49,VLOOKUP(K49,cor!B:D,3,FALSE),"")</f>
        <v/>
      </c>
      <c r="M49" s="1" t="str">
        <f>IF("bus"=J49,VLOOKUP(K49,bus!B:D,3,FALSE),"")</f>
        <v>Description of the web site.</v>
      </c>
      <c r="N49" s="1" t="str">
        <f>IF("usk"=J49,VLOOKUP(K49,usk!B:D,3,FALSE),"")</f>
        <v/>
      </c>
      <c r="O49" s="1" t="str">
        <f>IF("muc"=J49,VLOOKUP(K49,muc!B:D,3,FALSE),"")</f>
        <v/>
      </c>
      <c r="P49" s="1" t="str">
        <f>IF("ehm"=J49,VLOOKUP(K49,ehm!B:D,3,FALSE),"")</f>
        <v/>
      </c>
      <c r="Q49" s="1" t="str">
        <f>IF("taf"=J49,VLOOKUP(K49,taf!B:D,3,FALSE),"")</f>
        <v/>
      </c>
      <c r="R49" s="1" t="str">
        <f t="shared" si="3"/>
        <v xml:space="preserve">      gl-bus:webSiteDescription      </v>
      </c>
      <c r="S49" s="2" t="str">
        <f t="shared" si="5"/>
        <v>Description of the web site.</v>
      </c>
      <c r="T49" s="2" t="s">
        <v>245</v>
      </c>
    </row>
    <row r="50" spans="3:20" ht="19" customHeight="1" outlineLevel="2">
      <c r="D50" s="1" t="s">
        <v>1378</v>
      </c>
      <c r="H50" s="1" t="s">
        <v>1151</v>
      </c>
      <c r="I50" s="1" t="str">
        <f t="shared" si="0"/>
        <v>gl-bus:webSiteURL</v>
      </c>
      <c r="J50" s="1" t="str">
        <f t="shared" si="1"/>
        <v>bus</v>
      </c>
      <c r="K50" s="1" t="str">
        <f t="shared" si="2"/>
        <v>webSiteURL</v>
      </c>
      <c r="L50" s="1" t="str">
        <f>IF("cor"=J50,VLOOKUP(K50,cor!B:D,3,FALSE),"")</f>
        <v/>
      </c>
      <c r="M50" s="1" t="str">
        <f>IF("bus"=J50,VLOOKUP(K50,bus!B:D,3,FALSE),"")</f>
        <v>Valid URL of the web site. Should be full URL.</v>
      </c>
      <c r="N50" s="1" t="str">
        <f>IF("usk"=J50,VLOOKUP(K50,usk!B:D,3,FALSE),"")</f>
        <v/>
      </c>
      <c r="O50" s="1" t="str">
        <f>IF("muc"=J50,VLOOKUP(K50,muc!B:D,3,FALSE),"")</f>
        <v/>
      </c>
      <c r="P50" s="1" t="str">
        <f>IF("ehm"=J50,VLOOKUP(K50,ehm!B:D,3,FALSE),"")</f>
        <v/>
      </c>
      <c r="Q50" s="1" t="str">
        <f>IF("taf"=J50,VLOOKUP(K50,taf!B:D,3,FALSE),"")</f>
        <v/>
      </c>
      <c r="R50" s="1" t="str">
        <f t="shared" si="3"/>
        <v xml:space="preserve">      gl-bus:webSiteURL      </v>
      </c>
      <c r="S50" s="2" t="str">
        <f t="shared" si="5"/>
        <v>Valid URL of the web site. Should be full URL.</v>
      </c>
      <c r="T50" s="2" t="s">
        <v>247</v>
      </c>
    </row>
    <row r="51" spans="3:20" ht="19" customHeight="1" outlineLevel="1">
      <c r="C51" s="3" t="s">
        <v>1152</v>
      </c>
      <c r="H51" s="1" t="s">
        <v>1126</v>
      </c>
      <c r="I51" s="1" t="str">
        <f t="shared" si="0"/>
        <v>gl-bus:contactInformation</v>
      </c>
      <c r="J51" s="1" t="str">
        <f t="shared" si="1"/>
        <v>bus</v>
      </c>
      <c r="K51" s="1" t="str">
        <f t="shared" si="2"/>
        <v>contactInformation</v>
      </c>
      <c r="L51" s="1" t="str">
        <f>IF("cor"=J51,VLOOKUP(K51,cor!B:D,3,FALSE),"")</f>
        <v/>
      </c>
      <c r="M51" s="1" t="str">
        <f>IF("bus"=J51,VLOOKUP(K51,bus!B:D,3,FALSE),"")</f>
        <v>Information about contacts.</v>
      </c>
      <c r="N51" s="1" t="str">
        <f>IF("usk"=J51,VLOOKUP(K51,usk!B:D,3,FALSE),"")</f>
        <v/>
      </c>
      <c r="O51" s="1" t="str">
        <f>IF("muc"=J51,VLOOKUP(K51,muc!B:D,3,FALSE),"")</f>
        <v/>
      </c>
      <c r="P51" s="1" t="str">
        <f>IF("ehm"=J51,VLOOKUP(K51,ehm!B:D,3,FALSE),"")</f>
        <v/>
      </c>
      <c r="Q51" s="1" t="str">
        <f>IF("taf"=J51,VLOOKUP(K51,taf!B:D,3,FALSE),"")</f>
        <v/>
      </c>
      <c r="R51" s="1" t="str">
        <f t="shared" si="3"/>
        <v xml:space="preserve">    gl-bus:contactInformation        </v>
      </c>
      <c r="S51" s="2" t="str">
        <f t="shared" si="5"/>
        <v>Information about contacts.</v>
      </c>
      <c r="T51" s="2" t="s">
        <v>133</v>
      </c>
    </row>
    <row r="52" spans="3:20" ht="19" customHeight="1" outlineLevel="2">
      <c r="D52" s="1" t="s">
        <v>1379</v>
      </c>
      <c r="H52" s="1" t="s">
        <v>1152</v>
      </c>
      <c r="I52" s="1" t="str">
        <f t="shared" si="0"/>
        <v>gl-bus:contactPrefix</v>
      </c>
      <c r="J52" s="1" t="str">
        <f t="shared" si="1"/>
        <v>bus</v>
      </c>
      <c r="K52" s="1" t="str">
        <f t="shared" si="2"/>
        <v>contactPrefix</v>
      </c>
      <c r="L52" s="1" t="str">
        <f>IF("cor"=J52,VLOOKUP(K52,cor!B:D,3,FALSE),"")</f>
        <v/>
      </c>
      <c r="M52" s="1" t="str">
        <f>IF("bus"=J52,VLOOKUP(K52,bus!B:D,3,FALSE),"")</f>
        <v>Prefix (e.g. Dr., Mr., Mrs.)</v>
      </c>
      <c r="N52" s="1" t="str">
        <f>IF("usk"=J52,VLOOKUP(K52,usk!B:D,3,FALSE),"")</f>
        <v/>
      </c>
      <c r="O52" s="1" t="str">
        <f>IF("muc"=J52,VLOOKUP(K52,muc!B:D,3,FALSE),"")</f>
        <v/>
      </c>
      <c r="P52" s="1" t="str">
        <f>IF("ehm"=J52,VLOOKUP(K52,ehm!B:D,3,FALSE),"")</f>
        <v/>
      </c>
      <c r="Q52" s="1" t="str">
        <f>IF("taf"=J52,VLOOKUP(K52,taf!B:D,3,FALSE),"")</f>
        <v/>
      </c>
      <c r="R52" s="1" t="str">
        <f t="shared" si="3"/>
        <v xml:space="preserve">      gl-bus:contactPrefix      </v>
      </c>
      <c r="S52" s="2" t="str">
        <f t="shared" si="5"/>
        <v>Prefix (e.g. Dr., Mr., Mrs.)</v>
      </c>
      <c r="T52" s="2" t="s">
        <v>139</v>
      </c>
    </row>
    <row r="53" spans="3:20" ht="19" customHeight="1" outlineLevel="2">
      <c r="D53" s="1" t="s">
        <v>1380</v>
      </c>
      <c r="H53" s="1" t="s">
        <v>1152</v>
      </c>
      <c r="I53" s="1" t="str">
        <f t="shared" si="0"/>
        <v>gl-bus:contactLastName</v>
      </c>
      <c r="J53" s="1" t="str">
        <f t="shared" si="1"/>
        <v>bus</v>
      </c>
      <c r="K53" s="1" t="str">
        <f t="shared" si="2"/>
        <v>contactLastName</v>
      </c>
      <c r="L53" s="1" t="str">
        <f>IF("cor"=J53,VLOOKUP(K53,cor!B:D,3,FALSE),"")</f>
        <v/>
      </c>
      <c r="M53" s="1" t="str">
        <f>IF("bus"=J53,VLOOKUP(K53,bus!B:D,3,FALSE),"")</f>
        <v>Last or family name</v>
      </c>
      <c r="N53" s="1" t="str">
        <f>IF("usk"=J53,VLOOKUP(K53,usk!B:D,3,FALSE),"")</f>
        <v/>
      </c>
      <c r="O53" s="1" t="str">
        <f>IF("muc"=J53,VLOOKUP(K53,muc!B:D,3,FALSE),"")</f>
        <v/>
      </c>
      <c r="P53" s="1" t="str">
        <f>IF("ehm"=J53,VLOOKUP(K53,ehm!B:D,3,FALSE),"")</f>
        <v/>
      </c>
      <c r="Q53" s="1" t="str">
        <f>IF("taf"=J53,VLOOKUP(K53,taf!B:D,3,FALSE),"")</f>
        <v/>
      </c>
      <c r="R53" s="1" t="str">
        <f t="shared" si="3"/>
        <v xml:space="preserve">      gl-bus:contactLastName      </v>
      </c>
      <c r="S53" s="2" t="str">
        <f t="shared" si="5"/>
        <v>Last or family name</v>
      </c>
      <c r="T53" s="2" t="s">
        <v>135</v>
      </c>
    </row>
    <row r="54" spans="3:20" ht="19" customHeight="1" outlineLevel="2">
      <c r="D54" s="1" t="s">
        <v>1381</v>
      </c>
      <c r="H54" s="1" t="s">
        <v>1152</v>
      </c>
      <c r="I54" s="1" t="str">
        <f t="shared" si="0"/>
        <v>gl-bus:contactFirstName</v>
      </c>
      <c r="J54" s="1" t="str">
        <f t="shared" si="1"/>
        <v>bus</v>
      </c>
      <c r="K54" s="1" t="str">
        <f t="shared" si="2"/>
        <v>contactFirstName</v>
      </c>
      <c r="L54" s="1" t="str">
        <f>IF("cor"=J54,VLOOKUP(K54,cor!B:D,3,FALSE),"")</f>
        <v/>
      </c>
      <c r="M54" s="1" t="str">
        <f>IF("bus"=J54,VLOOKUP(K54,bus!B:D,3,FALSE),"")</f>
        <v>First or given name</v>
      </c>
      <c r="N54" s="1" t="str">
        <f>IF("usk"=J54,VLOOKUP(K54,usk!B:D,3,FALSE),"")</f>
        <v/>
      </c>
      <c r="O54" s="1" t="str">
        <f>IF("muc"=J54,VLOOKUP(K54,muc!B:D,3,FALSE),"")</f>
        <v/>
      </c>
      <c r="P54" s="1" t="str">
        <f>IF("ehm"=J54,VLOOKUP(K54,ehm!B:D,3,FALSE),"")</f>
        <v/>
      </c>
      <c r="Q54" s="1" t="str">
        <f>IF("taf"=J54,VLOOKUP(K54,taf!B:D,3,FALSE),"")</f>
        <v/>
      </c>
      <c r="R54" s="1" t="str">
        <f t="shared" si="3"/>
        <v xml:space="preserve">      gl-bus:contactFirstName      </v>
      </c>
      <c r="S54" s="2" t="str">
        <f t="shared" si="5"/>
        <v>First or given name</v>
      </c>
      <c r="T54" s="2" t="s">
        <v>131</v>
      </c>
    </row>
    <row r="55" spans="3:20" ht="19" customHeight="1" outlineLevel="2">
      <c r="D55" s="1" t="s">
        <v>1382</v>
      </c>
      <c r="H55" s="1" t="s">
        <v>1152</v>
      </c>
      <c r="I55" s="1" t="str">
        <f t="shared" si="0"/>
        <v>gl-bus:contactSuffix</v>
      </c>
      <c r="J55" s="1" t="str">
        <f t="shared" si="1"/>
        <v>bus</v>
      </c>
      <c r="K55" s="1" t="str">
        <f t="shared" si="2"/>
        <v>contactSuffix</v>
      </c>
      <c r="L55" s="1" t="str">
        <f>IF("cor"=J55,VLOOKUP(K55,cor!B:D,3,FALSE),"")</f>
        <v/>
      </c>
      <c r="M55" s="1" t="str">
        <f>IF("bus"=J55,VLOOKUP(K55,bus!B:D,3,FALSE),"")</f>
        <v>Suffix (e.g. MD, CPA, Jr.)</v>
      </c>
      <c r="N55" s="1" t="str">
        <f>IF("usk"=J55,VLOOKUP(K55,usk!B:D,3,FALSE),"")</f>
        <v/>
      </c>
      <c r="O55" s="1" t="str">
        <f>IF("muc"=J55,VLOOKUP(K55,muc!B:D,3,FALSE),"")</f>
        <v/>
      </c>
      <c r="P55" s="1" t="str">
        <f>IF("ehm"=J55,VLOOKUP(K55,ehm!B:D,3,FALSE),"")</f>
        <v/>
      </c>
      <c r="Q55" s="1" t="str">
        <f>IF("taf"=J55,VLOOKUP(K55,taf!B:D,3,FALSE),"")</f>
        <v/>
      </c>
      <c r="R55" s="1" t="str">
        <f t="shared" si="3"/>
        <v xml:space="preserve">      gl-bus:contactSuffix      </v>
      </c>
      <c r="S55" s="2" t="str">
        <f t="shared" si="5"/>
        <v>Suffix (e.g. MD, CPA, Jr.)</v>
      </c>
      <c r="T55" s="2" t="s">
        <v>141</v>
      </c>
    </row>
    <row r="56" spans="3:20" ht="19" customHeight="1" outlineLevel="2">
      <c r="D56" s="1" t="s">
        <v>1383</v>
      </c>
      <c r="H56" s="1" t="s">
        <v>1152</v>
      </c>
      <c r="I56" s="1" t="str">
        <f t="shared" si="0"/>
        <v>gl-bus:contactAttentionLine</v>
      </c>
      <c r="J56" s="1" t="str">
        <f t="shared" si="1"/>
        <v>bus</v>
      </c>
      <c r="K56" s="1" t="str">
        <f t="shared" si="2"/>
        <v>contactAttentionLine</v>
      </c>
      <c r="L56" s="1" t="str">
        <f>IF("cor"=J56,VLOOKUP(K56,cor!B:D,3,FALSE),"")</f>
        <v/>
      </c>
      <c r="M56" s="1" t="str">
        <f>IF("bus"=J56,VLOOKUP(K56,bus!B:D,3,FALSE),"")</f>
        <v>Attention Line</v>
      </c>
      <c r="N56" s="1" t="str">
        <f>IF("usk"=J56,VLOOKUP(K56,usk!B:D,3,FALSE),"")</f>
        <v/>
      </c>
      <c r="O56" s="1" t="str">
        <f>IF("muc"=J56,VLOOKUP(K56,muc!B:D,3,FALSE),"")</f>
        <v/>
      </c>
      <c r="P56" s="1" t="str">
        <f>IF("ehm"=J56,VLOOKUP(K56,ehm!B:D,3,FALSE),"")</f>
        <v/>
      </c>
      <c r="Q56" s="1" t="str">
        <f>IF("taf"=J56,VLOOKUP(K56,taf!B:D,3,FALSE),"")</f>
        <v/>
      </c>
      <c r="R56" s="1" t="str">
        <f t="shared" si="3"/>
        <v xml:space="preserve">      gl-bus:contactAttentionLine      </v>
      </c>
      <c r="S56" s="2" t="str">
        <f t="shared" si="5"/>
        <v>Attention Line</v>
      </c>
      <c r="T56" s="2" t="s">
        <v>284</v>
      </c>
    </row>
    <row r="57" spans="3:20" ht="19" customHeight="1" outlineLevel="2">
      <c r="D57" s="1" t="s">
        <v>1384</v>
      </c>
      <c r="H57" s="1" t="s">
        <v>1152</v>
      </c>
      <c r="I57" s="1" t="str">
        <f t="shared" si="0"/>
        <v>gl-bus:contactPositionRole</v>
      </c>
      <c r="J57" s="1" t="str">
        <f t="shared" si="1"/>
        <v>bus</v>
      </c>
      <c r="K57" s="1" t="str">
        <f t="shared" si="2"/>
        <v>contactPositionRole</v>
      </c>
      <c r="L57" s="1" t="str">
        <f>IF("cor"=J57,VLOOKUP(K57,cor!B:D,3,FALSE),"")</f>
        <v/>
      </c>
      <c r="M57" s="1" t="str">
        <f>IF("bus"=J57,VLOOKUP(K57,bus!B:D,3,FALSE),"")</f>
        <v>Position or role</v>
      </c>
      <c r="N57" s="1" t="str">
        <f>IF("usk"=J57,VLOOKUP(K57,usk!B:D,3,FALSE),"")</f>
        <v/>
      </c>
      <c r="O57" s="1" t="str">
        <f>IF("muc"=J57,VLOOKUP(K57,muc!B:D,3,FALSE),"")</f>
        <v/>
      </c>
      <c r="P57" s="1" t="str">
        <f>IF("ehm"=J57,VLOOKUP(K57,ehm!B:D,3,FALSE),"")</f>
        <v/>
      </c>
      <c r="Q57" s="1" t="str">
        <f>IF("taf"=J57,VLOOKUP(K57,taf!B:D,3,FALSE),"")</f>
        <v/>
      </c>
      <c r="R57" s="1" t="str">
        <f t="shared" si="3"/>
        <v xml:space="preserve">      gl-bus:contactPositionRole      </v>
      </c>
      <c r="S57" s="2" t="str">
        <f t="shared" si="5"/>
        <v>Position or role</v>
      </c>
      <c r="T57" s="2" t="s">
        <v>137</v>
      </c>
    </row>
    <row r="58" spans="3:20" ht="19" customHeight="1" outlineLevel="2" collapsed="1">
      <c r="D58" s="1" t="s">
        <v>1385</v>
      </c>
      <c r="H58" s="1" t="s">
        <v>1152</v>
      </c>
      <c r="I58" s="1" t="str">
        <f t="shared" si="0"/>
        <v>gl-bus:contactPhone</v>
      </c>
      <c r="J58" s="1" t="str">
        <f t="shared" si="1"/>
        <v>bus</v>
      </c>
      <c r="K58" s="1" t="str">
        <f t="shared" si="2"/>
        <v>contactPhone</v>
      </c>
      <c r="L58" s="1" t="str">
        <f>IF("cor"=J58,VLOOKUP(K58,cor!B:D,3,FALSE),"")</f>
        <v/>
      </c>
      <c r="M58" s="1" t="str">
        <f>IF("bus"=J58,VLOOKUP(K58,bus!B:D,3,FALSE),"")</f>
        <v>Contact Phone Number</v>
      </c>
      <c r="N58" s="1" t="str">
        <f>IF("usk"=J58,VLOOKUP(K58,usk!B:D,3,FALSE),"")</f>
        <v/>
      </c>
      <c r="O58" s="1" t="str">
        <f>IF("muc"=J58,VLOOKUP(K58,muc!B:D,3,FALSE),"")</f>
        <v/>
      </c>
      <c r="P58" s="1" t="str">
        <f>IF("ehm"=J58,VLOOKUP(K58,ehm!B:D,3,FALSE),"")</f>
        <v/>
      </c>
      <c r="Q58" s="1" t="str">
        <f>IF("taf"=J58,VLOOKUP(K58,taf!B:D,3,FALSE),"")</f>
        <v/>
      </c>
      <c r="R58" s="1" t="str">
        <f t="shared" si="3"/>
        <v xml:space="preserve">      gl-bus:contactPhone      </v>
      </c>
      <c r="S58" s="2" t="str">
        <f t="shared" si="5"/>
        <v>Contact Phone Number</v>
      </c>
      <c r="T58" s="2" t="s">
        <v>285</v>
      </c>
    </row>
    <row r="59" spans="3:20" ht="19" hidden="1" customHeight="1" outlineLevel="3">
      <c r="E59" s="1" t="s">
        <v>1391</v>
      </c>
      <c r="H59" s="1" t="s">
        <v>1385</v>
      </c>
      <c r="I59" s="1" t="str">
        <f t="shared" si="0"/>
        <v>gl-bus:contactPhoneNumberDescription</v>
      </c>
      <c r="J59" s="1" t="str">
        <f t="shared" si="1"/>
        <v>bus</v>
      </c>
      <c r="K59" s="1" t="str">
        <f t="shared" si="2"/>
        <v>contactPhoneNumberDescription</v>
      </c>
      <c r="L59" s="1" t="str">
        <f>IF("cor"=J59,VLOOKUP(K59,cor!B:D,3,FALSE),"")</f>
        <v/>
      </c>
      <c r="M59" s="1" t="str">
        <f>IF("bus"=J59,VLOOKUP(K59,bus!B:D,3,FALSE),"")</f>
        <v>Contact Phone Number Description such as Main, Investor relations, etc. Enumerated as: bookkeeper, controller, direct, fax, investor-relations, main, switchboard, other.</v>
      </c>
      <c r="N59" s="1" t="str">
        <f>IF("usk"=J59,VLOOKUP(K59,usk!B:D,3,FALSE),"")</f>
        <v/>
      </c>
      <c r="O59" s="1" t="str">
        <f>IF("muc"=J59,VLOOKUP(K59,muc!B:D,3,FALSE),"")</f>
        <v/>
      </c>
      <c r="P59" s="1" t="str">
        <f>IF("ehm"=J59,VLOOKUP(K59,ehm!B:D,3,FALSE),"")</f>
        <v/>
      </c>
      <c r="Q59" s="1" t="str">
        <f>IF("taf"=J59,VLOOKUP(K59,taf!B:D,3,FALSE),"")</f>
        <v/>
      </c>
      <c r="R59" s="1" t="str">
        <f t="shared" si="3"/>
        <v xml:space="preserve">        gl-bus:contactPhoneNumberDescription    </v>
      </c>
      <c r="S59" s="2" t="str">
        <f t="shared" si="5"/>
        <v>Contact Phone Number Description such as Main, Investor relations, etc. Enumerated as: bookkeeper, controller, direct, fax, investor-relations, main, switchboard, other.</v>
      </c>
      <c r="T59" s="2" t="s">
        <v>311</v>
      </c>
    </row>
    <row r="60" spans="3:20" ht="19" hidden="1" customHeight="1" outlineLevel="3">
      <c r="E60" s="1" t="s">
        <v>1392</v>
      </c>
      <c r="H60" s="1" t="s">
        <v>1385</v>
      </c>
      <c r="I60" s="1" t="str">
        <f t="shared" si="0"/>
        <v>gl-bus:contactPhoneNumber</v>
      </c>
      <c r="J60" s="1" t="str">
        <f t="shared" si="1"/>
        <v>bus</v>
      </c>
      <c r="K60" s="1" t="str">
        <f t="shared" si="2"/>
        <v>contactPhoneNumber</v>
      </c>
      <c r="L60" s="1" t="str">
        <f>IF("cor"=J60,VLOOKUP(K60,cor!B:D,3,FALSE),"")</f>
        <v/>
      </c>
      <c r="M60" s="1" t="str">
        <f>IF("bus"=J60,VLOOKUP(K60,bus!B:D,3,FALSE),"")</f>
        <v>Contact phone number referred to in the description.</v>
      </c>
      <c r="N60" s="1" t="str">
        <f>IF("usk"=J60,VLOOKUP(K60,usk!B:D,3,FALSE),"")</f>
        <v/>
      </c>
      <c r="O60" s="1" t="str">
        <f>IF("muc"=J60,VLOOKUP(K60,muc!B:D,3,FALSE),"")</f>
        <v/>
      </c>
      <c r="P60" s="1" t="str">
        <f>IF("ehm"=J60,VLOOKUP(K60,ehm!B:D,3,FALSE),"")</f>
        <v/>
      </c>
      <c r="Q60" s="1" t="str">
        <f>IF("taf"=J60,VLOOKUP(K60,taf!B:D,3,FALSE),"")</f>
        <v/>
      </c>
      <c r="R60" s="1" t="str">
        <f t="shared" si="3"/>
        <v xml:space="preserve">        gl-bus:contactPhoneNumber    </v>
      </c>
      <c r="S60" s="2" t="str">
        <f t="shared" si="5"/>
        <v>Contact phone number referred to in the description.</v>
      </c>
      <c r="T60" s="2" t="s">
        <v>312</v>
      </c>
    </row>
    <row r="61" spans="3:20" ht="19" customHeight="1" outlineLevel="2" collapsed="1">
      <c r="D61" s="1" t="s">
        <v>1386</v>
      </c>
      <c r="H61" s="1" t="s">
        <v>1152</v>
      </c>
      <c r="I61" s="1" t="str">
        <f t="shared" si="0"/>
        <v>gl-bus:contactFax</v>
      </c>
      <c r="J61" s="1" t="str">
        <f t="shared" si="1"/>
        <v>bus</v>
      </c>
      <c r="K61" s="1" t="str">
        <f t="shared" si="2"/>
        <v>contactFax</v>
      </c>
      <c r="L61" s="1" t="str">
        <f>IF("cor"=J61,VLOOKUP(K61,cor!B:D,3,FALSE),"")</f>
        <v/>
      </c>
      <c r="M61" s="1" t="str">
        <f>IF("bus"=J61,VLOOKUP(K61,bus!B:D,3,FALSE),"")</f>
        <v>Contact Fax Number Structure</v>
      </c>
      <c r="N61" s="1" t="str">
        <f>IF("usk"=J61,VLOOKUP(K61,usk!B:D,3,FALSE),"")</f>
        <v/>
      </c>
      <c r="O61" s="1" t="str">
        <f>IF("muc"=J61,VLOOKUP(K61,muc!B:D,3,FALSE),"")</f>
        <v/>
      </c>
      <c r="P61" s="1" t="str">
        <f>IF("ehm"=J61,VLOOKUP(K61,ehm!B:D,3,FALSE),"")</f>
        <v/>
      </c>
      <c r="Q61" s="1" t="str">
        <f>IF("taf"=J61,VLOOKUP(K61,taf!B:D,3,FALSE),"")</f>
        <v/>
      </c>
      <c r="R61" s="1" t="str">
        <f t="shared" si="3"/>
        <v xml:space="preserve">      gl-bus:contactFax      </v>
      </c>
      <c r="S61" s="2" t="str">
        <f t="shared" si="5"/>
        <v>Contact Fax Number Structure</v>
      </c>
      <c r="T61" s="2" t="s">
        <v>286</v>
      </c>
    </row>
    <row r="62" spans="3:20" ht="19" hidden="1" customHeight="1" outlineLevel="3">
      <c r="E62" s="1" t="s">
        <v>1393</v>
      </c>
      <c r="H62" s="1" t="s">
        <v>1386</v>
      </c>
      <c r="I62" s="1" t="str">
        <f t="shared" si="0"/>
        <v>gl-bus:contactFaxNumberUsage</v>
      </c>
      <c r="J62" s="1" t="str">
        <f t="shared" si="1"/>
        <v>bus</v>
      </c>
      <c r="K62" s="1" t="str">
        <f t="shared" si="2"/>
        <v>contactFaxNumberUsage</v>
      </c>
      <c r="L62" s="1" t="str">
        <f>IF("cor"=J62,VLOOKUP(K62,cor!B:D,3,FALSE),"")</f>
        <v/>
      </c>
      <c r="M62" s="1" t="str">
        <f>IF("bus"=J62,VLOOKUP(K62,bus!B:D,3,FALSE),"")</f>
        <v>Contact Fax Number Usage (e.g. orders, head office, IR)</v>
      </c>
      <c r="N62" s="1" t="str">
        <f>IF("usk"=J62,VLOOKUP(K62,usk!B:D,3,FALSE),"")</f>
        <v/>
      </c>
      <c r="O62" s="1" t="str">
        <f>IF("muc"=J62,VLOOKUP(K62,muc!B:D,3,FALSE),"")</f>
        <v/>
      </c>
      <c r="P62" s="1" t="str">
        <f>IF("ehm"=J62,VLOOKUP(K62,ehm!B:D,3,FALSE),"")</f>
        <v/>
      </c>
      <c r="Q62" s="1" t="str">
        <f>IF("taf"=J62,VLOOKUP(K62,taf!B:D,3,FALSE),"")</f>
        <v/>
      </c>
      <c r="R62" s="1" t="str">
        <f t="shared" si="3"/>
        <v xml:space="preserve">        gl-bus:contactFaxNumberUsage    </v>
      </c>
      <c r="S62" s="2" t="str">
        <f t="shared" si="5"/>
        <v>Contact Fax Number Usage (e.g. orders, head office, IR)</v>
      </c>
      <c r="T62" s="2" t="s">
        <v>319</v>
      </c>
    </row>
    <row r="63" spans="3:20" ht="19" hidden="1" customHeight="1" outlineLevel="3">
      <c r="E63" s="1" t="s">
        <v>1394</v>
      </c>
      <c r="H63" s="1" t="s">
        <v>1386</v>
      </c>
      <c r="I63" s="1" t="str">
        <f t="shared" si="0"/>
        <v>gl-bus:contactFaxNumber</v>
      </c>
      <c r="J63" s="1" t="str">
        <f t="shared" si="1"/>
        <v>bus</v>
      </c>
      <c r="K63" s="1" t="str">
        <f t="shared" si="2"/>
        <v>contactFaxNumber</v>
      </c>
      <c r="L63" s="1" t="str">
        <f>IF("cor"=J63,VLOOKUP(K63,cor!B:D,3,FALSE),"")</f>
        <v/>
      </c>
      <c r="M63" s="1" t="str">
        <f>IF("bus"=J63,VLOOKUP(K63,bus!B:D,3,FALSE),"")</f>
        <v>Contact Fax Number</v>
      </c>
      <c r="N63" s="1" t="str">
        <f>IF("usk"=J63,VLOOKUP(K63,usk!B:D,3,FALSE),"")</f>
        <v/>
      </c>
      <c r="O63" s="1" t="str">
        <f>IF("muc"=J63,VLOOKUP(K63,muc!B:D,3,FALSE),"")</f>
        <v/>
      </c>
      <c r="P63" s="1" t="str">
        <f>IF("ehm"=J63,VLOOKUP(K63,ehm!B:D,3,FALSE),"")</f>
        <v/>
      </c>
      <c r="Q63" s="1" t="str">
        <f>IF("taf"=J63,VLOOKUP(K63,taf!B:D,3,FALSE),"")</f>
        <v/>
      </c>
      <c r="R63" s="1" t="str">
        <f t="shared" si="3"/>
        <v xml:space="preserve">        gl-bus:contactFaxNumber    </v>
      </c>
      <c r="S63" s="2" t="str">
        <f t="shared" si="5"/>
        <v>Contact Fax Number</v>
      </c>
      <c r="T63" s="2" t="s">
        <v>317</v>
      </c>
    </row>
    <row r="64" spans="3:20" ht="19" customHeight="1" outlineLevel="2" collapsed="1">
      <c r="D64" s="1" t="s">
        <v>1387</v>
      </c>
      <c r="H64" s="1" t="s">
        <v>1152</v>
      </c>
      <c r="I64" s="1" t="str">
        <f t="shared" si="0"/>
        <v>gl-bus:contactEMail</v>
      </c>
      <c r="J64" s="1" t="str">
        <f t="shared" si="1"/>
        <v>bus</v>
      </c>
      <c r="K64" s="1" t="str">
        <f t="shared" si="2"/>
        <v>contactEMail</v>
      </c>
      <c r="L64" s="1" t="str">
        <f>IF("cor"=J64,VLOOKUP(K64,cor!B:D,3,FALSE),"")</f>
        <v/>
      </c>
      <c r="M64" s="1" t="str">
        <f>IF("bus"=J64,VLOOKUP(K64,bus!B:D,3,FALSE),"")</f>
        <v>Contact E-mail address structure</v>
      </c>
      <c r="N64" s="1" t="str">
        <f>IF("usk"=J64,VLOOKUP(K64,usk!B:D,3,FALSE),"")</f>
        <v/>
      </c>
      <c r="O64" s="1" t="str">
        <f>IF("muc"=J64,VLOOKUP(K64,muc!B:D,3,FALSE),"")</f>
        <v/>
      </c>
      <c r="P64" s="1" t="str">
        <f>IF("ehm"=J64,VLOOKUP(K64,ehm!B:D,3,FALSE),"")</f>
        <v/>
      </c>
      <c r="Q64" s="1" t="str">
        <f>IF("taf"=J64,VLOOKUP(K64,taf!B:D,3,FALSE),"")</f>
        <v/>
      </c>
      <c r="R64" s="1" t="str">
        <f t="shared" si="3"/>
        <v xml:space="preserve">      gl-bus:contactEMail      </v>
      </c>
      <c r="S64" s="2" t="str">
        <f t="shared" si="5"/>
        <v>Contact E-mail address structure</v>
      </c>
      <c r="T64" s="2" t="s">
        <v>129</v>
      </c>
    </row>
    <row r="65" spans="3:20" ht="19" hidden="1" customHeight="1" outlineLevel="3">
      <c r="E65" s="1" t="s">
        <v>1395</v>
      </c>
      <c r="H65" s="1" t="s">
        <v>1387</v>
      </c>
      <c r="I65" s="1" t="str">
        <f t="shared" ref="I65:I123" si="6">A65&amp;B65&amp;C65&amp;D65&amp;E65&amp;F65&amp;G65</f>
        <v>gl-bus:contactEmailAddressUsage</v>
      </c>
      <c r="J65" s="1" t="str">
        <f t="shared" ref="J65:J123" si="7">MID(I65,4,FIND(":",I65)-4)</f>
        <v>bus</v>
      </c>
      <c r="K65" s="1" t="str">
        <f t="shared" ref="K65:K123" si="8">MID(I65,FIND(":",I65)+1,LEN(I65)-FIND(":",I65))</f>
        <v>contactEmailAddressUsage</v>
      </c>
      <c r="L65" s="1" t="str">
        <f>IF("cor"=J65,VLOOKUP(K65,cor!B:D,3,FALSE),"")</f>
        <v/>
      </c>
      <c r="M65" s="1" t="str">
        <f>IF("bus"=J65,VLOOKUP(K65,bus!B:D,3,FALSE),"")</f>
        <v>Contact email address usage (e.g. orders, head office, IR)</v>
      </c>
      <c r="N65" s="1" t="str">
        <f>IF("usk"=J65,VLOOKUP(K65,usk!B:D,3,FALSE),"")</f>
        <v/>
      </c>
      <c r="O65" s="1" t="str">
        <f>IF("muc"=J65,VLOOKUP(K65,muc!B:D,3,FALSE),"")</f>
        <v/>
      </c>
      <c r="P65" s="1" t="str">
        <f>IF("ehm"=J65,VLOOKUP(K65,ehm!B:D,3,FALSE),"")</f>
        <v/>
      </c>
      <c r="Q65" s="1" t="str">
        <f>IF("taf"=J65,VLOOKUP(K65,taf!B:D,3,FALSE),"")</f>
        <v/>
      </c>
      <c r="R65" s="1" t="str">
        <f t="shared" ref="R65:R123" si="9">A65&amp;"  "&amp;B65&amp;"  "&amp;C65&amp;"  "&amp;D65&amp;"  "&amp;E65&amp;"  "&amp;F65&amp;"  "&amp;G65</f>
        <v xml:space="preserve">        gl-bus:contactEmailAddressUsage    </v>
      </c>
      <c r="S65" s="2" t="str">
        <f t="shared" ref="S65:S96" si="10">L65&amp;M65&amp;N65&amp;O65&amp;P65&amp;Q65</f>
        <v>Contact email address usage (e.g. orders, head office, IR)</v>
      </c>
      <c r="T65" s="2" t="s">
        <v>324</v>
      </c>
    </row>
    <row r="66" spans="3:20" ht="19" hidden="1" customHeight="1" outlineLevel="3">
      <c r="E66" s="1" t="s">
        <v>1396</v>
      </c>
      <c r="H66" s="1" t="s">
        <v>1387</v>
      </c>
      <c r="I66" s="1" t="str">
        <f t="shared" si="6"/>
        <v>gl-bus:contactEmailAddress</v>
      </c>
      <c r="J66" s="1" t="str">
        <f t="shared" si="7"/>
        <v>bus</v>
      </c>
      <c r="K66" s="1" t="str">
        <f t="shared" si="8"/>
        <v>contactEmailAddress</v>
      </c>
      <c r="L66" s="1" t="str">
        <f>IF("cor"=J66,VLOOKUP(K66,cor!B:D,3,FALSE),"")</f>
        <v/>
      </c>
      <c r="M66" s="1" t="str">
        <f>IF("bus"=J66,VLOOKUP(K66,bus!B:D,3,FALSE),"")</f>
        <v>Contact email address</v>
      </c>
      <c r="N66" s="1" t="str">
        <f>IF("usk"=J66,VLOOKUP(K66,usk!B:D,3,FALSE),"")</f>
        <v/>
      </c>
      <c r="O66" s="1" t="str">
        <f>IF("muc"=J66,VLOOKUP(K66,muc!B:D,3,FALSE),"")</f>
        <v/>
      </c>
      <c r="P66" s="1" t="str">
        <f>IF("ehm"=J66,VLOOKUP(K66,ehm!B:D,3,FALSE),"")</f>
        <v/>
      </c>
      <c r="Q66" s="1" t="str">
        <f>IF("taf"=J66,VLOOKUP(K66,taf!B:D,3,FALSE),"")</f>
        <v/>
      </c>
      <c r="R66" s="1" t="str">
        <f t="shared" si="9"/>
        <v xml:space="preserve">        gl-bus:contactEmailAddress    </v>
      </c>
      <c r="S66" s="2" t="str">
        <f t="shared" si="10"/>
        <v>Contact email address</v>
      </c>
      <c r="T66" s="2" t="s">
        <v>326</v>
      </c>
    </row>
    <row r="67" spans="3:20" ht="19" customHeight="1" outlineLevel="2">
      <c r="D67" s="1" t="s">
        <v>1388</v>
      </c>
      <c r="H67" s="1" t="s">
        <v>1152</v>
      </c>
      <c r="I67" s="1" t="str">
        <f t="shared" si="6"/>
        <v>gl-bus:contactType</v>
      </c>
      <c r="J67" s="1" t="str">
        <f t="shared" si="7"/>
        <v>bus</v>
      </c>
      <c r="K67" s="1" t="str">
        <f t="shared" si="8"/>
        <v>contactType</v>
      </c>
      <c r="L67" s="1" t="str">
        <f>IF("cor"=J67,VLOOKUP(K67,cor!B:D,3,FALSE),"")</f>
        <v/>
      </c>
      <c r="M67" s="1" t="str">
        <f>IF("bus"=J67,VLOOKUP(K67,bus!B:D,3,FALSE),"")</f>
        <v>Role of contact. Examples include: Source Service, Sender, Recipient, Invoicer, Auditor, Accountant</v>
      </c>
      <c r="N67" s="1" t="str">
        <f>IF("usk"=J67,VLOOKUP(K67,usk!B:D,3,FALSE),"")</f>
        <v/>
      </c>
      <c r="O67" s="1" t="str">
        <f>IF("muc"=J67,VLOOKUP(K67,muc!B:D,3,FALSE),"")</f>
        <v/>
      </c>
      <c r="P67" s="1" t="str">
        <f>IF("ehm"=J67,VLOOKUP(K67,ehm!B:D,3,FALSE),"")</f>
        <v/>
      </c>
      <c r="Q67" s="1" t="str">
        <f>IF("taf"=J67,VLOOKUP(K67,taf!B:D,3,FALSE),"")</f>
        <v/>
      </c>
      <c r="R67" s="1" t="str">
        <f t="shared" si="9"/>
        <v xml:space="preserve">      gl-bus:contactType      </v>
      </c>
      <c r="S67" s="2" t="str">
        <f t="shared" si="10"/>
        <v>Role of contact. Examples include: Source Service, Sender, Recipient, Invoicer, Auditor, Accountant</v>
      </c>
      <c r="T67" s="2" t="s">
        <v>1550</v>
      </c>
    </row>
    <row r="68" spans="3:20" ht="19" customHeight="1" outlineLevel="2">
      <c r="D68" s="1" t="s">
        <v>1389</v>
      </c>
      <c r="H68" s="1" t="s">
        <v>1152</v>
      </c>
      <c r="I68" s="1" t="str">
        <f t="shared" si="6"/>
        <v>gl-bus:contactLocationIdentifierCrossReference</v>
      </c>
      <c r="J68" s="1" t="str">
        <f t="shared" si="7"/>
        <v>bus</v>
      </c>
      <c r="K68" s="1" t="str">
        <f t="shared" si="8"/>
        <v>contactLocationIdentifierCrossReference</v>
      </c>
      <c r="L68" s="1" t="str">
        <f>IF("cor"=J68,VLOOKUP(K68,cor!B:D,3,FALSE),"")</f>
        <v/>
      </c>
      <c r="M68" s="1" t="str">
        <f>IF("bus"=J68,VLOOKUP(K68,bus!B:D,3,FALSE),"")</f>
        <v>This code is used to associate the contact with a specific location for the Entity. Its value should be the same as that of the organizationAddressLocationIdentifier</v>
      </c>
      <c r="N68" s="1" t="str">
        <f>IF("usk"=J68,VLOOKUP(K68,usk!B:D,3,FALSE),"")</f>
        <v/>
      </c>
      <c r="O68" s="1" t="str">
        <f>IF("muc"=J68,VLOOKUP(K68,muc!B:D,3,FALSE),"")</f>
        <v/>
      </c>
      <c r="P68" s="1" t="str">
        <f>IF("ehm"=J68,VLOOKUP(K68,ehm!B:D,3,FALSE),"")</f>
        <v/>
      </c>
      <c r="Q68" s="1" t="str">
        <f>IF("taf"=J68,VLOOKUP(K68,taf!B:D,3,FALSE),"")</f>
        <v/>
      </c>
      <c r="R68" s="1" t="str">
        <f t="shared" si="9"/>
        <v xml:space="preserve">      gl-bus:contactLocationIdentifierCrossReference      </v>
      </c>
      <c r="S68" s="2" t="str">
        <f t="shared" si="10"/>
        <v>This code is used to associate the contact with a specific location for the Entity. Its value should be the same as that of the organizationAddressLocationIdentifier</v>
      </c>
      <c r="T68" s="2" t="s">
        <v>309</v>
      </c>
    </row>
    <row r="69" spans="3:20" ht="19" customHeight="1" outlineLevel="2">
      <c r="D69" s="1" t="s">
        <v>1390</v>
      </c>
      <c r="H69" s="1" t="s">
        <v>1152</v>
      </c>
      <c r="I69" s="1" t="str">
        <f t="shared" si="6"/>
        <v>gl-bus:contactActive</v>
      </c>
      <c r="J69" s="1" t="str">
        <f t="shared" si="7"/>
        <v>bus</v>
      </c>
      <c r="K69" s="1" t="str">
        <f t="shared" si="8"/>
        <v>contactActive</v>
      </c>
      <c r="L69" s="1" t="str">
        <f>IF("cor"=J69,VLOOKUP(K69,cor!B:D,3,FALSE),"")</f>
        <v/>
      </c>
      <c r="M69" s="1" t="str">
        <f>IF("bus"=J69,VLOOKUP(K69,bus!B:D,3,FALSE),"")</f>
        <v>Boolean to indicate whether the contact is active (="true") or inactive (="false")</v>
      </c>
      <c r="N69" s="1" t="str">
        <f>IF("usk"=J69,VLOOKUP(K69,usk!B:D,3,FALSE),"")</f>
        <v/>
      </c>
      <c r="O69" s="1" t="str">
        <f>IF("muc"=J69,VLOOKUP(K69,muc!B:D,3,FALSE),"")</f>
        <v/>
      </c>
      <c r="P69" s="1" t="str">
        <f>IF("ehm"=J69,VLOOKUP(K69,ehm!B:D,3,FALSE),"")</f>
        <v/>
      </c>
      <c r="Q69" s="1" t="str">
        <f>IF("taf"=J69,VLOOKUP(K69,taf!B:D,3,FALSE),"")</f>
        <v/>
      </c>
      <c r="R69" s="1" t="str">
        <f t="shared" si="9"/>
        <v xml:space="preserve">      gl-bus:contactActive      </v>
      </c>
      <c r="S69" s="2" t="str">
        <f t="shared" si="10"/>
        <v>Boolean to indicate whether the contact is active (="true") or inactive (="false")</v>
      </c>
      <c r="T69" s="2" t="s">
        <v>338</v>
      </c>
    </row>
    <row r="70" spans="3:20" ht="19" customHeight="1" outlineLevel="1">
      <c r="C70" s="1" t="s">
        <v>1153</v>
      </c>
      <c r="H70" s="1" t="s">
        <v>1126</v>
      </c>
      <c r="I70" s="1" t="str">
        <f t="shared" si="6"/>
        <v>gl-bus:businessDescription</v>
      </c>
      <c r="J70" s="1" t="str">
        <f t="shared" si="7"/>
        <v>bus</v>
      </c>
      <c r="K70" s="1" t="str">
        <f t="shared" si="8"/>
        <v>businessDescription</v>
      </c>
      <c r="L70" s="1" t="str">
        <f>IF("cor"=J70,VLOOKUP(K70,cor!B:D,3,FALSE),"")</f>
        <v/>
      </c>
      <c r="M70" s="1" t="str">
        <f>IF("bus"=J70,VLOOKUP(K70,bus!B:D,3,FALSE),"")</f>
        <v>Description of the nature of the business of the entity.</v>
      </c>
      <c r="N70" s="1" t="str">
        <f>IF("usk"=J70,VLOOKUP(K70,usk!B:D,3,FALSE),"")</f>
        <v/>
      </c>
      <c r="O70" s="1" t="str">
        <f>IF("muc"=J70,VLOOKUP(K70,muc!B:D,3,FALSE),"")</f>
        <v/>
      </c>
      <c r="P70" s="1" t="str">
        <f>IF("ehm"=J70,VLOOKUP(K70,ehm!B:D,3,FALSE),"")</f>
        <v/>
      </c>
      <c r="Q70" s="1" t="str">
        <f>IF("taf"=J70,VLOOKUP(K70,taf!B:D,3,FALSE),"")</f>
        <v/>
      </c>
      <c r="R70" s="1" t="str">
        <f t="shared" si="9"/>
        <v xml:space="preserve">    gl-bus:businessDescription        </v>
      </c>
      <c r="S70" s="2" t="str">
        <f t="shared" si="10"/>
        <v>Description of the nature of the business of the entity.</v>
      </c>
      <c r="T70" s="2" t="s">
        <v>127</v>
      </c>
    </row>
    <row r="71" spans="3:20" ht="19" customHeight="1" outlineLevel="1">
      <c r="C71" s="1" t="s">
        <v>1154</v>
      </c>
      <c r="H71" s="1" t="s">
        <v>1126</v>
      </c>
      <c r="I71" s="1" t="str">
        <f t="shared" si="6"/>
        <v>gl-bus:fiscalYearStart</v>
      </c>
      <c r="J71" s="1" t="str">
        <f t="shared" si="7"/>
        <v>bus</v>
      </c>
      <c r="K71" s="1" t="str">
        <f t="shared" si="8"/>
        <v>fiscalYearStart</v>
      </c>
      <c r="L71" s="1" t="str">
        <f>IF("cor"=J71,VLOOKUP(K71,cor!B:D,3,FALSE),"")</f>
        <v/>
      </c>
      <c r="M71" s="1" t="str">
        <f>IF("bus"=J71,VLOOKUP(K71,bus!B:D,3,FALSE),"")</f>
        <v>Start of fiscal year. Where appropriate, corporate year period representation permits non-365 or 366 day years (more appropriate for internal sharing than data from external sources), In Europe, some jurisdictions allow 2 year minus 1 day fiscal years.</v>
      </c>
      <c r="N71" s="1" t="str">
        <f>IF("usk"=J71,VLOOKUP(K71,usk!B:D,3,FALSE),"")</f>
        <v/>
      </c>
      <c r="O71" s="1" t="str">
        <f>IF("muc"=J71,VLOOKUP(K71,muc!B:D,3,FALSE),"")</f>
        <v/>
      </c>
      <c r="P71" s="1" t="str">
        <f>IF("ehm"=J71,VLOOKUP(K71,ehm!B:D,3,FALSE),"")</f>
        <v/>
      </c>
      <c r="Q71" s="1" t="str">
        <f>IF("taf"=J71,VLOOKUP(K71,taf!B:D,3,FALSE),"")</f>
        <v/>
      </c>
      <c r="R71" s="1" t="str">
        <f t="shared" si="9"/>
        <v xml:space="preserve">    gl-bus:fiscalYearStart        </v>
      </c>
      <c r="S71" s="2" t="str">
        <f t="shared" si="10"/>
        <v>Start of fiscal year. Where appropriate, corporate year period representation permits non-365 or 366 day years (more appropriate for internal sharing than data from external sources), In Europe, some jurisdictions allow 2 year minus 1 day fiscal years.</v>
      </c>
      <c r="T71" s="2" t="s">
        <v>170</v>
      </c>
    </row>
    <row r="72" spans="3:20" ht="19" customHeight="1" outlineLevel="1">
      <c r="C72" s="1" t="s">
        <v>1155</v>
      </c>
      <c r="H72" s="1" t="s">
        <v>1126</v>
      </c>
      <c r="I72" s="1" t="str">
        <f t="shared" si="6"/>
        <v>gl-bus:fiscalYearEnd</v>
      </c>
      <c r="J72" s="1" t="str">
        <f t="shared" si="7"/>
        <v>bus</v>
      </c>
      <c r="K72" s="1" t="str">
        <f t="shared" si="8"/>
        <v>fiscalYearEnd</v>
      </c>
      <c r="L72" s="1" t="str">
        <f>IF("cor"=J72,VLOOKUP(K72,cor!B:D,3,FALSE),"")</f>
        <v/>
      </c>
      <c r="M72" s="1" t="str">
        <f>IF("bus"=J72,VLOOKUP(K72,bus!B:D,3,FALSE),"")</f>
        <v>End of fiscal year. Where appropriate, corporate year period representation permits non-365 or 366 day years (more appropriate for internal sharing than data from external sources), In Europe, some jurisdictions allow 2 year minus 1 day fiscal years.</v>
      </c>
      <c r="N72" s="1" t="str">
        <f>IF("usk"=J72,VLOOKUP(K72,usk!B:D,3,FALSE),"")</f>
        <v/>
      </c>
      <c r="O72" s="1" t="str">
        <f>IF("muc"=J72,VLOOKUP(K72,muc!B:D,3,FALSE),"")</f>
        <v/>
      </c>
      <c r="P72" s="1" t="str">
        <f>IF("ehm"=J72,VLOOKUP(K72,ehm!B:D,3,FALSE),"")</f>
        <v/>
      </c>
      <c r="Q72" s="1" t="str">
        <f>IF("taf"=J72,VLOOKUP(K72,taf!B:D,3,FALSE),"")</f>
        <v/>
      </c>
      <c r="R72" s="1" t="str">
        <f t="shared" si="9"/>
        <v xml:space="preserve">    gl-bus:fiscalYearEnd        </v>
      </c>
      <c r="S72" s="2" t="str">
        <f t="shared" si="10"/>
        <v>End of fiscal year. Where appropriate, corporate year period representation permits non-365 or 366 day years (more appropriate for internal sharing than data from external sources), In Europe, some jurisdictions allow 2 year minus 1 day fiscal years.</v>
      </c>
      <c r="T72" s="2" t="s">
        <v>172</v>
      </c>
    </row>
    <row r="73" spans="3:20" ht="19" customHeight="1" outlineLevel="1">
      <c r="C73" s="1" t="s">
        <v>1156</v>
      </c>
      <c r="H73" s="1" t="s">
        <v>1126</v>
      </c>
      <c r="I73" s="1" t="str">
        <f t="shared" si="6"/>
        <v>gl-bus:organizationAccountingMethodStructure</v>
      </c>
      <c r="J73" s="1" t="str">
        <f t="shared" si="7"/>
        <v>bus</v>
      </c>
      <c r="K73" s="1" t="str">
        <f t="shared" si="8"/>
        <v>organizationAccountingMethodStructure</v>
      </c>
      <c r="L73" s="1" t="str">
        <f>IF("cor"=J73,VLOOKUP(K73,cor!B:D,3,FALSE),"")</f>
        <v/>
      </c>
      <c r="M73" s="1" t="str">
        <f>IF("bus"=J73,VLOOKUP(K73,bus!B:D,3,FALSE),"")</f>
        <v>Section for identifying the methods of accounting used by the entity for different reporting purposes</v>
      </c>
      <c r="N73" s="1" t="str">
        <f>IF("usk"=J73,VLOOKUP(K73,usk!B:D,3,FALSE),"")</f>
        <v/>
      </c>
      <c r="O73" s="1" t="str">
        <f>IF("muc"=J73,VLOOKUP(K73,muc!B:D,3,FALSE),"")</f>
        <v/>
      </c>
      <c r="P73" s="1" t="str">
        <f>IF("ehm"=J73,VLOOKUP(K73,ehm!B:D,3,FALSE),"")</f>
        <v/>
      </c>
      <c r="Q73" s="1" t="str">
        <f>IF("taf"=J73,VLOOKUP(K73,taf!B:D,3,FALSE),"")</f>
        <v/>
      </c>
      <c r="R73" s="1" t="str">
        <f t="shared" si="9"/>
        <v xml:space="preserve">    gl-bus:organizationAccountingMethodStructure        </v>
      </c>
      <c r="S73" s="2" t="str">
        <f t="shared" si="10"/>
        <v>Section for identifying the methods of accounting used by the entity for different reporting purposes</v>
      </c>
      <c r="T73" s="2" t="s">
        <v>249</v>
      </c>
    </row>
    <row r="74" spans="3:20" ht="19" customHeight="1" outlineLevel="2">
      <c r="D74" s="1" t="s">
        <v>1397</v>
      </c>
      <c r="H74" s="1" t="s">
        <v>1156</v>
      </c>
      <c r="I74" s="1" t="str">
        <f t="shared" si="6"/>
        <v>gl-bus:organizationAccountingMethod</v>
      </c>
      <c r="J74" s="1" t="str">
        <f t="shared" si="7"/>
        <v>bus</v>
      </c>
      <c r="K74" s="1" t="str">
        <f t="shared" si="8"/>
        <v>organizationAccountingMethod</v>
      </c>
      <c r="L74" s="1" t="str">
        <f>IF("cor"=J74,VLOOKUP(K74,cor!B:D,3,FALSE),"")</f>
        <v/>
      </c>
      <c r="M74" s="1" t="str">
        <f>IF("bus"=J74,VLOOKUP(K74,bus!B:D,3,FALSE),"")</f>
        <v>For this entity, the method of accounting represented - from: accrual, cash, modified cash, modified accrual, encumbrance, special methods, hybrid methods, other</v>
      </c>
      <c r="N74" s="1" t="str">
        <f>IF("usk"=J74,VLOOKUP(K74,usk!B:D,3,FALSE),"")</f>
        <v/>
      </c>
      <c r="O74" s="1" t="str">
        <f>IF("muc"=J74,VLOOKUP(K74,muc!B:D,3,FALSE),"")</f>
        <v/>
      </c>
      <c r="P74" s="1" t="str">
        <f>IF("ehm"=J74,VLOOKUP(K74,ehm!B:D,3,FALSE),"")</f>
        <v/>
      </c>
      <c r="Q74" s="1" t="str">
        <f>IF("taf"=J74,VLOOKUP(K74,taf!B:D,3,FALSE),"")</f>
        <v/>
      </c>
      <c r="R74" s="1" t="str">
        <f t="shared" si="9"/>
        <v xml:space="preserve">      gl-bus:organizationAccountingMethod      </v>
      </c>
      <c r="S74" s="2" t="str">
        <f t="shared" si="10"/>
        <v>For this entity, the method of accounting represented - from: accrual, cash, modified cash, modified accrual, encumbrance, special methods, hybrid methods, other</v>
      </c>
      <c r="T74" s="2" t="s">
        <v>212</v>
      </c>
    </row>
    <row r="75" spans="3:20" ht="19" customHeight="1" outlineLevel="2">
      <c r="D75" s="1" t="s">
        <v>1398</v>
      </c>
      <c r="H75" s="1" t="s">
        <v>1156</v>
      </c>
      <c r="I75" s="1" t="str">
        <f t="shared" si="6"/>
        <v>gl-bus:organizationAccountingMethodDescription</v>
      </c>
      <c r="J75" s="1" t="str">
        <f t="shared" si="7"/>
        <v>bus</v>
      </c>
      <c r="K75" s="1" t="str">
        <f t="shared" si="8"/>
        <v>organizationAccountingMethodDescription</v>
      </c>
      <c r="L75" s="1" t="str">
        <f>IF("cor"=J75,VLOOKUP(K75,cor!B:D,3,FALSE),"")</f>
        <v/>
      </c>
      <c r="M75" s="1" t="str">
        <f>IF("bus"=J75,VLOOKUP(K75,bus!B:D,3,FALSE),"")</f>
        <v>Free format description of the accounting method</v>
      </c>
      <c r="N75" s="1" t="str">
        <f>IF("usk"=J75,VLOOKUP(K75,usk!B:D,3,FALSE),"")</f>
        <v/>
      </c>
      <c r="O75" s="1" t="str">
        <f>IF("muc"=J75,VLOOKUP(K75,muc!B:D,3,FALSE),"")</f>
        <v/>
      </c>
      <c r="P75" s="1" t="str">
        <f>IF("ehm"=J75,VLOOKUP(K75,ehm!B:D,3,FALSE),"")</f>
        <v/>
      </c>
      <c r="Q75" s="1" t="str">
        <f>IF("taf"=J75,VLOOKUP(K75,taf!B:D,3,FALSE),"")</f>
        <v/>
      </c>
      <c r="R75" s="1" t="str">
        <f t="shared" si="9"/>
        <v xml:space="preserve">      gl-bus:organizationAccountingMethodDescription      </v>
      </c>
      <c r="S75" s="2" t="str">
        <f t="shared" si="10"/>
        <v>Free format description of the accounting method</v>
      </c>
      <c r="T75" s="2" t="s">
        <v>362</v>
      </c>
    </row>
    <row r="76" spans="3:20" ht="19" customHeight="1" outlineLevel="2">
      <c r="D76" s="1" t="s">
        <v>1399</v>
      </c>
      <c r="H76" s="1" t="s">
        <v>1156</v>
      </c>
      <c r="I76" s="1" t="str">
        <f t="shared" si="6"/>
        <v>gl-bus:organizationAccountingMethodPurpose</v>
      </c>
      <c r="J76" s="1" t="str">
        <f t="shared" si="7"/>
        <v>bus</v>
      </c>
      <c r="K76" s="1" t="str">
        <f t="shared" si="8"/>
        <v>organizationAccountingMethodPurpose</v>
      </c>
      <c r="L76" s="1" t="str">
        <f>IF("cor"=J76,VLOOKUP(K76,cor!B:D,3,FALSE),"")</f>
        <v/>
      </c>
      <c r="M76" s="1" t="str">
        <f>IF("bus"=J76,VLOOKUP(K76,bus!B:D,3,FALSE),"")</f>
        <v>For this entity, the reporting purpose represented - from book, tax, management, statutory, other</v>
      </c>
      <c r="N76" s="1" t="str">
        <f>IF("usk"=J76,VLOOKUP(K76,usk!B:D,3,FALSE),"")</f>
        <v/>
      </c>
      <c r="O76" s="1" t="str">
        <f>IF("muc"=J76,VLOOKUP(K76,muc!B:D,3,FALSE),"")</f>
        <v/>
      </c>
      <c r="P76" s="1" t="str">
        <f>IF("ehm"=J76,VLOOKUP(K76,ehm!B:D,3,FALSE),"")</f>
        <v/>
      </c>
      <c r="Q76" s="1" t="str">
        <f>IF("taf"=J76,VLOOKUP(K76,taf!B:D,3,FALSE),"")</f>
        <v/>
      </c>
      <c r="R76" s="1" t="str">
        <f t="shared" si="9"/>
        <v xml:space="preserve">      gl-bus:organizationAccountingMethodPurpose      </v>
      </c>
      <c r="S76" s="2" t="str">
        <f t="shared" si="10"/>
        <v>For this entity, the reporting purpose represented - from book, tax, management, statutory, other</v>
      </c>
      <c r="T76" s="2" t="s">
        <v>251</v>
      </c>
    </row>
    <row r="77" spans="3:20" ht="19" customHeight="1" outlineLevel="2">
      <c r="D77" s="1" t="s">
        <v>1400</v>
      </c>
      <c r="H77" s="1" t="s">
        <v>1156</v>
      </c>
      <c r="I77" s="1" t="str">
        <f t="shared" si="6"/>
        <v>gl-bus:organizationAccountingMethodPurposeDescription</v>
      </c>
      <c r="J77" s="1" t="str">
        <f t="shared" si="7"/>
        <v>bus</v>
      </c>
      <c r="K77" s="1" t="str">
        <f t="shared" si="8"/>
        <v>organizationAccountingMethodPurposeDescription</v>
      </c>
      <c r="L77" s="1" t="str">
        <f>IF("cor"=J77,VLOOKUP(K77,cor!B:D,3,FALSE),"")</f>
        <v/>
      </c>
      <c r="M77" s="1" t="str">
        <f>IF("bus"=J77,VLOOKUP(K77,bus!B:D,3,FALSE),"")</f>
        <v>Free format description of the accounting method purpose</v>
      </c>
      <c r="N77" s="1" t="str">
        <f>IF("usk"=J77,VLOOKUP(K77,usk!B:D,3,FALSE),"")</f>
        <v/>
      </c>
      <c r="O77" s="1" t="str">
        <f>IF("muc"=J77,VLOOKUP(K77,muc!B:D,3,FALSE),"")</f>
        <v/>
      </c>
      <c r="P77" s="1" t="str">
        <f>IF("ehm"=J77,VLOOKUP(K77,ehm!B:D,3,FALSE),"")</f>
        <v/>
      </c>
      <c r="Q77" s="1" t="str">
        <f>IF("taf"=J77,VLOOKUP(K77,taf!B:D,3,FALSE),"")</f>
        <v/>
      </c>
      <c r="R77" s="1" t="str">
        <f t="shared" si="9"/>
        <v xml:space="preserve">      gl-bus:organizationAccountingMethodPurposeDescription      </v>
      </c>
      <c r="S77" s="2" t="str">
        <f t="shared" si="10"/>
        <v>Free format description of the accounting method purpose</v>
      </c>
      <c r="T77" s="2" t="s">
        <v>360</v>
      </c>
    </row>
    <row r="78" spans="3:20" ht="19" customHeight="1" outlineLevel="2">
      <c r="D78" s="1" t="s">
        <v>1401</v>
      </c>
      <c r="H78" s="1" t="s">
        <v>1156</v>
      </c>
      <c r="I78" s="1" t="str">
        <f t="shared" si="6"/>
        <v>gl-bus:organizationAccountingMethodStartDate</v>
      </c>
      <c r="J78" s="1" t="str">
        <f t="shared" si="7"/>
        <v>bus</v>
      </c>
      <c r="K78" s="1" t="str">
        <f t="shared" si="8"/>
        <v>organizationAccountingMethodStartDate</v>
      </c>
      <c r="L78" s="1" t="str">
        <f>IF("cor"=J78,VLOOKUP(K78,cor!B:D,3,FALSE),"")</f>
        <v/>
      </c>
      <c r="M78" s="1" t="str">
        <f>IF("bus"=J78,VLOOKUP(K78,bus!B:D,3,FALSE),"")</f>
        <v>Accounting Method Start Date</v>
      </c>
      <c r="N78" s="1" t="str">
        <f>IF("usk"=J78,VLOOKUP(K78,usk!B:D,3,FALSE),"")</f>
        <v/>
      </c>
      <c r="O78" s="1" t="str">
        <f>IF("muc"=J78,VLOOKUP(K78,muc!B:D,3,FALSE),"")</f>
        <v/>
      </c>
      <c r="P78" s="1" t="str">
        <f>IF("ehm"=J78,VLOOKUP(K78,ehm!B:D,3,FALSE),"")</f>
        <v/>
      </c>
      <c r="Q78" s="1" t="str">
        <f>IF("taf"=J78,VLOOKUP(K78,taf!B:D,3,FALSE),"")</f>
        <v/>
      </c>
      <c r="R78" s="1" t="str">
        <f t="shared" si="9"/>
        <v xml:space="preserve">      gl-bus:organizationAccountingMethodStartDate      </v>
      </c>
      <c r="S78" s="2" t="str">
        <f t="shared" si="10"/>
        <v>Accounting Method Start Date</v>
      </c>
      <c r="T78" s="2" t="s">
        <v>254</v>
      </c>
    </row>
    <row r="79" spans="3:20" ht="19" customHeight="1" outlineLevel="2">
      <c r="D79" s="1" t="s">
        <v>1402</v>
      </c>
      <c r="H79" s="1" t="s">
        <v>1156</v>
      </c>
      <c r="I79" s="1" t="str">
        <f t="shared" si="6"/>
        <v>gl-bus:organizationAccountingMethodEndDate</v>
      </c>
      <c r="J79" s="1" t="str">
        <f t="shared" si="7"/>
        <v>bus</v>
      </c>
      <c r="K79" s="1" t="str">
        <f t="shared" si="8"/>
        <v>organizationAccountingMethodEndDate</v>
      </c>
      <c r="L79" s="1" t="str">
        <f>IF("cor"=J79,VLOOKUP(K79,cor!B:D,3,FALSE),"")</f>
        <v/>
      </c>
      <c r="M79" s="1" t="str">
        <f>IF("bus"=J79,VLOOKUP(K79,bus!B:D,3,FALSE),"")</f>
        <v>Accounting Method End Date</v>
      </c>
      <c r="N79" s="1" t="str">
        <f>IF("usk"=J79,VLOOKUP(K79,usk!B:D,3,FALSE),"")</f>
        <v/>
      </c>
      <c r="O79" s="1" t="str">
        <f>IF("muc"=J79,VLOOKUP(K79,muc!B:D,3,FALSE),"")</f>
        <v/>
      </c>
      <c r="P79" s="1" t="str">
        <f>IF("ehm"=J79,VLOOKUP(K79,ehm!B:D,3,FALSE),"")</f>
        <v/>
      </c>
      <c r="Q79" s="1" t="str">
        <f>IF("taf"=J79,VLOOKUP(K79,taf!B:D,3,FALSE),"")</f>
        <v/>
      </c>
      <c r="R79" s="1" t="str">
        <f t="shared" si="9"/>
        <v xml:space="preserve">      gl-bus:organizationAccountingMethodEndDate      </v>
      </c>
      <c r="S79" s="2" t="str">
        <f t="shared" si="10"/>
        <v>Accounting Method End Date</v>
      </c>
      <c r="T79" s="2" t="s">
        <v>255</v>
      </c>
    </row>
    <row r="80" spans="3:20" ht="19" customHeight="1" outlineLevel="1">
      <c r="C80" s="1" t="s">
        <v>1157</v>
      </c>
      <c r="H80" s="1" t="s">
        <v>1126</v>
      </c>
      <c r="I80" s="1" t="str">
        <f t="shared" si="6"/>
        <v>gl-bus:accountantInformation</v>
      </c>
      <c r="J80" s="1" t="str">
        <f t="shared" si="7"/>
        <v>bus</v>
      </c>
      <c r="K80" s="1" t="str">
        <f t="shared" si="8"/>
        <v>accountantInformation</v>
      </c>
      <c r="L80" s="1" t="str">
        <f>IF("cor"=J80,VLOOKUP(K80,cor!B:D,3,FALSE),"")</f>
        <v/>
      </c>
      <c r="M80" s="1" t="str">
        <f>IF("bus"=J80,VLOOKUP(K80,bus!B:D,3,FALSE),"")</f>
        <v>Information about the relevant external accountant</v>
      </c>
      <c r="N80" s="1" t="str">
        <f>IF("usk"=J80,VLOOKUP(K80,usk!B:D,3,FALSE),"")</f>
        <v/>
      </c>
      <c r="O80" s="1" t="str">
        <f>IF("muc"=J80,VLOOKUP(K80,muc!B:D,3,FALSE),"")</f>
        <v/>
      </c>
      <c r="P80" s="1" t="str">
        <f>IF("ehm"=J80,VLOOKUP(K80,ehm!B:D,3,FALSE),"")</f>
        <v/>
      </c>
      <c r="Q80" s="1" t="str">
        <f>IF("taf"=J80,VLOOKUP(K80,taf!B:D,3,FALSE),"")</f>
        <v/>
      </c>
      <c r="R80" s="1" t="str">
        <f t="shared" si="9"/>
        <v xml:space="preserve">    gl-bus:accountantInformation        </v>
      </c>
      <c r="S80" s="2" t="str">
        <f t="shared" si="10"/>
        <v>Information about the relevant external accountant</v>
      </c>
      <c r="T80" s="2" t="s">
        <v>1551</v>
      </c>
    </row>
    <row r="81" spans="4:20" ht="19" customHeight="1" outlineLevel="2">
      <c r="D81" s="1" t="s">
        <v>1403</v>
      </c>
      <c r="H81" s="1" t="s">
        <v>1157</v>
      </c>
      <c r="I81" s="1" t="str">
        <f t="shared" si="6"/>
        <v>gl-bus:accountantName</v>
      </c>
      <c r="J81" s="1" t="str">
        <f t="shared" si="7"/>
        <v>bus</v>
      </c>
      <c r="K81" s="1" t="str">
        <f t="shared" si="8"/>
        <v>accountantName</v>
      </c>
      <c r="L81" s="1" t="str">
        <f>IF("cor"=J81,VLOOKUP(K81,cor!B:D,3,FALSE),"")</f>
        <v/>
      </c>
      <c r="M81" s="1" t="str">
        <f>IF("bus"=J81,VLOOKUP(K81,bus!B:D,3,FALSE),"")</f>
        <v>Name of the accountant</v>
      </c>
      <c r="N81" s="1" t="str">
        <f>IF("usk"=J81,VLOOKUP(K81,usk!B:D,3,FALSE),"")</f>
        <v/>
      </c>
      <c r="O81" s="1" t="str">
        <f>IF("muc"=J81,VLOOKUP(K81,muc!B:D,3,FALSE),"")</f>
        <v/>
      </c>
      <c r="P81" s="1" t="str">
        <f>IF("ehm"=J81,VLOOKUP(K81,ehm!B:D,3,FALSE),"")</f>
        <v/>
      </c>
      <c r="Q81" s="1" t="str">
        <f>IF("taf"=J81,VLOOKUP(K81,taf!B:D,3,FALSE),"")</f>
        <v/>
      </c>
      <c r="R81" s="1" t="str">
        <f t="shared" si="9"/>
        <v xml:space="preserve">      gl-bus:accountantName      </v>
      </c>
      <c r="S81" s="2" t="str">
        <f t="shared" si="10"/>
        <v>Name of the accountant</v>
      </c>
      <c r="T81" s="2" t="s">
        <v>1552</v>
      </c>
    </row>
    <row r="82" spans="4:20" ht="19" customHeight="1" outlineLevel="2" collapsed="1">
      <c r="D82" s="3" t="s">
        <v>1404</v>
      </c>
      <c r="H82" s="1" t="s">
        <v>1157</v>
      </c>
      <c r="I82" s="1" t="str">
        <f t="shared" si="6"/>
        <v>gl-bus:accountantAddress</v>
      </c>
      <c r="J82" s="1" t="str">
        <f t="shared" si="7"/>
        <v>bus</v>
      </c>
      <c r="K82" s="1" t="str">
        <f t="shared" si="8"/>
        <v>accountantAddress</v>
      </c>
      <c r="L82" s="1" t="str">
        <f>IF("cor"=J82,VLOOKUP(K82,cor!B:D,3,FALSE),"")</f>
        <v/>
      </c>
      <c r="M82" s="1" t="str">
        <f>IF("bus"=J82,VLOOKUP(K82,bus!B:D,3,FALSE),"")</f>
        <v>Section which contains accountant address information.</v>
      </c>
      <c r="N82" s="1" t="str">
        <f>IF("usk"=J82,VLOOKUP(K82,usk!B:D,3,FALSE),"")</f>
        <v/>
      </c>
      <c r="O82" s="1" t="str">
        <f>IF("muc"=J82,VLOOKUP(K82,muc!B:D,3,FALSE),"")</f>
        <v/>
      </c>
      <c r="P82" s="1" t="str">
        <f>IF("ehm"=J82,VLOOKUP(K82,ehm!B:D,3,FALSE),"")</f>
        <v/>
      </c>
      <c r="Q82" s="1" t="str">
        <f>IF("taf"=J82,VLOOKUP(K82,taf!B:D,3,FALSE),"")</f>
        <v/>
      </c>
      <c r="R82" s="1" t="str">
        <f t="shared" si="9"/>
        <v xml:space="preserve">      gl-bus:accountantAddress      </v>
      </c>
      <c r="S82" s="2" t="str">
        <f t="shared" si="10"/>
        <v>Section which contains accountant address information.</v>
      </c>
      <c r="T82" s="2" t="s">
        <v>98</v>
      </c>
    </row>
    <row r="83" spans="4:20" ht="19" hidden="1" customHeight="1" outlineLevel="3">
      <c r="E83" s="1" t="s">
        <v>1408</v>
      </c>
      <c r="H83" s="1" t="s">
        <v>1404</v>
      </c>
      <c r="I83" s="1" t="str">
        <f t="shared" si="6"/>
        <v>gl-bus:accountantAddressName</v>
      </c>
      <c r="J83" s="1" t="str">
        <f t="shared" si="7"/>
        <v>bus</v>
      </c>
      <c r="K83" s="1" t="str">
        <f t="shared" si="8"/>
        <v>accountantAddressName</v>
      </c>
      <c r="L83" s="1" t="str">
        <f>IF("cor"=J83,VLOOKUP(K83,cor!B:D,3,FALSE),"")</f>
        <v/>
      </c>
      <c r="M83" s="1" t="str">
        <f>IF("bus"=J83,VLOOKUP(K83,bus!B:D,3,FALSE),"")</f>
        <v>Address Name for Accountant</v>
      </c>
      <c r="N83" s="1" t="str">
        <f>IF("usk"=J83,VLOOKUP(K83,usk!B:D,3,FALSE),"")</f>
        <v/>
      </c>
      <c r="O83" s="1" t="str">
        <f>IF("muc"=J83,VLOOKUP(K83,muc!B:D,3,FALSE),"")</f>
        <v/>
      </c>
      <c r="P83" s="1" t="str">
        <f>IF("ehm"=J83,VLOOKUP(K83,ehm!B:D,3,FALSE),"")</f>
        <v/>
      </c>
      <c r="Q83" s="1" t="str">
        <f>IF("taf"=J83,VLOOKUP(K83,taf!B:D,3,FALSE),"")</f>
        <v/>
      </c>
      <c r="R83" s="1" t="str">
        <f t="shared" si="9"/>
        <v xml:space="preserve">        gl-bus:accountantAddressName    </v>
      </c>
      <c r="S83" s="2" t="str">
        <f t="shared" si="10"/>
        <v>Address Name for Accountant</v>
      </c>
      <c r="T83" s="2" t="s">
        <v>265</v>
      </c>
    </row>
    <row r="84" spans="4:20" ht="19" hidden="1" customHeight="1" outlineLevel="3">
      <c r="E84" s="1" t="s">
        <v>1409</v>
      </c>
      <c r="H84" s="1" t="s">
        <v>1404</v>
      </c>
      <c r="I84" s="1" t="str">
        <f t="shared" si="6"/>
        <v>gl-bus:accountantAddressDescription</v>
      </c>
      <c r="J84" s="1" t="str">
        <f t="shared" si="7"/>
        <v>bus</v>
      </c>
      <c r="K84" s="1" t="str">
        <f t="shared" si="8"/>
        <v>accountantAddressDescription</v>
      </c>
      <c r="L84" s="1" t="str">
        <f>IF("cor"=J84,VLOOKUP(K84,cor!B:D,3,FALSE),"")</f>
        <v/>
      </c>
      <c r="M84" s="1" t="str">
        <f>IF("bus"=J84,VLOOKUP(K84,bus!B:D,3,FALSE),"")</f>
        <v>Address Description for Accountant</v>
      </c>
      <c r="N84" s="1" t="str">
        <f>IF("usk"=J84,VLOOKUP(K84,usk!B:D,3,FALSE),"")</f>
        <v/>
      </c>
      <c r="O84" s="1" t="str">
        <f>IF("muc"=J84,VLOOKUP(K84,muc!B:D,3,FALSE),"")</f>
        <v/>
      </c>
      <c r="P84" s="1" t="str">
        <f>IF("ehm"=J84,VLOOKUP(K84,ehm!B:D,3,FALSE),"")</f>
        <v/>
      </c>
      <c r="Q84" s="1" t="str">
        <f>IF("taf"=J84,VLOOKUP(K84,taf!B:D,3,FALSE),"")</f>
        <v/>
      </c>
      <c r="R84" s="1" t="str">
        <f t="shared" si="9"/>
        <v xml:space="preserve">        gl-bus:accountantAddressDescription    </v>
      </c>
      <c r="S84" s="2" t="str">
        <f t="shared" si="10"/>
        <v>Address Description for Accountant</v>
      </c>
      <c r="T84" s="2" t="s">
        <v>266</v>
      </c>
    </row>
    <row r="85" spans="4:20" ht="19" hidden="1" customHeight="1" outlineLevel="3">
      <c r="E85" s="1" t="s">
        <v>1410</v>
      </c>
      <c r="H85" s="1" t="s">
        <v>1404</v>
      </c>
      <c r="I85" s="1" t="str">
        <f t="shared" si="6"/>
        <v>gl-bus:accountantAddressPurpose</v>
      </c>
      <c r="J85" s="1" t="str">
        <f t="shared" si="7"/>
        <v>bus</v>
      </c>
      <c r="K85" s="1" t="str">
        <f t="shared" si="8"/>
        <v>accountantAddressPurpose</v>
      </c>
      <c r="L85" s="1" t="str">
        <f>IF("cor"=J85,VLOOKUP(K85,cor!B:D,3,FALSE),"")</f>
        <v/>
      </c>
      <c r="M85" s="1" t="str">
        <f>IF("bus"=J85,VLOOKUP(K85,bus!B:D,3,FALSE),"")</f>
        <v>Address Purpose</v>
      </c>
      <c r="N85" s="1" t="str">
        <f>IF("usk"=J85,VLOOKUP(K85,usk!B:D,3,FALSE),"")</f>
        <v/>
      </c>
      <c r="O85" s="1" t="str">
        <f>IF("muc"=J85,VLOOKUP(K85,muc!B:D,3,FALSE),"")</f>
        <v/>
      </c>
      <c r="P85" s="1" t="str">
        <f>IF("ehm"=J85,VLOOKUP(K85,ehm!B:D,3,FALSE),"")</f>
        <v/>
      </c>
      <c r="Q85" s="1" t="str">
        <f>IF("taf"=J85,VLOOKUP(K85,taf!B:D,3,FALSE),"")</f>
        <v/>
      </c>
      <c r="R85" s="1" t="str">
        <f t="shared" si="9"/>
        <v xml:space="preserve">        gl-bus:accountantAddressPurpose    </v>
      </c>
      <c r="S85" s="2" t="str">
        <f t="shared" si="10"/>
        <v>Address Purpose</v>
      </c>
      <c r="T85" s="2" t="s">
        <v>262</v>
      </c>
    </row>
    <row r="86" spans="4:20" ht="19" hidden="1" customHeight="1" outlineLevel="3">
      <c r="E86" s="1" t="s">
        <v>1411</v>
      </c>
      <c r="H86" s="1" t="s">
        <v>1404</v>
      </c>
      <c r="I86" s="1" t="str">
        <f t="shared" si="6"/>
        <v>gl-bus:accountantAddressLocationIdentifier</v>
      </c>
      <c r="J86" s="1" t="str">
        <f t="shared" si="7"/>
        <v>bus</v>
      </c>
      <c r="K86" s="1" t="str">
        <f t="shared" si="8"/>
        <v>accountantAddressLocationIdentifier</v>
      </c>
      <c r="L86" s="1" t="str">
        <f>IF("cor"=J86,VLOOKUP(K86,cor!B:D,3,FALSE),"")</f>
        <v/>
      </c>
      <c r="M86" s="1" t="str">
        <f>IF("bus"=J86,VLOOKUP(K86,bus!B:D,3,FALSE),"")</f>
        <v>A code used to identify the accountant location and to associate it with contacts and transactions</v>
      </c>
      <c r="N86" s="1" t="str">
        <f>IF("usk"=J86,VLOOKUP(K86,usk!B:D,3,FALSE),"")</f>
        <v/>
      </c>
      <c r="O86" s="1" t="str">
        <f>IF("muc"=J86,VLOOKUP(K86,muc!B:D,3,FALSE),"")</f>
        <v/>
      </c>
      <c r="P86" s="1" t="str">
        <f>IF("ehm"=J86,VLOOKUP(K86,ehm!B:D,3,FALSE),"")</f>
        <v/>
      </c>
      <c r="Q86" s="1" t="str">
        <f>IF("taf"=J86,VLOOKUP(K86,taf!B:D,3,FALSE),"")</f>
        <v/>
      </c>
      <c r="R86" s="1" t="str">
        <f t="shared" si="9"/>
        <v xml:space="preserve">        gl-bus:accountantAddressLocationIdentifier    </v>
      </c>
      <c r="S86" s="2" t="str">
        <f t="shared" si="10"/>
        <v>A code used to identify the accountant location and to associate it with contacts and transactions</v>
      </c>
      <c r="T86" s="2" t="s">
        <v>344</v>
      </c>
    </row>
    <row r="87" spans="4:20" ht="19" hidden="1" customHeight="1" outlineLevel="3">
      <c r="E87" s="1" t="s">
        <v>1412</v>
      </c>
      <c r="H87" s="1" t="s">
        <v>1404</v>
      </c>
      <c r="I87" s="1" t="str">
        <f t="shared" si="6"/>
        <v>gl-bus:accountantBuildingNumber</v>
      </c>
      <c r="J87" s="1" t="str">
        <f t="shared" si="7"/>
        <v>bus</v>
      </c>
      <c r="K87" s="1" t="str">
        <f t="shared" si="8"/>
        <v>accountantBuildingNumber</v>
      </c>
      <c r="L87" s="1" t="str">
        <f>IF("cor"=J87,VLOOKUP(K87,cor!B:D,3,FALSE),"")</f>
        <v/>
      </c>
      <c r="M87" s="1" t="str">
        <f>IF("bus"=J87,VLOOKUP(K87,bus!B:D,3,FALSE),"")</f>
        <v>Building Number for Accountant</v>
      </c>
      <c r="N87" s="1" t="str">
        <f>IF("usk"=J87,VLOOKUP(K87,usk!B:D,3,FALSE),"")</f>
        <v/>
      </c>
      <c r="O87" s="1" t="str">
        <f>IF("muc"=J87,VLOOKUP(K87,muc!B:D,3,FALSE),"")</f>
        <v/>
      </c>
      <c r="P87" s="1" t="str">
        <f>IF("ehm"=J87,VLOOKUP(K87,ehm!B:D,3,FALSE),"")</f>
        <v/>
      </c>
      <c r="Q87" s="1" t="str">
        <f>IF("taf"=J87,VLOOKUP(K87,taf!B:D,3,FALSE),"")</f>
        <v/>
      </c>
      <c r="R87" s="1" t="str">
        <f t="shared" si="9"/>
        <v xml:space="preserve">        gl-bus:accountantBuildingNumber    </v>
      </c>
      <c r="S87" s="2" t="str">
        <f t="shared" si="10"/>
        <v>Building Number for Accountant</v>
      </c>
      <c r="T87" s="2" t="s">
        <v>264</v>
      </c>
    </row>
    <row r="88" spans="4:20" ht="19" hidden="1" customHeight="1" outlineLevel="3">
      <c r="E88" s="1" t="s">
        <v>1413</v>
      </c>
      <c r="H88" s="1" t="s">
        <v>1404</v>
      </c>
      <c r="I88" s="1" t="str">
        <f t="shared" si="6"/>
        <v>gl-bus:accountantStreet</v>
      </c>
      <c r="J88" s="1" t="str">
        <f t="shared" si="7"/>
        <v>bus</v>
      </c>
      <c r="K88" s="1" t="str">
        <f t="shared" si="8"/>
        <v>accountantStreet</v>
      </c>
      <c r="L88" s="1" t="str">
        <f>IF("cor"=J88,VLOOKUP(K88,cor!B:D,3,FALSE),"")</f>
        <v/>
      </c>
      <c r="M88" s="1" t="str">
        <f>IF("bus"=J88,VLOOKUP(K88,bus!B:D,3,FALSE),"")</f>
        <v>Street address of the accountant</v>
      </c>
      <c r="N88" s="1" t="str">
        <f>IF("usk"=J88,VLOOKUP(K88,usk!B:D,3,FALSE),"")</f>
        <v/>
      </c>
      <c r="O88" s="1" t="str">
        <f>IF("muc"=J88,VLOOKUP(K88,muc!B:D,3,FALSE),"")</f>
        <v/>
      </c>
      <c r="P88" s="1" t="str">
        <f>IF("ehm"=J88,VLOOKUP(K88,ehm!B:D,3,FALSE),"")</f>
        <v/>
      </c>
      <c r="Q88" s="1" t="str">
        <f>IF("taf"=J88,VLOOKUP(K88,taf!B:D,3,FALSE),"")</f>
        <v/>
      </c>
      <c r="R88" s="1" t="str">
        <f t="shared" si="9"/>
        <v xml:space="preserve">        gl-bus:accountantStreet    </v>
      </c>
      <c r="S88" s="2" t="str">
        <f t="shared" si="10"/>
        <v>Street address of the accountant</v>
      </c>
      <c r="T88" s="2" t="s">
        <v>1553</v>
      </c>
    </row>
    <row r="89" spans="4:20" ht="19" hidden="1" customHeight="1" outlineLevel="3">
      <c r="E89" s="1" t="s">
        <v>1414</v>
      </c>
      <c r="H89" s="1" t="s">
        <v>1404</v>
      </c>
      <c r="I89" s="1" t="str">
        <f t="shared" si="6"/>
        <v>gl-bus:accountantAddressStreet2</v>
      </c>
      <c r="J89" s="1" t="str">
        <f t="shared" si="7"/>
        <v>bus</v>
      </c>
      <c r="K89" s="1" t="str">
        <f t="shared" si="8"/>
        <v>accountantAddressStreet2</v>
      </c>
      <c r="L89" s="1" t="str">
        <f>IF("cor"=J89,VLOOKUP(K89,cor!B:D,3,FALSE),"")</f>
        <v/>
      </c>
      <c r="M89" s="1" t="str">
        <f>IF("bus"=J89,VLOOKUP(K89,bus!B:D,3,FALSE),"")</f>
        <v>Address Detail for Accountant</v>
      </c>
      <c r="N89" s="1" t="str">
        <f>IF("usk"=J89,VLOOKUP(K89,usk!B:D,3,FALSE),"")</f>
        <v/>
      </c>
      <c r="O89" s="1" t="str">
        <f>IF("muc"=J89,VLOOKUP(K89,muc!B:D,3,FALSE),"")</f>
        <v/>
      </c>
      <c r="P89" s="1" t="str">
        <f>IF("ehm"=J89,VLOOKUP(K89,ehm!B:D,3,FALSE),"")</f>
        <v/>
      </c>
      <c r="Q89" s="1" t="str">
        <f>IF("taf"=J89,VLOOKUP(K89,taf!B:D,3,FALSE),"")</f>
        <v/>
      </c>
      <c r="R89" s="1" t="str">
        <f t="shared" si="9"/>
        <v xml:space="preserve">        gl-bus:accountantAddressStreet2    </v>
      </c>
      <c r="S89" s="2" t="str">
        <f t="shared" si="10"/>
        <v>Address Detail for Accountant</v>
      </c>
      <c r="T89" s="2" t="s">
        <v>267</v>
      </c>
    </row>
    <row r="90" spans="4:20" ht="19" hidden="1" customHeight="1" outlineLevel="3">
      <c r="E90" s="1" t="s">
        <v>1415</v>
      </c>
      <c r="H90" s="1" t="s">
        <v>1404</v>
      </c>
      <c r="I90" s="1" t="str">
        <f t="shared" si="6"/>
        <v>gl-bus:accountantCity</v>
      </c>
      <c r="J90" s="1" t="str">
        <f t="shared" si="7"/>
        <v>bus</v>
      </c>
      <c r="K90" s="1" t="str">
        <f t="shared" si="8"/>
        <v>accountantCity</v>
      </c>
      <c r="L90" s="1" t="str">
        <f>IF("cor"=J90,VLOOKUP(K90,cor!B:D,3,FALSE),"")</f>
        <v/>
      </c>
      <c r="M90" s="1" t="str">
        <f>IF("bus"=J90,VLOOKUP(K90,bus!B:D,3,FALSE),"")</f>
        <v>City of the accountant</v>
      </c>
      <c r="N90" s="1" t="str">
        <f>IF("usk"=J90,VLOOKUP(K90,usk!B:D,3,FALSE),"")</f>
        <v/>
      </c>
      <c r="O90" s="1" t="str">
        <f>IF("muc"=J90,VLOOKUP(K90,muc!B:D,3,FALSE),"")</f>
        <v/>
      </c>
      <c r="P90" s="1" t="str">
        <f>IF("ehm"=J90,VLOOKUP(K90,ehm!B:D,3,FALSE),"")</f>
        <v/>
      </c>
      <c r="Q90" s="1" t="str">
        <f>IF("taf"=J90,VLOOKUP(K90,taf!B:D,3,FALSE),"")</f>
        <v/>
      </c>
      <c r="R90" s="1" t="str">
        <f t="shared" si="9"/>
        <v xml:space="preserve">        gl-bus:accountantCity    </v>
      </c>
      <c r="S90" s="2" t="str">
        <f t="shared" si="10"/>
        <v>City of the accountant</v>
      </c>
      <c r="T90" s="2" t="s">
        <v>1554</v>
      </c>
    </row>
    <row r="91" spans="4:20" ht="19" hidden="1" customHeight="1" outlineLevel="3">
      <c r="E91" s="1" t="s">
        <v>1416</v>
      </c>
      <c r="H91" s="1" t="s">
        <v>1404</v>
      </c>
      <c r="I91" s="1" t="str">
        <f t="shared" si="6"/>
        <v>gl-bus:accountantStateOrProvince</v>
      </c>
      <c r="J91" s="1" t="str">
        <f t="shared" si="7"/>
        <v>bus</v>
      </c>
      <c r="K91" s="1" t="str">
        <f t="shared" si="8"/>
        <v>accountantStateOrProvince</v>
      </c>
      <c r="L91" s="1" t="str">
        <f>IF("cor"=J91,VLOOKUP(K91,cor!B:D,3,FALSE),"")</f>
        <v/>
      </c>
      <c r="M91" s="1" t="str">
        <f>IF("bus"=J91,VLOOKUP(K91,bus!B:D,3,FALSE),"")</f>
        <v>State, province or region of the accountant</v>
      </c>
      <c r="N91" s="1" t="str">
        <f>IF("usk"=J91,VLOOKUP(K91,usk!B:D,3,FALSE),"")</f>
        <v/>
      </c>
      <c r="O91" s="1" t="str">
        <f>IF("muc"=J91,VLOOKUP(K91,muc!B:D,3,FALSE),"")</f>
        <v/>
      </c>
      <c r="P91" s="1" t="str">
        <f>IF("ehm"=J91,VLOOKUP(K91,ehm!B:D,3,FALSE),"")</f>
        <v/>
      </c>
      <c r="Q91" s="1" t="str">
        <f>IF("taf"=J91,VLOOKUP(K91,taf!B:D,3,FALSE),"")</f>
        <v/>
      </c>
      <c r="R91" s="1" t="str">
        <f t="shared" si="9"/>
        <v xml:space="preserve">        gl-bus:accountantStateOrProvince    </v>
      </c>
      <c r="S91" s="2" t="str">
        <f t="shared" si="10"/>
        <v>State, province or region of the accountant</v>
      </c>
      <c r="T91" s="2" t="s">
        <v>1555</v>
      </c>
    </row>
    <row r="92" spans="4:20" ht="19" hidden="1" customHeight="1" outlineLevel="3">
      <c r="E92" s="1" t="s">
        <v>1417</v>
      </c>
      <c r="H92" s="1" t="s">
        <v>1404</v>
      </c>
      <c r="I92" s="1" t="str">
        <f t="shared" si="6"/>
        <v>gl-bus:accountantCountry</v>
      </c>
      <c r="J92" s="1" t="str">
        <f t="shared" si="7"/>
        <v>bus</v>
      </c>
      <c r="K92" s="1" t="str">
        <f t="shared" si="8"/>
        <v>accountantCountry</v>
      </c>
      <c r="L92" s="1" t="str">
        <f>IF("cor"=J92,VLOOKUP(K92,cor!B:D,3,FALSE),"")</f>
        <v/>
      </c>
      <c r="M92" s="1" t="str">
        <f>IF("bus"=J92,VLOOKUP(K92,bus!B:D,3,FALSE),"")</f>
        <v>Country of accountant</v>
      </c>
      <c r="N92" s="1" t="str">
        <f>IF("usk"=J92,VLOOKUP(K92,usk!B:D,3,FALSE),"")</f>
        <v/>
      </c>
      <c r="O92" s="1" t="str">
        <f>IF("muc"=J92,VLOOKUP(K92,muc!B:D,3,FALSE),"")</f>
        <v/>
      </c>
      <c r="P92" s="1" t="str">
        <f>IF("ehm"=J92,VLOOKUP(K92,ehm!B:D,3,FALSE),"")</f>
        <v/>
      </c>
      <c r="Q92" s="1" t="str">
        <f>IF("taf"=J92,VLOOKUP(K92,taf!B:D,3,FALSE),"")</f>
        <v/>
      </c>
      <c r="R92" s="1" t="str">
        <f t="shared" si="9"/>
        <v xml:space="preserve">        gl-bus:accountantCountry    </v>
      </c>
      <c r="S92" s="2" t="str">
        <f t="shared" si="10"/>
        <v>Country of accountant</v>
      </c>
      <c r="T92" s="2" t="s">
        <v>1556</v>
      </c>
    </row>
    <row r="93" spans="4:20" ht="19" hidden="1" customHeight="1" outlineLevel="3">
      <c r="E93" s="1" t="s">
        <v>1418</v>
      </c>
      <c r="H93" s="1" t="s">
        <v>1404</v>
      </c>
      <c r="I93" s="1" t="str">
        <f t="shared" si="6"/>
        <v>gl-bus:accountantZipOrPostalCode</v>
      </c>
      <c r="J93" s="1" t="str">
        <f t="shared" si="7"/>
        <v>bus</v>
      </c>
      <c r="K93" s="1" t="str">
        <f t="shared" si="8"/>
        <v>accountantZipOrPostalCode</v>
      </c>
      <c r="L93" s="1" t="str">
        <f>IF("cor"=J93,VLOOKUP(K93,cor!B:D,3,FALSE),"")</f>
        <v/>
      </c>
      <c r="M93" s="1" t="str">
        <f>IF("bus"=J93,VLOOKUP(K93,bus!B:D,3,FALSE),"")</f>
        <v>Zip or other postal code of the accountant</v>
      </c>
      <c r="N93" s="1" t="str">
        <f>IF("usk"=J93,VLOOKUP(K93,usk!B:D,3,FALSE),"")</f>
        <v/>
      </c>
      <c r="O93" s="1" t="str">
        <f>IF("muc"=J93,VLOOKUP(K93,muc!B:D,3,FALSE),"")</f>
        <v/>
      </c>
      <c r="P93" s="1" t="str">
        <f>IF("ehm"=J93,VLOOKUP(K93,ehm!B:D,3,FALSE),"")</f>
        <v/>
      </c>
      <c r="Q93" s="1" t="str">
        <f>IF("taf"=J93,VLOOKUP(K93,taf!B:D,3,FALSE),"")</f>
        <v/>
      </c>
      <c r="R93" s="1" t="str">
        <f t="shared" si="9"/>
        <v xml:space="preserve">        gl-bus:accountantZipOrPostalCode    </v>
      </c>
      <c r="S93" s="2" t="str">
        <f t="shared" si="10"/>
        <v>Zip or other postal code of the accountant</v>
      </c>
      <c r="T93" s="2" t="s">
        <v>1557</v>
      </c>
    </row>
    <row r="94" spans="4:20" ht="19" hidden="1" customHeight="1" outlineLevel="3">
      <c r="E94" s="1" t="s">
        <v>1419</v>
      </c>
      <c r="H94" s="1" t="s">
        <v>1404</v>
      </c>
      <c r="I94" s="1" t="str">
        <f t="shared" si="6"/>
        <v>gl-bus:accountantAddressActive</v>
      </c>
      <c r="J94" s="1" t="str">
        <f t="shared" si="7"/>
        <v>bus</v>
      </c>
      <c r="K94" s="1" t="str">
        <f t="shared" si="8"/>
        <v>accountantAddressActive</v>
      </c>
      <c r="L94" s="1" t="str">
        <f>IF("cor"=J94,VLOOKUP(K94,cor!B:D,3,FALSE),"")</f>
        <v/>
      </c>
      <c r="M94" s="1" t="str">
        <f>IF("bus"=J94,VLOOKUP(K94,bus!B:D,3,FALSE),"")</f>
        <v>Boolean to indicate whether the address is active (="true") or inactive (="false")</v>
      </c>
      <c r="N94" s="1" t="str">
        <f>IF("usk"=J94,VLOOKUP(K94,usk!B:D,3,FALSE),"")</f>
        <v/>
      </c>
      <c r="O94" s="1" t="str">
        <f>IF("muc"=J94,VLOOKUP(K94,muc!B:D,3,FALSE),"")</f>
        <v/>
      </c>
      <c r="P94" s="1" t="str">
        <f>IF("ehm"=J94,VLOOKUP(K94,ehm!B:D,3,FALSE),"")</f>
        <v/>
      </c>
      <c r="Q94" s="1" t="str">
        <f>IF("taf"=J94,VLOOKUP(K94,taf!B:D,3,FALSE),"")</f>
        <v/>
      </c>
      <c r="R94" s="1" t="str">
        <f t="shared" si="9"/>
        <v xml:space="preserve">        gl-bus:accountantAddressActive    </v>
      </c>
      <c r="S94" s="2" t="str">
        <f t="shared" si="10"/>
        <v>Boolean to indicate whether the address is active (="true") or inactive (="false")</v>
      </c>
      <c r="T94" s="2" t="s">
        <v>336</v>
      </c>
    </row>
    <row r="95" spans="4:20" ht="19" customHeight="1" outlineLevel="2">
      <c r="D95" s="1" t="s">
        <v>1405</v>
      </c>
      <c r="H95" s="1" t="s">
        <v>1157</v>
      </c>
      <c r="I95" s="1" t="str">
        <f t="shared" si="6"/>
        <v>gl-bus:accountantEngagementType</v>
      </c>
      <c r="J95" s="1" t="str">
        <f t="shared" si="7"/>
        <v>bus</v>
      </c>
      <c r="K95" s="1" t="str">
        <f t="shared" si="8"/>
        <v>accountantEngagementType</v>
      </c>
      <c r="L95" s="1" t="str">
        <f>IF("cor"=J95,VLOOKUP(K95,cor!B:D,3,FALSE),"")</f>
        <v/>
      </c>
      <c r="M95" s="1" t="str">
        <f>IF("bus"=J95,VLOOKUP(K95,bus!B:D,3,FALSE),"")</f>
        <v>Type of engagement being performed by external accountant. Enumerated as: audit, review, compilation, tax, other.</v>
      </c>
      <c r="N95" s="1" t="str">
        <f>IF("usk"=J95,VLOOKUP(K95,usk!B:D,3,FALSE),"")</f>
        <v/>
      </c>
      <c r="O95" s="1" t="str">
        <f>IF("muc"=J95,VLOOKUP(K95,muc!B:D,3,FALSE),"")</f>
        <v/>
      </c>
      <c r="P95" s="1" t="str">
        <f>IF("ehm"=J95,VLOOKUP(K95,ehm!B:D,3,FALSE),"")</f>
        <v/>
      </c>
      <c r="Q95" s="1" t="str">
        <f>IF("taf"=J95,VLOOKUP(K95,taf!B:D,3,FALSE),"")</f>
        <v/>
      </c>
      <c r="R95" s="1" t="str">
        <f t="shared" si="9"/>
        <v xml:space="preserve">      gl-bus:accountantEngagementType      </v>
      </c>
      <c r="S95" s="2" t="str">
        <f t="shared" si="10"/>
        <v>Type of engagement being performed by external accountant. Enumerated as: audit, review, compilation, tax, other.</v>
      </c>
      <c r="T95" s="2" t="s">
        <v>102</v>
      </c>
    </row>
    <row r="96" spans="4:20" ht="19" customHeight="1" outlineLevel="2">
      <c r="D96" s="1" t="s">
        <v>1406</v>
      </c>
      <c r="H96" s="1" t="s">
        <v>1157</v>
      </c>
      <c r="I96" s="1" t="str">
        <f t="shared" si="6"/>
        <v>gl-bus:accountantEngagementTypeDescription</v>
      </c>
      <c r="J96" s="1" t="str">
        <f t="shared" si="7"/>
        <v>bus</v>
      </c>
      <c r="K96" s="1" t="str">
        <f t="shared" si="8"/>
        <v>accountantEngagementTypeDescription</v>
      </c>
      <c r="L96" s="1" t="str">
        <f>IF("cor"=J96,VLOOKUP(K96,cor!B:D,3,FALSE),"")</f>
        <v/>
      </c>
      <c r="M96" s="1" t="str">
        <f>IF("bus"=J96,VLOOKUP(K96,bus!B:D,3,FALSE),"")</f>
        <v>Free format description of the type of engagement</v>
      </c>
      <c r="N96" s="1" t="str">
        <f>IF("usk"=J96,VLOOKUP(K96,usk!B:D,3,FALSE),"")</f>
        <v/>
      </c>
      <c r="O96" s="1" t="str">
        <f>IF("muc"=J96,VLOOKUP(K96,muc!B:D,3,FALSE),"")</f>
        <v/>
      </c>
      <c r="P96" s="1" t="str">
        <f>IF("ehm"=J96,VLOOKUP(K96,ehm!B:D,3,FALSE),"")</f>
        <v/>
      </c>
      <c r="Q96" s="1" t="str">
        <f>IF("taf"=J96,VLOOKUP(K96,taf!B:D,3,FALSE),"")</f>
        <v/>
      </c>
      <c r="R96" s="1" t="str">
        <f t="shared" si="9"/>
        <v xml:space="preserve">      gl-bus:accountantEngagementTypeDescription      </v>
      </c>
      <c r="S96" s="2" t="str">
        <f t="shared" si="10"/>
        <v>Free format description of the type of engagement</v>
      </c>
      <c r="T96" s="2" t="s">
        <v>364</v>
      </c>
    </row>
    <row r="97" spans="4:20" ht="19" customHeight="1" outlineLevel="2" collapsed="1">
      <c r="D97" s="3" t="s">
        <v>1407</v>
      </c>
      <c r="H97" s="1" t="s">
        <v>1157</v>
      </c>
      <c r="I97" s="1" t="str">
        <f t="shared" si="6"/>
        <v>gl-bus:accountantContactInformation</v>
      </c>
      <c r="J97" s="1" t="str">
        <f t="shared" si="7"/>
        <v>bus</v>
      </c>
      <c r="K97" s="1" t="str">
        <f t="shared" si="8"/>
        <v>accountantContactInformation</v>
      </c>
      <c r="L97" s="1" t="str">
        <f>IF("cor"=J97,VLOOKUP(K97,cor!B:D,3,FALSE),"")</f>
        <v/>
      </c>
      <c r="M97" s="1" t="str">
        <f>IF("bus"=J97,VLOOKUP(K97,bus!B:D,3,FALSE),"")</f>
        <v>Accountant Contact Information Structure</v>
      </c>
      <c r="N97" s="1" t="str">
        <f>IF("usk"=J97,VLOOKUP(K97,usk!B:D,3,FALSE),"")</f>
        <v/>
      </c>
      <c r="O97" s="1" t="str">
        <f>IF("muc"=J97,VLOOKUP(K97,muc!B:D,3,FALSE),"")</f>
        <v/>
      </c>
      <c r="P97" s="1" t="str">
        <f>IF("ehm"=J97,VLOOKUP(K97,ehm!B:D,3,FALSE),"")</f>
        <v/>
      </c>
      <c r="Q97" s="1" t="str">
        <f>IF("taf"=J97,VLOOKUP(K97,taf!B:D,3,FALSE),"")</f>
        <v/>
      </c>
      <c r="R97" s="1" t="str">
        <f t="shared" si="9"/>
        <v xml:space="preserve">      gl-bus:accountantContactInformation      </v>
      </c>
      <c r="S97" s="2" t="str">
        <f t="shared" ref="S97:S131" si="11">L97&amp;M97&amp;N97&amp;O97&amp;P97&amp;Q97</f>
        <v>Accountant Contact Information Structure</v>
      </c>
      <c r="T97" s="2" t="s">
        <v>287</v>
      </c>
    </row>
    <row r="98" spans="4:20" ht="19" hidden="1" customHeight="1" outlineLevel="3">
      <c r="E98" s="1" t="s">
        <v>1420</v>
      </c>
      <c r="H98" s="1" t="s">
        <v>1407</v>
      </c>
      <c r="I98" s="1" t="str">
        <f t="shared" si="6"/>
        <v>gl-bus:accountantContactPrefix</v>
      </c>
      <c r="J98" s="1" t="str">
        <f t="shared" si="7"/>
        <v>bus</v>
      </c>
      <c r="K98" s="1" t="str">
        <f t="shared" si="8"/>
        <v>accountantContactPrefix</v>
      </c>
      <c r="L98" s="1" t="str">
        <f>IF("cor"=J98,VLOOKUP(K98,cor!B:D,3,FALSE),"")</f>
        <v/>
      </c>
      <c r="M98" s="1" t="str">
        <f>IF("bus"=J98,VLOOKUP(K98,bus!B:D,3,FALSE),"")</f>
        <v>Prefix (e.g. Dr., Mr., Mrs., etc.) for Accountant Contact</v>
      </c>
      <c r="N98" s="1" t="str">
        <f>IF("usk"=J98,VLOOKUP(K98,usk!B:D,3,FALSE),"")</f>
        <v/>
      </c>
      <c r="O98" s="1" t="str">
        <f>IF("muc"=J98,VLOOKUP(K98,muc!B:D,3,FALSE),"")</f>
        <v/>
      </c>
      <c r="P98" s="1" t="str">
        <f>IF("ehm"=J98,VLOOKUP(K98,ehm!B:D,3,FALSE),"")</f>
        <v/>
      </c>
      <c r="Q98" s="1" t="str">
        <f>IF("taf"=J98,VLOOKUP(K98,taf!B:D,3,FALSE),"")</f>
        <v/>
      </c>
      <c r="R98" s="1" t="str">
        <f t="shared" si="9"/>
        <v xml:space="preserve">        gl-bus:accountantContactPrefix    </v>
      </c>
      <c r="S98" s="2" t="str">
        <f t="shared" si="11"/>
        <v>Prefix (e.g. Dr., Mr., Mrs., etc.) for Accountant Contact</v>
      </c>
      <c r="T98" s="2" t="s">
        <v>289</v>
      </c>
    </row>
    <row r="99" spans="4:20" ht="19" hidden="1" customHeight="1" outlineLevel="3">
      <c r="E99" s="1" t="s">
        <v>1421</v>
      </c>
      <c r="H99" s="1" t="s">
        <v>1407</v>
      </c>
      <c r="I99" s="1" t="str">
        <f t="shared" si="6"/>
        <v>gl-bus:accountantContactLastName</v>
      </c>
      <c r="J99" s="1" t="str">
        <f t="shared" si="7"/>
        <v>bus</v>
      </c>
      <c r="K99" s="1" t="str">
        <f t="shared" si="8"/>
        <v>accountantContactLastName</v>
      </c>
      <c r="L99" s="1" t="str">
        <f>IF("cor"=J99,VLOOKUP(K99,cor!B:D,3,FALSE),"")</f>
        <v/>
      </c>
      <c r="M99" s="1" t="str">
        <f>IF("bus"=J99,VLOOKUP(K99,bus!B:D,3,FALSE),"")</f>
        <v>Family Name for Accountant Contact</v>
      </c>
      <c r="N99" s="1" t="str">
        <f>IF("usk"=J99,VLOOKUP(K99,usk!B:D,3,FALSE),"")</f>
        <v/>
      </c>
      <c r="O99" s="1" t="str">
        <f>IF("muc"=J99,VLOOKUP(K99,muc!B:D,3,FALSE),"")</f>
        <v/>
      </c>
      <c r="P99" s="1" t="str">
        <f>IF("ehm"=J99,VLOOKUP(K99,ehm!B:D,3,FALSE),"")</f>
        <v/>
      </c>
      <c r="Q99" s="1" t="str">
        <f>IF("taf"=J99,VLOOKUP(K99,taf!B:D,3,FALSE),"")</f>
        <v/>
      </c>
      <c r="R99" s="1" t="str">
        <f t="shared" si="9"/>
        <v xml:space="preserve">        gl-bus:accountantContactLastName    </v>
      </c>
      <c r="S99" s="2" t="str">
        <f t="shared" si="11"/>
        <v>Family Name for Accountant Contact</v>
      </c>
      <c r="T99" s="2" t="s">
        <v>290</v>
      </c>
    </row>
    <row r="100" spans="4:20" ht="19" hidden="1" customHeight="1" outlineLevel="3">
      <c r="E100" s="1" t="s">
        <v>1422</v>
      </c>
      <c r="H100" s="1" t="s">
        <v>1407</v>
      </c>
      <c r="I100" s="1" t="str">
        <f t="shared" si="6"/>
        <v>gl-bus:accountantContactFirstName</v>
      </c>
      <c r="J100" s="1" t="str">
        <f t="shared" si="7"/>
        <v>bus</v>
      </c>
      <c r="K100" s="1" t="str">
        <f t="shared" si="8"/>
        <v>accountantContactFirstName</v>
      </c>
      <c r="L100" s="1" t="str">
        <f>IF("cor"=J100,VLOOKUP(K100,cor!B:D,3,FALSE),"")</f>
        <v/>
      </c>
      <c r="M100" s="1" t="str">
        <f>IF("bus"=J100,VLOOKUP(K100,bus!B:D,3,FALSE),"")</f>
        <v>First or Given Name for Accountant Contact</v>
      </c>
      <c r="N100" s="1" t="str">
        <f>IF("usk"=J100,VLOOKUP(K100,usk!B:D,3,FALSE),"")</f>
        <v/>
      </c>
      <c r="O100" s="1" t="str">
        <f>IF("muc"=J100,VLOOKUP(K100,muc!B:D,3,FALSE),"")</f>
        <v/>
      </c>
      <c r="P100" s="1" t="str">
        <f>IF("ehm"=J100,VLOOKUP(K100,ehm!B:D,3,FALSE),"")</f>
        <v/>
      </c>
      <c r="Q100" s="1" t="str">
        <f>IF("taf"=J100,VLOOKUP(K100,taf!B:D,3,FALSE),"")</f>
        <v/>
      </c>
      <c r="R100" s="1" t="str">
        <f t="shared" si="9"/>
        <v xml:space="preserve">        gl-bus:accountantContactFirstName    </v>
      </c>
      <c r="S100" s="2" t="str">
        <f t="shared" si="11"/>
        <v>First or Given Name for Accountant Contact</v>
      </c>
      <c r="T100" s="2" t="s">
        <v>291</v>
      </c>
    </row>
    <row r="101" spans="4:20" ht="19" hidden="1" customHeight="1" outlineLevel="3">
      <c r="E101" s="1" t="s">
        <v>1423</v>
      </c>
      <c r="H101" s="1" t="s">
        <v>1407</v>
      </c>
      <c r="I101" s="1" t="str">
        <f t="shared" si="6"/>
        <v>gl-bus:accountantContactSuffix</v>
      </c>
      <c r="J101" s="1" t="str">
        <f t="shared" si="7"/>
        <v>bus</v>
      </c>
      <c r="K101" s="1" t="str">
        <f t="shared" si="8"/>
        <v>accountantContactSuffix</v>
      </c>
      <c r="L101" s="1" t="str">
        <f>IF("cor"=J101,VLOOKUP(K101,cor!B:D,3,FALSE),"")</f>
        <v/>
      </c>
      <c r="M101" s="1" t="str">
        <f>IF("bus"=J101,VLOOKUP(K101,bus!B:D,3,FALSE),"")</f>
        <v>Suffix (e.g. MD, CPA, Jr., etc.)</v>
      </c>
      <c r="N101" s="1" t="str">
        <f>IF("usk"=J101,VLOOKUP(K101,usk!B:D,3,FALSE),"")</f>
        <v/>
      </c>
      <c r="O101" s="1" t="str">
        <f>IF("muc"=J101,VLOOKUP(K101,muc!B:D,3,FALSE),"")</f>
        <v/>
      </c>
      <c r="P101" s="1" t="str">
        <f>IF("ehm"=J101,VLOOKUP(K101,ehm!B:D,3,FALSE),"")</f>
        <v/>
      </c>
      <c r="Q101" s="1" t="str">
        <f>IF("taf"=J101,VLOOKUP(K101,taf!B:D,3,FALSE),"")</f>
        <v/>
      </c>
      <c r="R101" s="1" t="str">
        <f t="shared" si="9"/>
        <v xml:space="preserve">        gl-bus:accountantContactSuffix    </v>
      </c>
      <c r="S101" s="2" t="str">
        <f t="shared" si="11"/>
        <v>Suffix (e.g. MD, CPA, Jr., etc.)</v>
      </c>
      <c r="T101" s="2" t="s">
        <v>293</v>
      </c>
    </row>
    <row r="102" spans="4:20" ht="19" hidden="1" customHeight="1" outlineLevel="3">
      <c r="E102" s="1" t="s">
        <v>1424</v>
      </c>
      <c r="H102" s="1" t="s">
        <v>1407</v>
      </c>
      <c r="I102" s="1" t="str">
        <f t="shared" si="6"/>
        <v>gl-bus:accountantContactAttentionLine</v>
      </c>
      <c r="J102" s="1" t="str">
        <f t="shared" si="7"/>
        <v>bus</v>
      </c>
      <c r="K102" s="1" t="str">
        <f t="shared" si="8"/>
        <v>accountantContactAttentionLine</v>
      </c>
      <c r="L102" s="1" t="str">
        <f>IF("cor"=J102,VLOOKUP(K102,cor!B:D,3,FALSE),"")</f>
        <v/>
      </c>
      <c r="M102" s="1" t="str">
        <f>IF("bus"=J102,VLOOKUP(K102,bus!B:D,3,FALSE),"")</f>
        <v>Attention Line for Accountant Contact</v>
      </c>
      <c r="N102" s="1" t="str">
        <f>IF("usk"=J102,VLOOKUP(K102,usk!B:D,3,FALSE),"")</f>
        <v/>
      </c>
      <c r="O102" s="1" t="str">
        <f>IF("muc"=J102,VLOOKUP(K102,muc!B:D,3,FALSE),"")</f>
        <v/>
      </c>
      <c r="P102" s="1" t="str">
        <f>IF("ehm"=J102,VLOOKUP(K102,ehm!B:D,3,FALSE),"")</f>
        <v/>
      </c>
      <c r="Q102" s="1" t="str">
        <f>IF("taf"=J102,VLOOKUP(K102,taf!B:D,3,FALSE),"")</f>
        <v/>
      </c>
      <c r="R102" s="1" t="str">
        <f t="shared" si="9"/>
        <v xml:space="preserve">        gl-bus:accountantContactAttentionLine    </v>
      </c>
      <c r="S102" s="2" t="str">
        <f t="shared" si="11"/>
        <v>Attention Line for Accountant Contact</v>
      </c>
      <c r="T102" s="2" t="s">
        <v>294</v>
      </c>
    </row>
    <row r="103" spans="4:20" ht="19" hidden="1" customHeight="1" outlineLevel="3">
      <c r="E103" s="1" t="s">
        <v>1425</v>
      </c>
      <c r="H103" s="1" t="s">
        <v>1407</v>
      </c>
      <c r="I103" s="1" t="str">
        <f t="shared" si="6"/>
        <v>gl-bus:accountantContactPositionRole</v>
      </c>
      <c r="J103" s="1" t="str">
        <f t="shared" si="7"/>
        <v>bus</v>
      </c>
      <c r="K103" s="1" t="str">
        <f t="shared" si="8"/>
        <v>accountantContactPositionRole</v>
      </c>
      <c r="L103" s="1" t="str">
        <f>IF("cor"=J103,VLOOKUP(K103,cor!B:D,3,FALSE),"")</f>
        <v/>
      </c>
      <c r="M103" s="1" t="str">
        <f>IF("bus"=J103,VLOOKUP(K103,bus!B:D,3,FALSE),"")</f>
        <v>Position or Role for Accountant Contact</v>
      </c>
      <c r="N103" s="1" t="str">
        <f>IF("usk"=J103,VLOOKUP(K103,usk!B:D,3,FALSE),"")</f>
        <v/>
      </c>
      <c r="O103" s="1" t="str">
        <f>IF("muc"=J103,VLOOKUP(K103,muc!B:D,3,FALSE),"")</f>
        <v/>
      </c>
      <c r="P103" s="1" t="str">
        <f>IF("ehm"=J103,VLOOKUP(K103,ehm!B:D,3,FALSE),"")</f>
        <v/>
      </c>
      <c r="Q103" s="1" t="str">
        <f>IF("taf"=J103,VLOOKUP(K103,taf!B:D,3,FALSE),"")</f>
        <v/>
      </c>
      <c r="R103" s="1" t="str">
        <f t="shared" si="9"/>
        <v xml:space="preserve">        gl-bus:accountantContactPositionRole    </v>
      </c>
      <c r="S103" s="2" t="str">
        <f t="shared" si="11"/>
        <v>Position or Role for Accountant Contact</v>
      </c>
      <c r="T103" s="2" t="s">
        <v>295</v>
      </c>
    </row>
    <row r="104" spans="4:20" ht="19" hidden="1" customHeight="1" outlineLevel="3" collapsed="1">
      <c r="E104" s="1" t="s">
        <v>1426</v>
      </c>
      <c r="H104" s="1" t="s">
        <v>1407</v>
      </c>
      <c r="I104" s="1" t="str">
        <f t="shared" si="6"/>
        <v>gl-bus:accountantContactPhone</v>
      </c>
      <c r="J104" s="1" t="str">
        <f t="shared" si="7"/>
        <v>bus</v>
      </c>
      <c r="K104" s="1" t="str">
        <f t="shared" si="8"/>
        <v>accountantContactPhone</v>
      </c>
      <c r="L104" s="1" t="str">
        <f>IF("cor"=J104,VLOOKUP(K104,cor!B:D,3,FALSE),"")</f>
        <v/>
      </c>
      <c r="M104" s="1" t="str">
        <f>IF("bus"=J104,VLOOKUP(K104,bus!B:D,3,FALSE),"")</f>
        <v>Phone Number for Accountant Contact</v>
      </c>
      <c r="N104" s="1" t="str">
        <f>IF("usk"=J104,VLOOKUP(K104,usk!B:D,3,FALSE),"")</f>
        <v/>
      </c>
      <c r="O104" s="1" t="str">
        <f>IF("muc"=J104,VLOOKUP(K104,muc!B:D,3,FALSE),"")</f>
        <v/>
      </c>
      <c r="P104" s="1" t="str">
        <f>IF("ehm"=J104,VLOOKUP(K104,ehm!B:D,3,FALSE),"")</f>
        <v/>
      </c>
      <c r="Q104" s="1" t="str">
        <f>IF("taf"=J104,VLOOKUP(K104,taf!B:D,3,FALSE),"")</f>
        <v/>
      </c>
      <c r="R104" s="1" t="str">
        <f t="shared" si="9"/>
        <v xml:space="preserve">        gl-bus:accountantContactPhone    </v>
      </c>
      <c r="S104" s="2" t="str">
        <f t="shared" si="11"/>
        <v>Phone Number for Accountant Contact</v>
      </c>
      <c r="T104" s="2" t="s">
        <v>297</v>
      </c>
    </row>
    <row r="105" spans="4:20" ht="19" hidden="1" customHeight="1" outlineLevel="4">
      <c r="F105" s="1" t="s">
        <v>1432</v>
      </c>
      <c r="H105" s="1" t="s">
        <v>1426</v>
      </c>
      <c r="I105" s="1" t="str">
        <f t="shared" si="6"/>
        <v>gl-bus:accountantContactPhoneNumberDescription</v>
      </c>
      <c r="J105" s="1" t="str">
        <f t="shared" si="7"/>
        <v>bus</v>
      </c>
      <c r="K105" s="1" t="str">
        <f t="shared" si="8"/>
        <v>accountantContactPhoneNumberDescription</v>
      </c>
      <c r="L105" s="1" t="str">
        <f>IF("cor"=J105,VLOOKUP(K105,cor!B:D,3,FALSE),"")</f>
        <v/>
      </c>
      <c r="M105" s="1" t="str">
        <f>IF("bus"=J105,VLOOKUP(K105,bus!B:D,3,FALSE),"")</f>
        <v>Accountant Contact Phone Number Description such as Main, Investor relations, etc. Enumerated as: bookkeeper, controller, direct, fax, investor-relations, main, switchboard, other.</v>
      </c>
      <c r="N105" s="1" t="str">
        <f>IF("usk"=J105,VLOOKUP(K105,usk!B:D,3,FALSE),"")</f>
        <v/>
      </c>
      <c r="O105" s="1" t="str">
        <f>IF("muc"=J105,VLOOKUP(K105,muc!B:D,3,FALSE),"")</f>
        <v/>
      </c>
      <c r="P105" s="1" t="str">
        <f>IF("ehm"=J105,VLOOKUP(K105,ehm!B:D,3,FALSE),"")</f>
        <v/>
      </c>
      <c r="Q105" s="1" t="str">
        <f>IF("taf"=J105,VLOOKUP(K105,taf!B:D,3,FALSE),"")</f>
        <v/>
      </c>
      <c r="R105" s="1" t="str">
        <f t="shared" si="9"/>
        <v xml:space="preserve">          gl-bus:accountantContactPhoneNumberDescription  </v>
      </c>
      <c r="S105" s="2" t="str">
        <f t="shared" si="11"/>
        <v>Accountant Contact Phone Number Description such as Main, Investor relations, etc. Enumerated as: bookkeeper, controller, direct, fax, investor-relations, main, switchboard, other.</v>
      </c>
      <c r="T105" s="2" t="s">
        <v>313</v>
      </c>
    </row>
    <row r="106" spans="4:20" ht="19" hidden="1" customHeight="1" outlineLevel="4">
      <c r="F106" s="1" t="s">
        <v>1433</v>
      </c>
      <c r="H106" s="1" t="s">
        <v>1426</v>
      </c>
      <c r="I106" s="1" t="str">
        <f t="shared" si="6"/>
        <v>gl-bus:accountantContactPhoneNumber</v>
      </c>
      <c r="J106" s="1" t="str">
        <f t="shared" si="7"/>
        <v>bus</v>
      </c>
      <c r="K106" s="1" t="str">
        <f t="shared" si="8"/>
        <v>accountantContactPhoneNumber</v>
      </c>
      <c r="L106" s="1" t="str">
        <f>IF("cor"=J106,VLOOKUP(K106,cor!B:D,3,FALSE),"")</f>
        <v/>
      </c>
      <c r="M106" s="1" t="str">
        <f>IF("bus"=J106,VLOOKUP(K106,bus!B:D,3,FALSE),"")</f>
        <v>Accountant Contact phone number referred to in the description.</v>
      </c>
      <c r="N106" s="1" t="str">
        <f>IF("usk"=J106,VLOOKUP(K106,usk!B:D,3,FALSE),"")</f>
        <v/>
      </c>
      <c r="O106" s="1" t="str">
        <f>IF("muc"=J106,VLOOKUP(K106,muc!B:D,3,FALSE),"")</f>
        <v/>
      </c>
      <c r="P106" s="1" t="str">
        <f>IF("ehm"=J106,VLOOKUP(K106,ehm!B:D,3,FALSE),"")</f>
        <v/>
      </c>
      <c r="Q106" s="1" t="str">
        <f>IF("taf"=J106,VLOOKUP(K106,taf!B:D,3,FALSE),"")</f>
        <v/>
      </c>
      <c r="R106" s="1" t="str">
        <f t="shared" si="9"/>
        <v xml:space="preserve">          gl-bus:accountantContactPhoneNumber  </v>
      </c>
      <c r="S106" s="2" t="str">
        <f t="shared" si="11"/>
        <v>Accountant Contact phone number referred to in the description.</v>
      </c>
      <c r="T106" s="2" t="s">
        <v>316</v>
      </c>
    </row>
    <row r="107" spans="4:20" ht="19" hidden="1" customHeight="1" outlineLevel="3" collapsed="1">
      <c r="E107" s="1" t="s">
        <v>1427</v>
      </c>
      <c r="H107" s="1" t="s">
        <v>1407</v>
      </c>
      <c r="I107" s="1" t="str">
        <f t="shared" si="6"/>
        <v>gl-bus:accountantContactFax</v>
      </c>
      <c r="J107" s="1" t="str">
        <f t="shared" si="7"/>
        <v>bus</v>
      </c>
      <c r="K107" s="1" t="str">
        <f t="shared" si="8"/>
        <v>accountantContactFax</v>
      </c>
      <c r="L107" s="1" t="str">
        <f>IF("cor"=J107,VLOOKUP(K107,cor!B:D,3,FALSE),"")</f>
        <v/>
      </c>
      <c r="M107" s="1" t="str">
        <f>IF("bus"=J107,VLOOKUP(K107,bus!B:D,3,FALSE),"")</f>
        <v>Accountant Contact Fax Number Structure</v>
      </c>
      <c r="N107" s="1" t="str">
        <f>IF("usk"=J107,VLOOKUP(K107,usk!B:D,3,FALSE),"")</f>
        <v/>
      </c>
      <c r="O107" s="1" t="str">
        <f>IF("muc"=J107,VLOOKUP(K107,muc!B:D,3,FALSE),"")</f>
        <v/>
      </c>
      <c r="P107" s="1" t="str">
        <f>IF("ehm"=J107,VLOOKUP(K107,ehm!B:D,3,FALSE),"")</f>
        <v/>
      </c>
      <c r="Q107" s="1" t="str">
        <f>IF("taf"=J107,VLOOKUP(K107,taf!B:D,3,FALSE),"")</f>
        <v/>
      </c>
      <c r="R107" s="1" t="str">
        <f t="shared" si="9"/>
        <v xml:space="preserve">        gl-bus:accountantContactFax    </v>
      </c>
      <c r="S107" s="2" t="str">
        <f t="shared" si="11"/>
        <v>Accountant Contact Fax Number Structure</v>
      </c>
      <c r="T107" s="2" t="s">
        <v>298</v>
      </c>
    </row>
    <row r="108" spans="4:20" ht="19" hidden="1" customHeight="1" outlineLevel="4">
      <c r="F108" s="1" t="s">
        <v>1434</v>
      </c>
      <c r="H108" s="1" t="s">
        <v>1427</v>
      </c>
      <c r="I108" s="1" t="str">
        <f t="shared" si="6"/>
        <v>gl-bus:accountantContactFaxNumber</v>
      </c>
      <c r="J108" s="1" t="str">
        <f t="shared" si="7"/>
        <v>bus</v>
      </c>
      <c r="K108" s="1" t="str">
        <f t="shared" si="8"/>
        <v>accountantContactFaxNumber</v>
      </c>
      <c r="L108" s="1" t="str">
        <f>IF("cor"=J108,VLOOKUP(K108,cor!B:D,3,FALSE),"")</f>
        <v/>
      </c>
      <c r="M108" s="1" t="str">
        <f>IF("bus"=J108,VLOOKUP(K108,bus!B:D,3,FALSE),"")</f>
        <v>Accountant Contact Fax Number</v>
      </c>
      <c r="N108" s="1" t="str">
        <f>IF("usk"=J108,VLOOKUP(K108,usk!B:D,3,FALSE),"")</f>
        <v/>
      </c>
      <c r="O108" s="1" t="str">
        <f>IF("muc"=J108,VLOOKUP(K108,muc!B:D,3,FALSE),"")</f>
        <v/>
      </c>
      <c r="P108" s="1" t="str">
        <f>IF("ehm"=J108,VLOOKUP(K108,ehm!B:D,3,FALSE),"")</f>
        <v/>
      </c>
      <c r="Q108" s="1" t="str">
        <f>IF("taf"=J108,VLOOKUP(K108,taf!B:D,3,FALSE),"")</f>
        <v/>
      </c>
      <c r="R108" s="1" t="str">
        <f t="shared" si="9"/>
        <v xml:space="preserve">          gl-bus:accountantContactFaxNumber  </v>
      </c>
      <c r="S108" s="2" t="str">
        <f t="shared" si="11"/>
        <v>Accountant Contact Fax Number</v>
      </c>
      <c r="T108" s="2" t="s">
        <v>320</v>
      </c>
    </row>
    <row r="109" spans="4:20" ht="19" hidden="1" customHeight="1" outlineLevel="4">
      <c r="F109" s="1" t="s">
        <v>1435</v>
      </c>
      <c r="H109" s="1" t="s">
        <v>1427</v>
      </c>
      <c r="I109" s="1" t="str">
        <f t="shared" si="6"/>
        <v>gl-bus:accountantContactFaxNumberUsage</v>
      </c>
      <c r="J109" s="1" t="str">
        <f t="shared" si="7"/>
        <v>bus</v>
      </c>
      <c r="K109" s="1" t="str">
        <f t="shared" si="8"/>
        <v>accountantContactFaxNumberUsage</v>
      </c>
      <c r="L109" s="1" t="str">
        <f>IF("cor"=J109,VLOOKUP(K109,cor!B:D,3,FALSE),"")</f>
        <v/>
      </c>
      <c r="M109" s="1" t="str">
        <f>IF("bus"=J109,VLOOKUP(K109,bus!B:D,3,FALSE),"")</f>
        <v>Accountant Contact Fax Number Usage (e.g. orders, head office, IR)</v>
      </c>
      <c r="N109" s="1" t="str">
        <f>IF("usk"=J109,VLOOKUP(K109,usk!B:D,3,FALSE),"")</f>
        <v/>
      </c>
      <c r="O109" s="1" t="str">
        <f>IF("muc"=J109,VLOOKUP(K109,muc!B:D,3,FALSE),"")</f>
        <v/>
      </c>
      <c r="P109" s="1" t="str">
        <f>IF("ehm"=J109,VLOOKUP(K109,ehm!B:D,3,FALSE),"")</f>
        <v/>
      </c>
      <c r="Q109" s="1" t="str">
        <f>IF("taf"=J109,VLOOKUP(K109,taf!B:D,3,FALSE),"")</f>
        <v/>
      </c>
      <c r="R109" s="1" t="str">
        <f t="shared" si="9"/>
        <v xml:space="preserve">          gl-bus:accountantContactFaxNumberUsage  </v>
      </c>
      <c r="S109" s="2" t="str">
        <f t="shared" si="11"/>
        <v>Accountant Contact Fax Number Usage (e.g. orders, head office, IR)</v>
      </c>
      <c r="T109" s="2" t="s">
        <v>322</v>
      </c>
    </row>
    <row r="110" spans="4:20" ht="19" hidden="1" customHeight="1" outlineLevel="3" collapsed="1">
      <c r="E110" s="1" t="s">
        <v>1428</v>
      </c>
      <c r="H110" s="1" t="s">
        <v>1407</v>
      </c>
      <c r="I110" s="1" t="str">
        <f t="shared" si="6"/>
        <v>gl-bus:accountantContactEmail</v>
      </c>
      <c r="J110" s="1" t="str">
        <f t="shared" si="7"/>
        <v>bus</v>
      </c>
      <c r="K110" s="1" t="str">
        <f t="shared" si="8"/>
        <v>accountantContactEmail</v>
      </c>
      <c r="L110" s="1" t="str">
        <f>IF("cor"=J110,VLOOKUP(K110,cor!B:D,3,FALSE),"")</f>
        <v/>
      </c>
      <c r="M110" s="1" t="str">
        <f>IF("bus"=J110,VLOOKUP(K110,bus!B:D,3,FALSE),"")</f>
        <v>Accountant contact E-mail address structure</v>
      </c>
      <c r="N110" s="1" t="str">
        <f>IF("usk"=J110,VLOOKUP(K110,usk!B:D,3,FALSE),"")</f>
        <v/>
      </c>
      <c r="O110" s="1" t="str">
        <f>IF("muc"=J110,VLOOKUP(K110,muc!B:D,3,FALSE),"")</f>
        <v/>
      </c>
      <c r="P110" s="1" t="str">
        <f>IF("ehm"=J110,VLOOKUP(K110,ehm!B:D,3,FALSE),"")</f>
        <v/>
      </c>
      <c r="Q110" s="1" t="str">
        <f>IF("taf"=J110,VLOOKUP(K110,taf!B:D,3,FALSE),"")</f>
        <v/>
      </c>
      <c r="R110" s="1" t="str">
        <f t="shared" si="9"/>
        <v xml:space="preserve">        gl-bus:accountantContactEmail    </v>
      </c>
      <c r="S110" s="2" t="str">
        <f t="shared" si="11"/>
        <v>Accountant contact E-mail address structure</v>
      </c>
      <c r="T110" s="2" t="s">
        <v>299</v>
      </c>
    </row>
    <row r="111" spans="4:20" ht="19" hidden="1" customHeight="1" outlineLevel="4">
      <c r="F111" s="1" t="s">
        <v>1436</v>
      </c>
      <c r="H111" s="1" t="s">
        <v>1428</v>
      </c>
      <c r="I111" s="1" t="str">
        <f t="shared" si="6"/>
        <v>gl-bus:accountantContactEmailAddressUsage</v>
      </c>
      <c r="J111" s="1" t="str">
        <f t="shared" si="7"/>
        <v>bus</v>
      </c>
      <c r="K111" s="1" t="str">
        <f t="shared" si="8"/>
        <v>accountantContactEmailAddressUsage</v>
      </c>
      <c r="L111" s="1" t="str">
        <f>IF("cor"=J111,VLOOKUP(K111,cor!B:D,3,FALSE),"")</f>
        <v/>
      </c>
      <c r="M111" s="1" t="str">
        <f>IF("bus"=J111,VLOOKUP(K111,bus!B:D,3,FALSE),"")</f>
        <v>Accountant Contact email address usage (e.g. orders, head office, IR)</v>
      </c>
      <c r="N111" s="1" t="str">
        <f>IF("usk"=J111,VLOOKUP(K111,usk!B:D,3,FALSE),"")</f>
        <v/>
      </c>
      <c r="O111" s="1" t="str">
        <f>IF("muc"=J111,VLOOKUP(K111,muc!B:D,3,FALSE),"")</f>
        <v/>
      </c>
      <c r="P111" s="1" t="str">
        <f>IF("ehm"=J111,VLOOKUP(K111,ehm!B:D,3,FALSE),"")</f>
        <v/>
      </c>
      <c r="Q111" s="1" t="str">
        <f>IF("taf"=J111,VLOOKUP(K111,taf!B:D,3,FALSE),"")</f>
        <v/>
      </c>
      <c r="R111" s="1" t="str">
        <f t="shared" si="9"/>
        <v xml:space="preserve">          gl-bus:accountantContactEmailAddressUsage  </v>
      </c>
      <c r="S111" s="2" t="str">
        <f t="shared" si="11"/>
        <v>Accountant Contact email address usage (e.g. orders, head office, IR)</v>
      </c>
      <c r="T111" s="2" t="s">
        <v>329</v>
      </c>
    </row>
    <row r="112" spans="4:20" ht="19" hidden="1" customHeight="1" outlineLevel="4">
      <c r="F112" s="1" t="s">
        <v>1437</v>
      </c>
      <c r="H112" s="1" t="s">
        <v>1428</v>
      </c>
      <c r="I112" s="1" t="str">
        <f t="shared" si="6"/>
        <v>gl-bus:accountantContactEmailAddress</v>
      </c>
      <c r="J112" s="1" t="str">
        <f t="shared" si="7"/>
        <v>bus</v>
      </c>
      <c r="K112" s="1" t="str">
        <f t="shared" si="8"/>
        <v>accountantContactEmailAddress</v>
      </c>
      <c r="L112" s="1" t="str">
        <f>IF("cor"=J112,VLOOKUP(K112,cor!B:D,3,FALSE),"")</f>
        <v/>
      </c>
      <c r="M112" s="1" t="str">
        <f>IF("bus"=J112,VLOOKUP(K112,bus!B:D,3,FALSE),"")</f>
        <v>Accountant Contact email address</v>
      </c>
      <c r="N112" s="1" t="str">
        <f>IF("usk"=J112,VLOOKUP(K112,usk!B:D,3,FALSE),"")</f>
        <v/>
      </c>
      <c r="O112" s="1" t="str">
        <f>IF("muc"=J112,VLOOKUP(K112,muc!B:D,3,FALSE),"")</f>
        <v/>
      </c>
      <c r="P112" s="1" t="str">
        <f>IF("ehm"=J112,VLOOKUP(K112,ehm!B:D,3,FALSE),"")</f>
        <v/>
      </c>
      <c r="Q112" s="1" t="str">
        <f>IF("taf"=J112,VLOOKUP(K112,taf!B:D,3,FALSE),"")</f>
        <v/>
      </c>
      <c r="R112" s="1" t="str">
        <f t="shared" si="9"/>
        <v xml:space="preserve">          gl-bus:accountantContactEmailAddress  </v>
      </c>
      <c r="S112" s="2" t="str">
        <f t="shared" si="11"/>
        <v>Accountant Contact email address</v>
      </c>
      <c r="T112" s="2" t="s">
        <v>328</v>
      </c>
    </row>
    <row r="113" spans="3:20" ht="19" hidden="1" customHeight="1" outlineLevel="3">
      <c r="E113" s="1" t="s">
        <v>1429</v>
      </c>
      <c r="H113" s="1" t="s">
        <v>1407</v>
      </c>
      <c r="I113" s="1" t="str">
        <f t="shared" si="6"/>
        <v>gl-bus:accountantContactType</v>
      </c>
      <c r="J113" s="1" t="str">
        <f t="shared" si="7"/>
        <v>bus</v>
      </c>
      <c r="K113" s="1" t="str">
        <f t="shared" si="8"/>
        <v>accountantContactType</v>
      </c>
      <c r="L113" s="1" t="str">
        <f>IF("cor"=J113,VLOOKUP(K113,cor!B:D,3,FALSE),"")</f>
        <v/>
      </c>
      <c r="M113" s="1" t="str">
        <f>IF("bus"=J113,VLOOKUP(K113,bus!B:D,3,FALSE),"")</f>
        <v>Contact Type for Accountant Contact</v>
      </c>
      <c r="N113" s="1" t="str">
        <f>IF("usk"=J113,VLOOKUP(K113,usk!B:D,3,FALSE),"")</f>
        <v/>
      </c>
      <c r="O113" s="1" t="str">
        <f>IF("muc"=J113,VLOOKUP(K113,muc!B:D,3,FALSE),"")</f>
        <v/>
      </c>
      <c r="P113" s="1" t="str">
        <f>IF("ehm"=J113,VLOOKUP(K113,ehm!B:D,3,FALSE),"")</f>
        <v/>
      </c>
      <c r="Q113" s="1" t="str">
        <f>IF("taf"=J113,VLOOKUP(K113,taf!B:D,3,FALSE),"")</f>
        <v/>
      </c>
      <c r="R113" s="1" t="str">
        <f t="shared" si="9"/>
        <v xml:space="preserve">        gl-bus:accountantContactType    </v>
      </c>
      <c r="S113" s="2" t="str">
        <f t="shared" si="11"/>
        <v>Contact Type for Accountant Contact</v>
      </c>
      <c r="T113" s="2" t="s">
        <v>301</v>
      </c>
    </row>
    <row r="114" spans="3:20" ht="19" hidden="1" customHeight="1" outlineLevel="3">
      <c r="E114" s="1" t="s">
        <v>1430</v>
      </c>
      <c r="H114" s="1" t="s">
        <v>1407</v>
      </c>
      <c r="I114" s="1" t="str">
        <f t="shared" si="6"/>
        <v>gl-bus:accountantLocationIdentifierCrossReference</v>
      </c>
      <c r="J114" s="1" t="str">
        <f t="shared" si="7"/>
        <v>bus</v>
      </c>
      <c r="K114" s="1" t="str">
        <f t="shared" si="8"/>
        <v>accountantLocationIdentifierCrossReference</v>
      </c>
      <c r="L114" s="1" t="str">
        <f>IF("cor"=J114,VLOOKUP(K114,cor!B:D,3,FALSE),"")</f>
        <v/>
      </c>
      <c r="M114" s="1" t="str">
        <f>IF("bus"=J114,VLOOKUP(K114,bus!B:D,3,FALSE),"")</f>
        <v>This code is used to associate the contact with a specific location for the Accountant. Its value should be the same as that of the accountantAddressLocationIdentifier</v>
      </c>
      <c r="N114" s="1" t="str">
        <f>IF("usk"=J114,VLOOKUP(K114,usk!B:D,3,FALSE),"")</f>
        <v/>
      </c>
      <c r="O114" s="1" t="str">
        <f>IF("muc"=J114,VLOOKUP(K114,muc!B:D,3,FALSE),"")</f>
        <v/>
      </c>
      <c r="P114" s="1" t="str">
        <f>IF("ehm"=J114,VLOOKUP(K114,ehm!B:D,3,FALSE),"")</f>
        <v/>
      </c>
      <c r="Q114" s="1" t="str">
        <f>IF("taf"=J114,VLOOKUP(K114,taf!B:D,3,FALSE),"")</f>
        <v/>
      </c>
      <c r="R114" s="1" t="str">
        <f t="shared" si="9"/>
        <v xml:space="preserve">        gl-bus:accountantLocationIdentifierCrossReference    </v>
      </c>
      <c r="S114" s="2" t="str">
        <f t="shared" si="11"/>
        <v>This code is used to associate the contact with a specific location for the Accountant. Its value should be the same as that of the accountantAddressLocationIdentifier</v>
      </c>
      <c r="T114" s="2" t="s">
        <v>342</v>
      </c>
    </row>
    <row r="115" spans="3:20" ht="19" hidden="1" customHeight="1" outlineLevel="3">
      <c r="E115" s="1" t="s">
        <v>1431</v>
      </c>
      <c r="H115" s="1" t="s">
        <v>1407</v>
      </c>
      <c r="I115" s="1" t="str">
        <f t="shared" si="6"/>
        <v>gl-bus:accountantContactActive</v>
      </c>
      <c r="J115" s="1" t="str">
        <f t="shared" si="7"/>
        <v>bus</v>
      </c>
      <c r="K115" s="1" t="str">
        <f t="shared" si="8"/>
        <v>accountantContactActive</v>
      </c>
      <c r="L115" s="1" t="str">
        <f>IF("cor"=J115,VLOOKUP(K115,cor!B:D,3,FALSE),"")</f>
        <v/>
      </c>
      <c r="M115" s="1" t="str">
        <f>IF("bus"=J115,VLOOKUP(K115,bus!B:D,3,FALSE),"")</f>
        <v>Boolean to indicate whether the contact is active (="true") or inactive (="false")</v>
      </c>
      <c r="N115" s="1" t="str">
        <f>IF("usk"=J115,VLOOKUP(K115,usk!B:D,3,FALSE),"")</f>
        <v/>
      </c>
      <c r="O115" s="1" t="str">
        <f>IF("muc"=J115,VLOOKUP(K115,muc!B:D,3,FALSE),"")</f>
        <v/>
      </c>
      <c r="P115" s="1" t="str">
        <f>IF("ehm"=J115,VLOOKUP(K115,ehm!B:D,3,FALSE),"")</f>
        <v/>
      </c>
      <c r="Q115" s="1" t="str">
        <f>IF("taf"=J115,VLOOKUP(K115,taf!B:D,3,FALSE),"")</f>
        <v/>
      </c>
      <c r="R115" s="1" t="str">
        <f t="shared" si="9"/>
        <v xml:space="preserve">        gl-bus:accountantContactActive    </v>
      </c>
      <c r="S115" s="2" t="str">
        <f t="shared" si="11"/>
        <v>Boolean to indicate whether the contact is active (="true") or inactive (="false")</v>
      </c>
      <c r="T115" s="2" t="s">
        <v>338</v>
      </c>
    </row>
    <row r="116" spans="3:20" ht="19" customHeight="1" outlineLevel="1" collapsed="1">
      <c r="C116" s="1" t="s">
        <v>1158</v>
      </c>
      <c r="H116" s="1" t="s">
        <v>1126</v>
      </c>
      <c r="I116" s="1" t="str">
        <f t="shared" si="6"/>
        <v>gl-bus:reportingCalendar</v>
      </c>
      <c r="J116" s="1" t="str">
        <f t="shared" si="7"/>
        <v>bus</v>
      </c>
      <c r="K116" s="1" t="str">
        <f t="shared" si="8"/>
        <v>reportingCalendar</v>
      </c>
      <c r="L116" s="1" t="str">
        <f>IF("cor"=J116,VLOOKUP(K116,cor!B:D,3,FALSE),"")</f>
        <v/>
      </c>
      <c r="M116" s="1" t="str">
        <f>IF("bus"=J116,VLOOKUP(K116,bus!B:D,3,FALSE),"")</f>
        <v>A tool to collect the periods used to summarise results from transactions.</v>
      </c>
      <c r="N116" s="1" t="str">
        <f>IF("usk"=J116,VLOOKUP(K116,usk!B:D,3,FALSE),"")</f>
        <v/>
      </c>
      <c r="O116" s="1" t="str">
        <f>IF("muc"=J116,VLOOKUP(K116,muc!B:D,3,FALSE),"")</f>
        <v/>
      </c>
      <c r="P116" s="1" t="str">
        <f>IF("ehm"=J116,VLOOKUP(K116,ehm!B:D,3,FALSE),"")</f>
        <v/>
      </c>
      <c r="Q116" s="1" t="str">
        <f>IF("taf"=J116,VLOOKUP(K116,taf!B:D,3,FALSE),"")</f>
        <v/>
      </c>
      <c r="R116" s="1" t="str">
        <f t="shared" si="9"/>
        <v xml:space="preserve">    gl-bus:reportingCalendar        </v>
      </c>
      <c r="S116" s="2" t="str">
        <f t="shared" si="11"/>
        <v>A tool to collect the periods used to summarise results from transactions.</v>
      </c>
      <c r="T116" s="2" t="s">
        <v>73</v>
      </c>
    </row>
    <row r="117" spans="3:20" ht="19" customHeight="1" outlineLevel="1">
      <c r="D117" s="1" t="s">
        <v>1438</v>
      </c>
      <c r="H117" s="1" t="s">
        <v>1158</v>
      </c>
      <c r="I117" s="1" t="str">
        <f t="shared" si="6"/>
        <v>gl-bus:reportingCalendarCode</v>
      </c>
      <c r="J117" s="1" t="str">
        <f t="shared" si="7"/>
        <v>bus</v>
      </c>
      <c r="K117" s="1" t="str">
        <f t="shared" si="8"/>
        <v>reportingCalendarCode</v>
      </c>
      <c r="L117" s="1" t="str">
        <f>IF("cor"=J117,VLOOKUP(K117,cor!B:D,3,FALSE),"")</f>
        <v/>
      </c>
      <c r="M117" s="1" t="str">
        <f>IF("bus"=J117,VLOOKUP(K117,bus!B:D,3,FALSE),"")</f>
        <v>The code used to identify this specific reporting calendar, unique across periods</v>
      </c>
      <c r="N117" s="1" t="str">
        <f>IF("usk"=J117,VLOOKUP(K117,usk!B:D,3,FALSE),"")</f>
        <v/>
      </c>
      <c r="O117" s="1" t="str">
        <f>IF("muc"=J117,VLOOKUP(K117,muc!B:D,3,FALSE),"")</f>
        <v/>
      </c>
      <c r="P117" s="1" t="str">
        <f>IF("ehm"=J117,VLOOKUP(K117,ehm!B:D,3,FALSE),"")</f>
        <v/>
      </c>
      <c r="Q117" s="1" t="str">
        <f>IF("taf"=J117,VLOOKUP(K117,taf!B:D,3,FALSE),"")</f>
        <v/>
      </c>
      <c r="R117" s="1" t="str">
        <f t="shared" si="9"/>
        <v xml:space="preserve">      gl-bus:reportingCalendarCode      </v>
      </c>
      <c r="S117" s="2" t="str">
        <f t="shared" si="11"/>
        <v>The code used to identify this specific reporting calendar, unique across periods</v>
      </c>
      <c r="T117" s="2" t="s">
        <v>75</v>
      </c>
    </row>
    <row r="118" spans="3:20" ht="19" customHeight="1" outlineLevel="1">
      <c r="D118" s="1" t="s">
        <v>1439</v>
      </c>
      <c r="H118" s="1" t="s">
        <v>1158</v>
      </c>
      <c r="I118" s="1" t="str">
        <f t="shared" si="6"/>
        <v>gl-bus:reportingCalendarDescription</v>
      </c>
      <c r="J118" s="1" t="str">
        <f t="shared" si="7"/>
        <v>bus</v>
      </c>
      <c r="K118" s="1" t="str">
        <f t="shared" si="8"/>
        <v>reportingCalendarDescription</v>
      </c>
      <c r="L118" s="1" t="str">
        <f>IF("cor"=J118,VLOOKUP(K118,cor!B:D,3,FALSE),"")</f>
        <v/>
      </c>
      <c r="M118" s="1" t="str">
        <f>IF("bus"=J118,VLOOKUP(K118,bus!B:D,3,FALSE),"")</f>
        <v>A description of the reporting calendar (associated with the reportingCalendarCode given)</v>
      </c>
      <c r="N118" s="1" t="str">
        <f>IF("usk"=J118,VLOOKUP(K118,usk!B:D,3,FALSE),"")</f>
        <v/>
      </c>
      <c r="O118" s="1" t="str">
        <f>IF("muc"=J118,VLOOKUP(K118,muc!B:D,3,FALSE),"")</f>
        <v/>
      </c>
      <c r="P118" s="1" t="str">
        <f>IF("ehm"=J118,VLOOKUP(K118,ehm!B:D,3,FALSE),"")</f>
        <v/>
      </c>
      <c r="Q118" s="1" t="str">
        <f>IF("taf"=J118,VLOOKUP(K118,taf!B:D,3,FALSE),"")</f>
        <v/>
      </c>
      <c r="R118" s="1" t="str">
        <f t="shared" si="9"/>
        <v xml:space="preserve">      gl-bus:reportingCalendarDescription      </v>
      </c>
      <c r="S118" s="2" t="str">
        <f t="shared" si="11"/>
        <v>A description of the reporting calendar (associated with the reportingCalendarCode given)</v>
      </c>
      <c r="T118" s="2" t="s">
        <v>77</v>
      </c>
    </row>
    <row r="119" spans="3:20" ht="19" customHeight="1" outlineLevel="1">
      <c r="D119" s="1" t="s">
        <v>1440</v>
      </c>
      <c r="H119" s="1" t="s">
        <v>1158</v>
      </c>
      <c r="I119" s="1" t="str">
        <f t="shared" si="6"/>
        <v>gl-bus:reportingCalendarTitle</v>
      </c>
      <c r="J119" s="1" t="str">
        <f t="shared" si="7"/>
        <v>bus</v>
      </c>
      <c r="K119" s="1" t="str">
        <f t="shared" si="8"/>
        <v>reportingCalendarTitle</v>
      </c>
      <c r="L119" s="1" t="str">
        <f>IF("cor"=J119,VLOOKUP(K119,cor!B:D,3,FALSE),"")</f>
        <v/>
      </c>
      <c r="M119" s="1" t="str">
        <f>IF("bus"=J119,VLOOKUP(K119,bus!B:D,3,FALSE),"")</f>
        <v>A description of the reporting period. The actual beginning and ending dates are found within the 'reportingCalendarPeriod' structure</v>
      </c>
      <c r="N119" s="1" t="str">
        <f>IF("usk"=J119,VLOOKUP(K119,usk!B:D,3,FALSE),"")</f>
        <v/>
      </c>
      <c r="O119" s="1" t="str">
        <f>IF("muc"=J119,VLOOKUP(K119,muc!B:D,3,FALSE),"")</f>
        <v/>
      </c>
      <c r="P119" s="1" t="str">
        <f>IF("ehm"=J119,VLOOKUP(K119,ehm!B:D,3,FALSE),"")</f>
        <v/>
      </c>
      <c r="Q119" s="1" t="str">
        <f>IF("taf"=J119,VLOOKUP(K119,taf!B:D,3,FALSE),"")</f>
        <v/>
      </c>
      <c r="R119" s="1" t="str">
        <f t="shared" si="9"/>
        <v xml:space="preserve">      gl-bus:reportingCalendarTitle      </v>
      </c>
      <c r="S119" s="2" t="str">
        <f t="shared" si="11"/>
        <v>A description of the reporting period. The actual beginning and ending dates are found within the 'reportingCalendarPeriod' structure</v>
      </c>
      <c r="T119" s="2" t="s">
        <v>1558</v>
      </c>
    </row>
    <row r="120" spans="3:20" ht="19" customHeight="1" outlineLevel="1">
      <c r="D120" s="1" t="s">
        <v>2859</v>
      </c>
      <c r="H120" s="1" t="s">
        <v>1158</v>
      </c>
      <c r="I120" s="1" t="str">
        <f>A120&amp;B120&amp;C120&amp;D120&amp;E120&amp;F120&amp;G120</f>
        <v>gl-bus:reportingCalendarPeriodType</v>
      </c>
      <c r="J120" s="1" t="str">
        <f>MID(I120,4,FIND(":",I120)-4)</f>
        <v>bus</v>
      </c>
      <c r="K120" s="1" t="str">
        <f>MID(I120,FIND(":",I120)+1,LEN(I120)-FIND(":",I120))</f>
        <v>reportingCalendarPeriodType</v>
      </c>
      <c r="L120" s="1" t="str">
        <f>IF("cor"=J120,VLOOKUP(K120,cor!B:D,3,FALSE),"")</f>
        <v/>
      </c>
      <c r="M120" s="1" t="str">
        <f>IF("bus"=J120,VLOOKUP(K120,bus!B:D,3,FALSE),"")</f>
        <v>A code for the type of period involved. Enumerated as: monthly, quarterly, semi-annually, 4-5-4, ad-hoc, other.</v>
      </c>
      <c r="N120" s="1" t="str">
        <f>IF("usk"=J120,VLOOKUP(K120,usk!B:D,3,FALSE),"")</f>
        <v/>
      </c>
      <c r="O120" s="1" t="str">
        <f>IF("muc"=J120,VLOOKUP(K120,muc!B:D,3,FALSE),"")</f>
        <v/>
      </c>
      <c r="P120" s="1" t="str">
        <f>IF("ehm"=J120,VLOOKUP(K120,ehm!B:D,3,FALSE),"")</f>
        <v/>
      </c>
      <c r="Q120" s="1" t="str">
        <f>IF("taf"=J120,VLOOKUP(K120,taf!B:D,3,FALSE),"")</f>
        <v/>
      </c>
      <c r="R120" s="1" t="str">
        <f>A120&amp;"  "&amp;B120&amp;"  "&amp;C120&amp;"  "&amp;D120&amp;"  "&amp;E120&amp;"  "&amp;F120&amp;"  "&amp;G120</f>
        <v xml:space="preserve">      gl-bus:reportingCalendarPeriodType      </v>
      </c>
      <c r="S120" s="2" t="str">
        <f>L120&amp;M120&amp;N120&amp;O120&amp;P120&amp;Q120</f>
        <v>A code for the type of period involved. Enumerated as: monthly, quarterly, semi-annually, 4-5-4, ad-hoc, other.</v>
      </c>
      <c r="T120" s="2" t="s">
        <v>86</v>
      </c>
    </row>
    <row r="121" spans="3:20" ht="19" customHeight="1" outlineLevel="1">
      <c r="D121" s="1" t="s">
        <v>1442</v>
      </c>
      <c r="H121" s="1" t="s">
        <v>1158</v>
      </c>
      <c r="I121" s="1" t="str">
        <f t="shared" si="6"/>
        <v>gl-bus:reportingCalendarPeriodTypeDescription</v>
      </c>
      <c r="J121" s="1" t="str">
        <f t="shared" si="7"/>
        <v>bus</v>
      </c>
      <c r="K121" s="1" t="str">
        <f t="shared" si="8"/>
        <v>reportingCalendarPeriodTypeDescription</v>
      </c>
      <c r="L121" s="1" t="str">
        <f>IF("cor"=J121,VLOOKUP(K121,cor!B:D,3,FALSE),"")</f>
        <v/>
      </c>
      <c r="M121" s="1" t="str">
        <f>IF("bus"=J121,VLOOKUP(K121,bus!B:D,3,FALSE),"")</f>
        <v>A description of the type of period involved.</v>
      </c>
      <c r="N121" s="1" t="str">
        <f>IF("usk"=J121,VLOOKUP(K121,usk!B:D,3,FALSE),"")</f>
        <v/>
      </c>
      <c r="O121" s="1" t="str">
        <f>IF("muc"=J121,VLOOKUP(K121,muc!B:D,3,FALSE),"")</f>
        <v/>
      </c>
      <c r="P121" s="1" t="str">
        <f>IF("ehm"=J121,VLOOKUP(K121,ehm!B:D,3,FALSE),"")</f>
        <v/>
      </c>
      <c r="Q121" s="1" t="str">
        <f>IF("taf"=J121,VLOOKUP(K121,taf!B:D,3,FALSE),"")</f>
        <v/>
      </c>
      <c r="R121" s="1" t="str">
        <f t="shared" si="9"/>
        <v xml:space="preserve">      gl-bus:reportingCalendarPeriodTypeDescription      </v>
      </c>
      <c r="S121" s="2" t="str">
        <f t="shared" si="11"/>
        <v>A description of the type of period involved.</v>
      </c>
      <c r="T121" s="2" t="s">
        <v>1560</v>
      </c>
    </row>
    <row r="122" spans="3:20" ht="19" customHeight="1" outlineLevel="1">
      <c r="D122" s="1" t="s">
        <v>1443</v>
      </c>
      <c r="H122" s="1" t="s">
        <v>1158</v>
      </c>
      <c r="I122" s="1" t="str">
        <f t="shared" si="6"/>
        <v>gl-bus:reportingCalendarOpenClosedStatus</v>
      </c>
      <c r="J122" s="1" t="str">
        <f t="shared" si="7"/>
        <v>bus</v>
      </c>
      <c r="K122" s="1" t="str">
        <f t="shared" si="8"/>
        <v>reportingCalendarOpenClosedStatus</v>
      </c>
      <c r="L122" s="1" t="str">
        <f>IF("cor"=J122,VLOOKUP(K122,cor!B:D,3,FALSE),"")</f>
        <v/>
      </c>
      <c r="M122" s="1" t="str">
        <f>IF("bus"=J122,VLOOKUP(K122,bus!B:D,3,FALSE),"")</f>
        <v>An identifier on whether the reporting calendar is still open for activity. enumerated, "open", "closed", "pending"</v>
      </c>
      <c r="N122" s="1" t="str">
        <f>IF("usk"=J122,VLOOKUP(K122,usk!B:D,3,FALSE),"")</f>
        <v/>
      </c>
      <c r="O122" s="1" t="str">
        <f>IF("muc"=J122,VLOOKUP(K122,muc!B:D,3,FALSE),"")</f>
        <v/>
      </c>
      <c r="P122" s="1" t="str">
        <f>IF("ehm"=J122,VLOOKUP(K122,ehm!B:D,3,FALSE),"")</f>
        <v/>
      </c>
      <c r="Q122" s="1" t="str">
        <f>IF("taf"=J122,VLOOKUP(K122,taf!B:D,3,FALSE),"")</f>
        <v/>
      </c>
      <c r="R122" s="1" t="str">
        <f t="shared" si="9"/>
        <v xml:space="preserve">      gl-bus:reportingCalendarOpenClosedStatus      </v>
      </c>
      <c r="S122" s="2" t="str">
        <f t="shared" si="11"/>
        <v>An identifier on whether the reporting calendar is still open for activity. enumerated, "open", "closed", "pending"</v>
      </c>
      <c r="T122" s="2" t="s">
        <v>82</v>
      </c>
    </row>
    <row r="123" spans="3:20" ht="19" customHeight="1" outlineLevel="1">
      <c r="D123" s="1" t="s">
        <v>1444</v>
      </c>
      <c r="H123" s="1" t="s">
        <v>1158</v>
      </c>
      <c r="I123" s="1" t="str">
        <f t="shared" si="6"/>
        <v>gl-bus:reportingPurpose</v>
      </c>
      <c r="J123" s="1" t="str">
        <f t="shared" si="7"/>
        <v>bus</v>
      </c>
      <c r="K123" s="1" t="str">
        <f t="shared" si="8"/>
        <v>reportingPurpose</v>
      </c>
      <c r="L123" s="1" t="str">
        <f>IF("cor"=J123,VLOOKUP(K123,cor!B:D,3,FALSE),"")</f>
        <v/>
      </c>
      <c r="M123" s="1" t="str">
        <f>IF("bus"=J123,VLOOKUP(K123,bus!B:D,3,FALSE),"")</f>
        <v>A description of the accounting set of books involved. Uses enumeration from accounting method purpose.</v>
      </c>
      <c r="N123" s="1" t="str">
        <f>IF("usk"=J123,VLOOKUP(K123,usk!B:D,3,FALSE),"")</f>
        <v/>
      </c>
      <c r="O123" s="1" t="str">
        <f>IF("muc"=J123,VLOOKUP(K123,muc!B:D,3,FALSE),"")</f>
        <v/>
      </c>
      <c r="P123" s="1" t="str">
        <f>IF("ehm"=J123,VLOOKUP(K123,ehm!B:D,3,FALSE),"")</f>
        <v/>
      </c>
      <c r="Q123" s="1" t="str">
        <f>IF("taf"=J123,VLOOKUP(K123,taf!B:D,3,FALSE),"")</f>
        <v/>
      </c>
      <c r="R123" s="1" t="str">
        <f t="shared" si="9"/>
        <v xml:space="preserve">      gl-bus:reportingPurpose      </v>
      </c>
      <c r="S123" s="2" t="str">
        <f t="shared" si="11"/>
        <v>A description of the accounting set of books involved. Uses enumeration from accounting method purpose.</v>
      </c>
      <c r="T123" s="2" t="s">
        <v>84</v>
      </c>
    </row>
    <row r="124" spans="3:20" ht="19" customHeight="1" outlineLevel="1">
      <c r="D124" s="1" t="s">
        <v>1445</v>
      </c>
      <c r="H124" s="1" t="s">
        <v>1158</v>
      </c>
      <c r="I124" s="1" t="str">
        <f t="shared" ref="I124:I192" si="12">A124&amp;B124&amp;C124&amp;D124&amp;E124&amp;F124&amp;G124</f>
        <v>gl-bus:reportingPurposeDescription</v>
      </c>
      <c r="J124" s="1" t="str">
        <f t="shared" ref="J124:J192" si="13">MID(I124,4,FIND(":",I124)-4)</f>
        <v>bus</v>
      </c>
      <c r="K124" s="1" t="str">
        <f t="shared" ref="K124:K192" si="14">MID(I124,FIND(":",I124)+1,LEN(I124)-FIND(":",I124))</f>
        <v>reportingPurposeDescription</v>
      </c>
      <c r="L124" s="1" t="str">
        <f>IF("cor"=J124,VLOOKUP(K124,cor!B:D,3,FALSE),"")</f>
        <v/>
      </c>
      <c r="M124" s="1" t="str">
        <f>IF("bus"=J124,VLOOKUP(K124,bus!B:D,3,FALSE),"")</f>
        <v>Free format description of the reporting purpose</v>
      </c>
      <c r="N124" s="1" t="str">
        <f>IF("usk"=J124,VLOOKUP(K124,usk!B:D,3,FALSE),"")</f>
        <v/>
      </c>
      <c r="O124" s="1" t="str">
        <f>IF("muc"=J124,VLOOKUP(K124,muc!B:D,3,FALSE),"")</f>
        <v/>
      </c>
      <c r="P124" s="1" t="str">
        <f>IF("ehm"=J124,VLOOKUP(K124,ehm!B:D,3,FALSE),"")</f>
        <v/>
      </c>
      <c r="Q124" s="1" t="str">
        <f>IF("taf"=J124,VLOOKUP(K124,taf!B:D,3,FALSE),"")</f>
        <v/>
      </c>
      <c r="R124" s="1" t="str">
        <f t="shared" ref="R124:R192" si="15">A124&amp;"  "&amp;B124&amp;"  "&amp;C124&amp;"  "&amp;D124&amp;"  "&amp;E124&amp;"  "&amp;F124&amp;"  "&amp;G124</f>
        <v xml:space="preserve">      gl-bus:reportingPurposeDescription      </v>
      </c>
      <c r="S124" s="2" t="str">
        <f t="shared" si="11"/>
        <v>Free format description of the reporting purpose</v>
      </c>
      <c r="T124" s="2" t="s">
        <v>370</v>
      </c>
    </row>
    <row r="125" spans="3:20" ht="19" customHeight="1" outlineLevel="1">
      <c r="D125" s="1" t="s">
        <v>2858</v>
      </c>
      <c r="H125" s="1" t="s">
        <v>1158</v>
      </c>
      <c r="I125" s="1" t="str">
        <f t="shared" ref="I125:I130" si="16">A125&amp;B125&amp;C125&amp;D125&amp;E125&amp;F125&amp;G125</f>
        <v>gl-bus:reportingCalendarPeriod</v>
      </c>
      <c r="J125" s="1" t="str">
        <f t="shared" ref="J125:J130" si="17">MID(I125,4,FIND(":",I125)-4)</f>
        <v>bus</v>
      </c>
      <c r="K125" s="1" t="str">
        <f t="shared" ref="K125:K130" si="18">MID(I125,FIND(":",I125)+1,LEN(I125)-FIND(":",I125))</f>
        <v>reportingCalendarPeriod</v>
      </c>
      <c r="L125" s="1" t="str">
        <f>IF("cor"=J125,VLOOKUP(K125,cor!B:D,3,FALSE),"")</f>
        <v/>
      </c>
      <c r="M125" s="1" t="str">
        <f>IF("bus"=J125,VLOOKUP(K125,bus!B:D,3,FALSE),"")</f>
        <v>A tool to collect a specific set of periods used to summarize results from transactions.</v>
      </c>
      <c r="N125" s="1" t="str">
        <f>IF("usk"=J125,VLOOKUP(K125,usk!B:D,3,FALSE),"")</f>
        <v/>
      </c>
      <c r="O125" s="1" t="str">
        <f>IF("muc"=J125,VLOOKUP(K125,muc!B:D,3,FALSE),"")</f>
        <v/>
      </c>
      <c r="P125" s="1" t="str">
        <f>IF("ehm"=J125,VLOOKUP(K125,ehm!B:D,3,FALSE),"")</f>
        <v/>
      </c>
      <c r="Q125" s="1" t="str">
        <f>IF("taf"=J125,VLOOKUP(K125,taf!B:D,3,FALSE),"")</f>
        <v/>
      </c>
      <c r="R125" s="1" t="str">
        <f t="shared" ref="R125:R130" si="19">A125&amp;"  "&amp;B125&amp;"  "&amp;C125&amp;"  "&amp;D125&amp;"  "&amp;E125&amp;"  "&amp;F125&amp;"  "&amp;G125</f>
        <v xml:space="preserve">      gl-bus:reportingCalendarPeriod      </v>
      </c>
      <c r="S125" s="2" t="str">
        <f t="shared" ref="S125:S130" si="20">L125&amp;M125&amp;N125&amp;O125&amp;P125&amp;Q125</f>
        <v>A tool to collect a specific set of periods used to summarize results from transactions.</v>
      </c>
      <c r="T125" s="2" t="s">
        <v>1559</v>
      </c>
    </row>
    <row r="126" spans="3:20" ht="19" customHeight="1" outlineLevel="2">
      <c r="E126" s="1" t="s">
        <v>1446</v>
      </c>
      <c r="H126" s="1" t="s">
        <v>1441</v>
      </c>
      <c r="I126" s="1" t="str">
        <f t="shared" si="16"/>
        <v>gl-bus:periodIdentifier</v>
      </c>
      <c r="J126" s="1" t="str">
        <f t="shared" si="17"/>
        <v>bus</v>
      </c>
      <c r="K126" s="1" t="str">
        <f t="shared" si="18"/>
        <v>periodIdentifier</v>
      </c>
      <c r="L126" s="1" t="str">
        <f>IF("cor"=J126,VLOOKUP(K126,cor!B:D,3,FALSE),"")</f>
        <v/>
      </c>
      <c r="M126" s="1" t="str">
        <f>IF("bus"=J126,VLOOKUP(K126,bus!B:D,3,FALSE),"")</f>
        <v>An identifier for this period in this calendar</v>
      </c>
      <c r="N126" s="1" t="str">
        <f>IF("usk"=J126,VLOOKUP(K126,usk!B:D,3,FALSE),"")</f>
        <v/>
      </c>
      <c r="O126" s="1" t="str">
        <f>IF("muc"=J126,VLOOKUP(K126,muc!B:D,3,FALSE),"")</f>
        <v/>
      </c>
      <c r="P126" s="1" t="str">
        <f>IF("ehm"=J126,VLOOKUP(K126,ehm!B:D,3,FALSE),"")</f>
        <v/>
      </c>
      <c r="Q126" s="1" t="str">
        <f>IF("taf"=J126,VLOOKUP(K126,taf!B:D,3,FALSE),"")</f>
        <v/>
      </c>
      <c r="R126" s="1" t="str">
        <f t="shared" si="19"/>
        <v xml:space="preserve">        gl-bus:periodIdentifier    </v>
      </c>
      <c r="S126" s="2" t="str">
        <f t="shared" si="20"/>
        <v>An identifier for this period in this calendar</v>
      </c>
      <c r="T126" s="2" t="s">
        <v>88</v>
      </c>
    </row>
    <row r="127" spans="3:20" ht="19" customHeight="1" outlineLevel="2">
      <c r="E127" s="1" t="s">
        <v>1447</v>
      </c>
      <c r="H127" s="1" t="s">
        <v>1441</v>
      </c>
      <c r="I127" s="1" t="str">
        <f t="shared" si="16"/>
        <v>gl-bus:periodDescription</v>
      </c>
      <c r="J127" s="1" t="str">
        <f t="shared" si="17"/>
        <v>bus</v>
      </c>
      <c r="K127" s="1" t="str">
        <f t="shared" si="18"/>
        <v>periodDescription</v>
      </c>
      <c r="L127" s="1" t="str">
        <f>IF("cor"=J127,VLOOKUP(K127,cor!B:D,3,FALSE),"")</f>
        <v/>
      </c>
      <c r="M127" s="1" t="str">
        <f>IF("bus"=J127,VLOOKUP(K127,bus!B:D,3,FALSE),"")</f>
        <v>A description of this specific reporting period in this calendar.</v>
      </c>
      <c r="N127" s="1" t="str">
        <f>IF("usk"=J127,VLOOKUP(K127,usk!B:D,3,FALSE),"")</f>
        <v/>
      </c>
      <c r="O127" s="1" t="str">
        <f>IF("muc"=J127,VLOOKUP(K127,muc!B:D,3,FALSE),"")</f>
        <v/>
      </c>
      <c r="P127" s="1" t="str">
        <f>IF("ehm"=J127,VLOOKUP(K127,ehm!B:D,3,FALSE),"")</f>
        <v/>
      </c>
      <c r="Q127" s="1" t="str">
        <f>IF("taf"=J127,VLOOKUP(K127,taf!B:D,3,FALSE),"")</f>
        <v/>
      </c>
      <c r="R127" s="1" t="str">
        <f t="shared" si="19"/>
        <v xml:space="preserve">        gl-bus:periodDescription    </v>
      </c>
      <c r="S127" s="2" t="str">
        <f t="shared" si="20"/>
        <v>A description of this specific reporting period in this calendar.</v>
      </c>
      <c r="T127" s="2" t="s">
        <v>90</v>
      </c>
    </row>
    <row r="128" spans="3:20" ht="19" customHeight="1" outlineLevel="2">
      <c r="E128" s="1" t="s">
        <v>1448</v>
      </c>
      <c r="H128" s="1" t="s">
        <v>1441</v>
      </c>
      <c r="I128" s="1" t="str">
        <f t="shared" si="16"/>
        <v>gl-bus:periodStart</v>
      </c>
      <c r="J128" s="1" t="str">
        <f t="shared" si="17"/>
        <v>bus</v>
      </c>
      <c r="K128" s="1" t="str">
        <f t="shared" si="18"/>
        <v>periodStart</v>
      </c>
      <c r="L128" s="1" t="str">
        <f>IF("cor"=J128,VLOOKUP(K128,cor!B:D,3,FALSE),"")</f>
        <v/>
      </c>
      <c r="M128" s="1" t="str">
        <f>IF("bus"=J128,VLOOKUP(K128,bus!B:D,3,FALSE),"")</f>
        <v>The beginning date/time of a period</v>
      </c>
      <c r="N128" s="1" t="str">
        <f>IF("usk"=J128,VLOOKUP(K128,usk!B:D,3,FALSE),"")</f>
        <v/>
      </c>
      <c r="O128" s="1" t="str">
        <f>IF("muc"=J128,VLOOKUP(K128,muc!B:D,3,FALSE),"")</f>
        <v/>
      </c>
      <c r="P128" s="1" t="str">
        <f>IF("ehm"=J128,VLOOKUP(K128,ehm!B:D,3,FALSE),"")</f>
        <v/>
      </c>
      <c r="Q128" s="1" t="str">
        <f>IF("taf"=J128,VLOOKUP(K128,taf!B:D,3,FALSE),"")</f>
        <v/>
      </c>
      <c r="R128" s="1" t="str">
        <f t="shared" si="19"/>
        <v xml:space="preserve">        gl-bus:periodStart    </v>
      </c>
      <c r="S128" s="2" t="str">
        <f t="shared" si="20"/>
        <v>The beginning date/time of a period</v>
      </c>
      <c r="T128" s="2" t="s">
        <v>92</v>
      </c>
    </row>
    <row r="129" spans="2:20" ht="19" customHeight="1" outlineLevel="2">
      <c r="E129" s="1" t="s">
        <v>1449</v>
      </c>
      <c r="H129" s="1" t="s">
        <v>1441</v>
      </c>
      <c r="I129" s="1" t="str">
        <f t="shared" si="16"/>
        <v>gl-bus:periodEnd</v>
      </c>
      <c r="J129" s="1" t="str">
        <f t="shared" si="17"/>
        <v>bus</v>
      </c>
      <c r="K129" s="1" t="str">
        <f t="shared" si="18"/>
        <v>periodEnd</v>
      </c>
      <c r="L129" s="1" t="str">
        <f>IF("cor"=J129,VLOOKUP(K129,cor!B:D,3,FALSE),"")</f>
        <v/>
      </c>
      <c r="M129" s="1" t="str">
        <f>IF("bus"=J129,VLOOKUP(K129,bus!B:D,3,FALSE),"")</f>
        <v>The ending date/time of a period</v>
      </c>
      <c r="N129" s="1" t="str">
        <f>IF("usk"=J129,VLOOKUP(K129,usk!B:D,3,FALSE),"")</f>
        <v/>
      </c>
      <c r="O129" s="1" t="str">
        <f>IF("muc"=J129,VLOOKUP(K129,muc!B:D,3,FALSE),"")</f>
        <v/>
      </c>
      <c r="P129" s="1" t="str">
        <f>IF("ehm"=J129,VLOOKUP(K129,ehm!B:D,3,FALSE),"")</f>
        <v/>
      </c>
      <c r="Q129" s="1" t="str">
        <f>IF("taf"=J129,VLOOKUP(K129,taf!B:D,3,FALSE),"")</f>
        <v/>
      </c>
      <c r="R129" s="1" t="str">
        <f t="shared" si="19"/>
        <v xml:space="preserve">        gl-bus:periodEnd    </v>
      </c>
      <c r="S129" s="2" t="str">
        <f t="shared" si="20"/>
        <v>The ending date/time of a period</v>
      </c>
      <c r="T129" s="2" t="s">
        <v>94</v>
      </c>
    </row>
    <row r="130" spans="2:20" ht="19" customHeight="1" outlineLevel="2">
      <c r="E130" s="1" t="s">
        <v>1450</v>
      </c>
      <c r="H130" s="1" t="s">
        <v>1441</v>
      </c>
      <c r="I130" s="1" t="str">
        <f t="shared" si="16"/>
        <v>gl-bus:periodClosedDate</v>
      </c>
      <c r="J130" s="1" t="str">
        <f t="shared" si="17"/>
        <v>bus</v>
      </c>
      <c r="K130" s="1" t="str">
        <f t="shared" si="18"/>
        <v>periodClosedDate</v>
      </c>
      <c r="L130" s="1" t="str">
        <f>IF("cor"=J130,VLOOKUP(K130,cor!B:D,3,FALSE),"")</f>
        <v/>
      </c>
      <c r="M130" s="1" t="str">
        <f>IF("bus"=J130,VLOOKUP(K130,bus!B:D,3,FALSE),"")</f>
        <v>The date/time a period has been closed for activity. If this is present with a nill value (xsi:nill="true") then the period is not closed.</v>
      </c>
      <c r="N130" s="1" t="str">
        <f>IF("usk"=J130,VLOOKUP(K130,usk!B:D,3,FALSE),"")</f>
        <v/>
      </c>
      <c r="O130" s="1" t="str">
        <f>IF("muc"=J130,VLOOKUP(K130,muc!B:D,3,FALSE),"")</f>
        <v/>
      </c>
      <c r="P130" s="1" t="str">
        <f>IF("ehm"=J130,VLOOKUP(K130,ehm!B:D,3,FALSE),"")</f>
        <v/>
      </c>
      <c r="Q130" s="1" t="str">
        <f>IF("taf"=J130,VLOOKUP(K130,taf!B:D,3,FALSE),"")</f>
        <v/>
      </c>
      <c r="R130" s="1" t="str">
        <f t="shared" si="19"/>
        <v xml:space="preserve">        gl-bus:periodClosedDate    </v>
      </c>
      <c r="S130" s="2" t="str">
        <f t="shared" si="20"/>
        <v>The date/time a period has been closed for activity. If this is present with a nill value (xsi:nill="true") then the period is not closed.</v>
      </c>
      <c r="T130" s="2" t="s">
        <v>96</v>
      </c>
    </row>
    <row r="131" spans="2:20" ht="19" customHeight="1">
      <c r="B131" s="1" t="s">
        <v>1127</v>
      </c>
      <c r="H131" s="1" t="s">
        <v>1579</v>
      </c>
      <c r="I131" s="1" t="str">
        <f t="shared" si="12"/>
        <v>gl-cor:entryHeader</v>
      </c>
      <c r="J131" s="1" t="str">
        <f t="shared" si="13"/>
        <v>cor</v>
      </c>
      <c r="K131" s="1" t="str">
        <f t="shared" si="14"/>
        <v>entryHeader</v>
      </c>
      <c r="L131" s="1" t="str">
        <f>IF("cor"=J131,VLOOKUP(K131,cor!B:D,3,FALSE),"")</f>
        <v>Parent for entry headers/journal entry headers.</v>
      </c>
      <c r="M131" s="1" t="str">
        <f>IF("bus"=J131,VLOOKUP(K131,bus!B:D,3,FALSE),"")</f>
        <v/>
      </c>
      <c r="N131" s="1" t="str">
        <f>IF("usk"=J131,VLOOKUP(K131,usk!B:D,3,FALSE),"")</f>
        <v/>
      </c>
      <c r="O131" s="1" t="str">
        <f>IF("muc"=J131,VLOOKUP(K131,muc!B:D,3,FALSE),"")</f>
        <v/>
      </c>
      <c r="P131" s="1" t="str">
        <f>IF("ehm"=J131,VLOOKUP(K131,ehm!B:D,3,FALSE),"")</f>
        <v/>
      </c>
      <c r="Q131" s="1" t="str">
        <f>IF("taf"=J131,VLOOKUP(K131,taf!B:D,3,FALSE),"")</f>
        <v/>
      </c>
      <c r="R131" s="1" t="str">
        <f t="shared" si="15"/>
        <v xml:space="preserve">  gl-cor:entryHeader          </v>
      </c>
      <c r="S131" s="2" t="str">
        <f t="shared" si="11"/>
        <v>Parent for entry headers/journal entry headers.</v>
      </c>
      <c r="T131" s="2" t="s">
        <v>859</v>
      </c>
    </row>
    <row r="132" spans="2:20" ht="19" customHeight="1" outlineLevel="1">
      <c r="C132" s="1" t="s">
        <v>1159</v>
      </c>
      <c r="H132" s="1" t="s">
        <v>1127</v>
      </c>
      <c r="I132" s="1" t="str">
        <f t="shared" si="12"/>
        <v>gl-cor:postedDate</v>
      </c>
      <c r="J132" s="1" t="str">
        <f t="shared" si="13"/>
        <v>cor</v>
      </c>
      <c r="K132" s="1" t="str">
        <f t="shared" si="14"/>
        <v>postedDate</v>
      </c>
      <c r="L132" s="1" t="str">
        <f>IF("cor"=J132,VLOOKUP(K132,cor!B:D,3,FALSE),"")</f>
        <v>Date this entry was posted (validated) to the general ledger. May not represent the date of accounting significance which is represented by 'postingDate'.</v>
      </c>
      <c r="M132" s="1" t="str">
        <f>IF("bus"=J132,VLOOKUP(K132,bus!B:D,3,FALSE),"")</f>
        <v/>
      </c>
      <c r="N132" s="1" t="str">
        <f>IF("usk"=J132,VLOOKUP(K132,usk!B:D,3,FALSE),"")</f>
        <v/>
      </c>
      <c r="O132" s="1" t="str">
        <f>IF("muc"=J132,VLOOKUP(K132,muc!B:D,3,FALSE),"")</f>
        <v/>
      </c>
      <c r="P132" s="1" t="str">
        <f>IF("ehm"=J132,VLOOKUP(K132,ehm!B:D,3,FALSE),"")</f>
        <v/>
      </c>
      <c r="Q132" s="1" t="str">
        <f>IF("taf"=J132,VLOOKUP(K132,taf!B:D,3,FALSE),"")</f>
        <v/>
      </c>
      <c r="R132" s="1" t="str">
        <f t="shared" si="15"/>
        <v xml:space="preserve">    gl-cor:postedDate        </v>
      </c>
      <c r="S132" s="2" t="str">
        <f t="shared" ref="S132:S195" si="21">L132&amp;M132&amp;N132&amp;O132&amp;P132&amp;Q132</f>
        <v>Date this entry was posted (validated) to the general ledger. May not represent the date of accounting significance which is represented by 'postingDate'.</v>
      </c>
      <c r="T132" s="2" t="s">
        <v>1561</v>
      </c>
    </row>
    <row r="133" spans="2:20" ht="19" customHeight="1" outlineLevel="1">
      <c r="C133" s="1" t="s">
        <v>1160</v>
      </c>
      <c r="H133" s="1" t="s">
        <v>1127</v>
      </c>
      <c r="I133" s="1" t="str">
        <f t="shared" si="12"/>
        <v>gl-cor:enteredBy</v>
      </c>
      <c r="J133" s="1" t="str">
        <f t="shared" si="13"/>
        <v>cor</v>
      </c>
      <c r="K133" s="1" t="str">
        <f t="shared" si="14"/>
        <v>enteredBy</v>
      </c>
      <c r="L133" s="1" t="str">
        <f>IF("cor"=J133,VLOOKUP(K133,cor!B:D,3,FALSE),"")</f>
        <v>Initials/name of operator originally entering.</v>
      </c>
      <c r="M133" s="1" t="str">
        <f>IF("bus"=J133,VLOOKUP(K133,bus!B:D,3,FALSE),"")</f>
        <v/>
      </c>
      <c r="N133" s="1" t="str">
        <f>IF("usk"=J133,VLOOKUP(K133,usk!B:D,3,FALSE),"")</f>
        <v/>
      </c>
      <c r="O133" s="1" t="str">
        <f>IF("muc"=J133,VLOOKUP(K133,muc!B:D,3,FALSE),"")</f>
        <v/>
      </c>
      <c r="P133" s="1" t="str">
        <f>IF("ehm"=J133,VLOOKUP(K133,ehm!B:D,3,FALSE),"")</f>
        <v/>
      </c>
      <c r="Q133" s="1" t="str">
        <f>IF("taf"=J133,VLOOKUP(K133,taf!B:D,3,FALSE),"")</f>
        <v/>
      </c>
      <c r="R133" s="1" t="str">
        <f t="shared" si="15"/>
        <v xml:space="preserve">    gl-cor:enteredBy        </v>
      </c>
      <c r="S133" s="2" t="str">
        <f t="shared" si="21"/>
        <v>Initials/name of operator originally entering.</v>
      </c>
      <c r="T133" s="2" t="s">
        <v>838</v>
      </c>
    </row>
    <row r="134" spans="2:20" ht="19" customHeight="1" outlineLevel="1">
      <c r="C134" s="1" t="s">
        <v>1161</v>
      </c>
      <c r="H134" s="1" t="s">
        <v>1127</v>
      </c>
      <c r="I134" s="1" t="str">
        <f t="shared" si="12"/>
        <v>gl-bus:enteredByModified</v>
      </c>
      <c r="J134" s="1" t="str">
        <f t="shared" si="13"/>
        <v>bus</v>
      </c>
      <c r="K134" s="1" t="str">
        <f t="shared" si="14"/>
        <v>enteredByModified</v>
      </c>
      <c r="L134" s="1" t="str">
        <f>IF("cor"=J134,VLOOKUP(K134,cor!B:D,3,FALSE),"")</f>
        <v/>
      </c>
      <c r="M134" s="1" t="str">
        <f>IF("bus"=J134,VLOOKUP(K134,bus!B:D,3,FALSE),"")</f>
        <v>Identification for the last person modifying this entry before posting.</v>
      </c>
      <c r="N134" s="1" t="str">
        <f>IF("usk"=J134,VLOOKUP(K134,usk!B:D,3,FALSE),"")</f>
        <v/>
      </c>
      <c r="O134" s="1" t="str">
        <f>IF("muc"=J134,VLOOKUP(K134,muc!B:D,3,FALSE),"")</f>
        <v/>
      </c>
      <c r="P134" s="1" t="str">
        <f>IF("ehm"=J134,VLOOKUP(K134,ehm!B:D,3,FALSE),"")</f>
        <v/>
      </c>
      <c r="Q134" s="1" t="str">
        <f>IF("taf"=J134,VLOOKUP(K134,taf!B:D,3,FALSE),"")</f>
        <v/>
      </c>
      <c r="R134" s="1" t="str">
        <f t="shared" si="15"/>
        <v xml:space="preserve">    gl-bus:enteredByModified        </v>
      </c>
      <c r="S134" s="2" t="str">
        <f t="shared" si="21"/>
        <v>Identification for the last person modifying this entry before posting.</v>
      </c>
      <c r="T134" s="2" t="s">
        <v>161</v>
      </c>
    </row>
    <row r="135" spans="2:20" ht="19" customHeight="1" outlineLevel="1">
      <c r="C135" s="1" t="s">
        <v>1162</v>
      </c>
      <c r="H135" s="1" t="s">
        <v>1127</v>
      </c>
      <c r="I135" s="1" t="str">
        <f t="shared" si="12"/>
        <v>gl-cor:enteredDate</v>
      </c>
      <c r="J135" s="1" t="str">
        <f t="shared" si="13"/>
        <v>cor</v>
      </c>
      <c r="K135" s="1" t="str">
        <f t="shared" si="14"/>
        <v>enteredDate</v>
      </c>
      <c r="L135" s="1" t="str">
        <f>IF("cor"=J135,VLOOKUP(K135,cor!B:D,3,FALSE),"")</f>
        <v xml:space="preserve">Represents the actual date/time of entry into computer (automated from system date, often misrepresented by changing system clock). Posting dates are maintained separately. </v>
      </c>
      <c r="M135" s="1" t="str">
        <f>IF("bus"=J135,VLOOKUP(K135,bus!B:D,3,FALSE),"")</f>
        <v/>
      </c>
      <c r="N135" s="1" t="str">
        <f>IF("usk"=J135,VLOOKUP(K135,usk!B:D,3,FALSE),"")</f>
        <v/>
      </c>
      <c r="O135" s="1" t="str">
        <f>IF("muc"=J135,VLOOKUP(K135,muc!B:D,3,FALSE),"")</f>
        <v/>
      </c>
      <c r="P135" s="1" t="str">
        <f>IF("ehm"=J135,VLOOKUP(K135,ehm!B:D,3,FALSE),"")</f>
        <v/>
      </c>
      <c r="Q135" s="1" t="str">
        <f>IF("taf"=J135,VLOOKUP(K135,taf!B:D,3,FALSE),"")</f>
        <v/>
      </c>
      <c r="R135" s="1" t="str">
        <f t="shared" si="15"/>
        <v xml:space="preserve">    gl-cor:enteredDate        </v>
      </c>
      <c r="S135" s="2" t="str">
        <f t="shared" si="21"/>
        <v xml:space="preserve">Represents the actual date/time of entry into computer (automated from system date, often misrepresented by changing system clock). Posting dates are maintained separately. </v>
      </c>
      <c r="T135" s="2" t="s">
        <v>841</v>
      </c>
    </row>
    <row r="136" spans="2:20" ht="19" customHeight="1" outlineLevel="1">
      <c r="C136" s="1" t="s">
        <v>1163</v>
      </c>
      <c r="H136" s="1" t="s">
        <v>1127</v>
      </c>
      <c r="I136" s="1" t="str">
        <f t="shared" si="12"/>
        <v>gl-bus:entryResponsiblePerson</v>
      </c>
      <c r="J136" s="1" t="str">
        <f t="shared" si="13"/>
        <v>bus</v>
      </c>
      <c r="K136" s="1" t="str">
        <f t="shared" si="14"/>
        <v>entryResponsiblePerson</v>
      </c>
      <c r="L136" s="1" t="str">
        <f>IF("cor"=J136,VLOOKUP(K136,cor!B:D,3,FALSE),"")</f>
        <v/>
      </c>
      <c r="M136" s="1" t="str">
        <f>IF("bus"=J136,VLOOKUP(K136,bus!B:D,3,FALSE),"")</f>
        <v>Identifier of person who created or originated or is otherwise responsible for the entry.</v>
      </c>
      <c r="N136" s="1" t="str">
        <f>IF("usk"=J136,VLOOKUP(K136,usk!B:D,3,FALSE),"")</f>
        <v/>
      </c>
      <c r="O136" s="1" t="str">
        <f>IF("muc"=J136,VLOOKUP(K136,muc!B:D,3,FALSE),"")</f>
        <v/>
      </c>
      <c r="P136" s="1" t="str">
        <f>IF("ehm"=J136,VLOOKUP(K136,ehm!B:D,3,FALSE),"")</f>
        <v/>
      </c>
      <c r="Q136" s="1" t="str">
        <f>IF("taf"=J136,VLOOKUP(K136,taf!B:D,3,FALSE),"")</f>
        <v/>
      </c>
      <c r="R136" s="1" t="str">
        <f t="shared" si="15"/>
        <v xml:space="preserve">    gl-bus:entryResponsiblePerson        </v>
      </c>
      <c r="S136" s="2" t="str">
        <f t="shared" si="21"/>
        <v>Identifier of person who created or originated or is otherwise responsible for the entry.</v>
      </c>
      <c r="T136" s="2" t="s">
        <v>1562</v>
      </c>
    </row>
    <row r="137" spans="2:20" ht="19" customHeight="1" outlineLevel="1">
      <c r="C137" s="1" t="s">
        <v>1164</v>
      </c>
      <c r="H137" s="1" t="s">
        <v>1127</v>
      </c>
      <c r="I137" s="1" t="str">
        <f t="shared" si="12"/>
        <v>gl-cor:sourceJournalID</v>
      </c>
      <c r="J137" s="1" t="str">
        <f t="shared" si="13"/>
        <v>cor</v>
      </c>
      <c r="K137" s="1" t="str">
        <f t="shared" si="14"/>
        <v>sourceJournalID</v>
      </c>
      <c r="L137" s="1" t="str">
        <f>IF("cor"=J137,VLOOKUP(K137,cor!B:D,3,FALSE),"")</f>
        <v>Source journal. The code of the journal in which the entry is processed. The code must be a unique indication for a journal and is selected from the following enumerated list:
cd      cash disbursements (sending cheques to vendors)
cr      cash receipts (receiving cheques from others)
fa      fixed assets
gi      giro/other bank adjustments
gj      general journal
im      inventory management
jc      job cost
pj      purchase journal (liabilities from purchases)
pl      payroll journal
sj      sales journal
se      standard entries
ud      user defined
ot      other sources of entries</v>
      </c>
      <c r="M137" s="1" t="str">
        <f>IF("bus"=J137,VLOOKUP(K137,bus!B:D,3,FALSE),"")</f>
        <v/>
      </c>
      <c r="N137" s="1" t="str">
        <f>IF("usk"=J137,VLOOKUP(K137,usk!B:D,3,FALSE),"")</f>
        <v/>
      </c>
      <c r="O137" s="1" t="str">
        <f>IF("muc"=J137,VLOOKUP(K137,muc!B:D,3,FALSE),"")</f>
        <v/>
      </c>
      <c r="P137" s="1" t="str">
        <f>IF("ehm"=J137,VLOOKUP(K137,ehm!B:D,3,FALSE),"")</f>
        <v/>
      </c>
      <c r="Q137" s="1" t="str">
        <f>IF("taf"=J137,VLOOKUP(K137,taf!B:D,3,FALSE),"")</f>
        <v/>
      </c>
      <c r="R137" s="1" t="str">
        <f t="shared" si="15"/>
        <v xml:space="preserve">    gl-cor:sourceJournalID        </v>
      </c>
      <c r="S137" s="2" t="str">
        <f t="shared" si="21"/>
        <v>Source journal. The code of the journal in which the entry is processed. The code must be a unique indication for a journal and is selected from the following enumerated list:
cd      cash disbursements (sending cheques to vendors)
cr      cash receipts (receiving cheques from others)
fa      fixed assets
gi      giro/other bank adjustments
gj      general journal
im      inventory management
jc      job cost
pj      purchase journal (liabilities from purchases)
pl      payroll journal
sj      sales journal
se      standard entries
ud      user defined
ot      other sources of entries</v>
      </c>
      <c r="T137" s="2" t="s">
        <v>1563</v>
      </c>
    </row>
    <row r="138" spans="2:20" ht="19" customHeight="1" outlineLevel="1">
      <c r="C138" s="1" t="s">
        <v>1165</v>
      </c>
      <c r="H138" s="1" t="s">
        <v>1127</v>
      </c>
      <c r="I138" s="1" t="str">
        <f t="shared" si="12"/>
        <v>gl-bus:sourceJournalDescription</v>
      </c>
      <c r="J138" s="1" t="str">
        <f t="shared" si="13"/>
        <v>bus</v>
      </c>
      <c r="K138" s="1" t="str">
        <f t="shared" si="14"/>
        <v>sourceJournalDescription</v>
      </c>
      <c r="L138" s="1" t="str">
        <f>IF("cor"=J138,VLOOKUP(K138,cor!B:D,3,FALSE),"")</f>
        <v/>
      </c>
      <c r="M138" s="1" t="str">
        <f>IF("bus"=J138,VLOOKUP(K138,bus!B:D,3,FALSE),"")</f>
        <v>Source journal (full description of general journal, payroll journal, accountant entries). A more easily readable journal indication. The most common journals are: Purchases, Sales, Cash, and General Journal.</v>
      </c>
      <c r="N138" s="1" t="str">
        <f>IF("usk"=J138,VLOOKUP(K138,usk!B:D,3,FALSE),"")</f>
        <v/>
      </c>
      <c r="O138" s="1" t="str">
        <f>IF("muc"=J138,VLOOKUP(K138,muc!B:D,3,FALSE),"")</f>
        <v/>
      </c>
      <c r="P138" s="1" t="str">
        <f>IF("ehm"=J138,VLOOKUP(K138,ehm!B:D,3,FALSE),"")</f>
        <v/>
      </c>
      <c r="Q138" s="1" t="str">
        <f>IF("taf"=J138,VLOOKUP(K138,taf!B:D,3,FALSE),"")</f>
        <v/>
      </c>
      <c r="R138" s="1" t="str">
        <f t="shared" si="15"/>
        <v xml:space="preserve">    gl-bus:sourceJournalDescription        </v>
      </c>
      <c r="S138" s="2" t="str">
        <f t="shared" si="21"/>
        <v>Source journal (full description of general journal, payroll journal, accountant entries). A more easily readable journal indication. The most common journals are: Purchases, Sales, Cash, and General Journal.</v>
      </c>
      <c r="T138" s="2" t="s">
        <v>1564</v>
      </c>
    </row>
    <row r="139" spans="2:20" ht="19" customHeight="1" outlineLevel="1">
      <c r="C139" s="1" t="s">
        <v>1166</v>
      </c>
      <c r="H139" s="1" t="s">
        <v>1127</v>
      </c>
      <c r="I139" s="1" t="str">
        <f t="shared" si="12"/>
        <v>gl-cor:entryType</v>
      </c>
      <c r="J139" s="1" t="str">
        <f t="shared" si="13"/>
        <v>cor</v>
      </c>
      <c r="K139" s="1" t="str">
        <f t="shared" si="14"/>
        <v>entryType</v>
      </c>
      <c r="L139" s="1" t="str">
        <f>IF("cor"=J139,VLOOKUP(K139,cor!B:D,3,FALSE),"")</f>
        <v>One of the following enumerated list: adjusting, budget, comparative, external-accountant, standard, passed-adjusting, eliminating, proposed, recurring, reclassifying, simulated, tax, other</v>
      </c>
      <c r="M139" s="1" t="str">
        <f>IF("bus"=J139,VLOOKUP(K139,bus!B:D,3,FALSE),"")</f>
        <v/>
      </c>
      <c r="N139" s="1" t="str">
        <f>IF("usk"=J139,VLOOKUP(K139,usk!B:D,3,FALSE),"")</f>
        <v/>
      </c>
      <c r="O139" s="1" t="str">
        <f>IF("muc"=J139,VLOOKUP(K139,muc!B:D,3,FALSE),"")</f>
        <v/>
      </c>
      <c r="P139" s="1" t="str">
        <f>IF("ehm"=J139,VLOOKUP(K139,ehm!B:D,3,FALSE),"")</f>
        <v/>
      </c>
      <c r="Q139" s="1" t="str">
        <f>IF("taf"=J139,VLOOKUP(K139,taf!B:D,3,FALSE),"")</f>
        <v/>
      </c>
      <c r="R139" s="1" t="str">
        <f t="shared" si="15"/>
        <v xml:space="preserve">    gl-cor:entryType        </v>
      </c>
      <c r="S139" s="2" t="str">
        <f t="shared" si="21"/>
        <v>One of the following enumerated list: adjusting, budget, comparative, external-accountant, standard, passed-adjusting, eliminating, proposed, recurring, reclassifying, simulated, tax, other</v>
      </c>
      <c r="T139" s="2" t="s">
        <v>1565</v>
      </c>
    </row>
    <row r="140" spans="2:20" ht="19" customHeight="1" outlineLevel="1">
      <c r="C140" s="1" t="s">
        <v>1167</v>
      </c>
      <c r="H140" s="1" t="s">
        <v>1127</v>
      </c>
      <c r="I140" s="1" t="str">
        <f t="shared" si="12"/>
        <v>gl-bus:entryOrigin</v>
      </c>
      <c r="J140" s="1" t="str">
        <f t="shared" si="13"/>
        <v>bus</v>
      </c>
      <c r="K140" s="1" t="str">
        <f t="shared" si="14"/>
        <v>entryOrigin</v>
      </c>
      <c r="L140" s="1" t="str">
        <f>IF("cor"=J140,VLOOKUP(K140,cor!B:D,3,FALSE),"")</f>
        <v/>
      </c>
      <c r="M140" s="1" t="str">
        <f>IF("bus"=J140,VLOOKUP(K140,bus!B:D,3,FALSE),"")</f>
        <v>Origin of entry: accrual, manual entry, imported entry, exchange gain or loss</v>
      </c>
      <c r="N140" s="1" t="str">
        <f>IF("usk"=J140,VLOOKUP(K140,usk!B:D,3,FALSE),"")</f>
        <v/>
      </c>
      <c r="O140" s="1" t="str">
        <f>IF("muc"=J140,VLOOKUP(K140,muc!B:D,3,FALSE),"")</f>
        <v/>
      </c>
      <c r="P140" s="1" t="str">
        <f>IF("ehm"=J140,VLOOKUP(K140,ehm!B:D,3,FALSE),"")</f>
        <v/>
      </c>
      <c r="Q140" s="1" t="str">
        <f>IF("taf"=J140,VLOOKUP(K140,taf!B:D,3,FALSE),"")</f>
        <v/>
      </c>
      <c r="R140" s="1" t="str">
        <f t="shared" si="15"/>
        <v xml:space="preserve">    gl-bus:entryOrigin        </v>
      </c>
      <c r="S140" s="2" t="str">
        <f t="shared" si="21"/>
        <v>Origin of entry: accrual, manual entry, imported entry, exchange gain or loss</v>
      </c>
      <c r="T140" s="2" t="s">
        <v>167</v>
      </c>
    </row>
    <row r="141" spans="2:20" ht="19" customHeight="1" outlineLevel="1">
      <c r="C141" s="1" t="s">
        <v>1168</v>
      </c>
      <c r="H141" s="1" t="s">
        <v>1127</v>
      </c>
      <c r="I141" s="1" t="str">
        <f t="shared" si="12"/>
        <v>gl-cor:entryNumber</v>
      </c>
      <c r="J141" s="1" t="str">
        <f t="shared" si="13"/>
        <v>cor</v>
      </c>
      <c r="K141" s="1" t="str">
        <f t="shared" si="14"/>
        <v>entryNumber</v>
      </c>
      <c r="L141" s="1" t="str">
        <f>IF("cor"=J141,VLOOKUP(K141,cor!B:D,3,FALSE),"")</f>
        <v>Identifier within source journal</v>
      </c>
      <c r="M141" s="1" t="str">
        <f>IF("bus"=J141,VLOOKUP(K141,bus!B:D,3,FALSE),"")</f>
        <v/>
      </c>
      <c r="N141" s="1" t="str">
        <f>IF("usk"=J141,VLOOKUP(K141,usk!B:D,3,FALSE),"")</f>
        <v/>
      </c>
      <c r="O141" s="1" t="str">
        <f>IF("muc"=J141,VLOOKUP(K141,muc!B:D,3,FALSE),"")</f>
        <v/>
      </c>
      <c r="P141" s="1" t="str">
        <f>IF("ehm"=J141,VLOOKUP(K141,ehm!B:D,3,FALSE),"")</f>
        <v/>
      </c>
      <c r="Q141" s="1" t="str">
        <f>IF("taf"=J141,VLOOKUP(K141,taf!B:D,3,FALSE),"")</f>
        <v/>
      </c>
      <c r="R141" s="1" t="str">
        <f t="shared" si="15"/>
        <v xml:space="preserve">    gl-cor:entryNumber        </v>
      </c>
      <c r="S141" s="2" t="str">
        <f t="shared" si="21"/>
        <v>Identifier within source journal</v>
      </c>
      <c r="T141" s="2" t="s">
        <v>862</v>
      </c>
    </row>
    <row r="142" spans="2:20" ht="19" customHeight="1" outlineLevel="1">
      <c r="C142" s="1" t="s">
        <v>1169</v>
      </c>
      <c r="H142" s="1" t="s">
        <v>1127</v>
      </c>
      <c r="I142" s="1" t="str">
        <f t="shared" si="12"/>
        <v>gl-cor:entryComment</v>
      </c>
      <c r="J142" s="1" t="str">
        <f t="shared" si="13"/>
        <v>cor</v>
      </c>
      <c r="K142" s="1" t="str">
        <f t="shared" si="14"/>
        <v>entryComment</v>
      </c>
      <c r="L142" s="1" t="str">
        <f>IF("cor"=J142,VLOOKUP(K142,cor!B:D,3,FALSE),"")</f>
        <v>Description of entry described by this entry header (e.g. Opening Balance)</v>
      </c>
      <c r="M142" s="1" t="str">
        <f>IF("bus"=J142,VLOOKUP(K142,bus!B:D,3,FALSE),"")</f>
        <v/>
      </c>
      <c r="N142" s="1" t="str">
        <f>IF("usk"=J142,VLOOKUP(K142,usk!B:D,3,FALSE),"")</f>
        <v/>
      </c>
      <c r="O142" s="1" t="str">
        <f>IF("muc"=J142,VLOOKUP(K142,muc!B:D,3,FALSE),"")</f>
        <v/>
      </c>
      <c r="P142" s="1" t="str">
        <f>IF("ehm"=J142,VLOOKUP(K142,ehm!B:D,3,FALSE),"")</f>
        <v/>
      </c>
      <c r="Q142" s="1" t="str">
        <f>IF("taf"=J142,VLOOKUP(K142,taf!B:D,3,FALSE),"")</f>
        <v/>
      </c>
      <c r="R142" s="1" t="str">
        <f t="shared" si="15"/>
        <v xml:space="preserve">    gl-cor:entryComment        </v>
      </c>
      <c r="S142" s="2" t="str">
        <f t="shared" si="21"/>
        <v>Description of entry described by this entry header (e.g. Opening Balance)</v>
      </c>
      <c r="T142" s="2" t="s">
        <v>853</v>
      </c>
    </row>
    <row r="143" spans="2:20" ht="19" customHeight="1" outlineLevel="1">
      <c r="C143" s="1" t="s">
        <v>1170</v>
      </c>
      <c r="H143" s="1" t="s">
        <v>1127</v>
      </c>
      <c r="I143" s="1" t="str">
        <f t="shared" si="12"/>
        <v>gl-cor:qualifierEntry</v>
      </c>
      <c r="J143" s="1" t="str">
        <f t="shared" si="13"/>
        <v>cor</v>
      </c>
      <c r="K143" s="1" t="str">
        <f t="shared" si="14"/>
        <v>qualifierEntry</v>
      </c>
      <c r="L143" s="1" t="str">
        <f>IF("cor"=J143,VLOOKUP(K143,cor!B:D,3,FALSE),"")</f>
        <v>Entry Qualifier - An enumerated field that qualifies the type of entry, specifically useful for general ledger and trial balance environments when it is important to state the values represented are summarized as of the reporting date - opening or closing balances. In accounting systems, this is often known as BBF (balance brought forward.) Permitted values are: standard, balance-brought-forward and other.</v>
      </c>
      <c r="M143" s="1" t="str">
        <f>IF("bus"=J143,VLOOKUP(K143,bus!B:D,3,FALSE),"")</f>
        <v/>
      </c>
      <c r="N143" s="1" t="str">
        <f>IF("usk"=J143,VLOOKUP(K143,usk!B:D,3,FALSE),"")</f>
        <v/>
      </c>
      <c r="O143" s="1" t="str">
        <f>IF("muc"=J143,VLOOKUP(K143,muc!B:D,3,FALSE),"")</f>
        <v/>
      </c>
      <c r="P143" s="1" t="str">
        <f>IF("ehm"=J143,VLOOKUP(K143,ehm!B:D,3,FALSE),"")</f>
        <v/>
      </c>
      <c r="Q143" s="1" t="str">
        <f>IF("taf"=J143,VLOOKUP(K143,taf!B:D,3,FALSE),"")</f>
        <v/>
      </c>
      <c r="R143" s="1" t="str">
        <f t="shared" si="15"/>
        <v xml:space="preserve">    gl-cor:qualifierEntry        </v>
      </c>
      <c r="S143" s="2" t="str">
        <f t="shared" si="21"/>
        <v>Entry Qualifier - An enumerated field that qualifies the type of entry, specifically useful for general ledger and trial balance environments when it is important to state the values represented are summarized as of the reporting date - opening or closing balances. In accounting systems, this is often known as BBF (balance brought forward.) Permitted values are: standard, balance-brought-forward and other.</v>
      </c>
      <c r="T143" s="2" t="s">
        <v>1566</v>
      </c>
    </row>
    <row r="144" spans="2:20" ht="19" customHeight="1" outlineLevel="1">
      <c r="C144" s="1" t="s">
        <v>1171</v>
      </c>
      <c r="H144" s="1" t="s">
        <v>1127</v>
      </c>
      <c r="I144" s="1" t="str">
        <f t="shared" si="12"/>
        <v>gl-cor:qualifierEntryDescription</v>
      </c>
      <c r="J144" s="1" t="str">
        <f t="shared" si="13"/>
        <v>cor</v>
      </c>
      <c r="K144" s="1" t="str">
        <f t="shared" si="14"/>
        <v>qualifierEntryDescription</v>
      </c>
      <c r="L144" s="1" t="str">
        <f>IF("cor"=J144,VLOOKUP(K144,cor!B:D,3,FALSE),"")</f>
        <v>Free format description of the entry qualifier</v>
      </c>
      <c r="M144" s="1" t="str">
        <f>IF("bus"=J144,VLOOKUP(K144,bus!B:D,3,FALSE),"")</f>
        <v/>
      </c>
      <c r="N144" s="1" t="str">
        <f>IF("usk"=J144,VLOOKUP(K144,usk!B:D,3,FALSE),"")</f>
        <v/>
      </c>
      <c r="O144" s="1" t="str">
        <f>IF("muc"=J144,VLOOKUP(K144,muc!B:D,3,FALSE),"")</f>
        <v/>
      </c>
      <c r="P144" s="1" t="str">
        <f>IF("ehm"=J144,VLOOKUP(K144,ehm!B:D,3,FALSE),"")</f>
        <v/>
      </c>
      <c r="Q144" s="1" t="str">
        <f>IF("taf"=J144,VLOOKUP(K144,taf!B:D,3,FALSE),"")</f>
        <v/>
      </c>
      <c r="R144" s="1" t="str">
        <f t="shared" si="15"/>
        <v xml:space="preserve">    gl-cor:qualifierEntryDescription        </v>
      </c>
      <c r="S144" s="2" t="str">
        <f t="shared" si="21"/>
        <v>Free format description of the entry qualifier</v>
      </c>
      <c r="T144" s="2" t="s">
        <v>1082</v>
      </c>
    </row>
    <row r="145" spans="3:20" ht="19" customHeight="1" outlineLevel="1">
      <c r="C145" s="1" t="s">
        <v>1172</v>
      </c>
      <c r="H145" s="1" t="s">
        <v>1127</v>
      </c>
      <c r="I145" s="1" t="str">
        <f t="shared" si="12"/>
        <v>gl-bus:postingCode</v>
      </c>
      <c r="J145" s="1" t="str">
        <f t="shared" si="13"/>
        <v>bus</v>
      </c>
      <c r="K145" s="1" t="str">
        <f t="shared" si="14"/>
        <v>postingCode</v>
      </c>
      <c r="L145" s="1" t="str">
        <f>IF("cor"=J145,VLOOKUP(K145,cor!B:D,3,FALSE),"")</f>
        <v/>
      </c>
      <c r="M145" s="1" t="str">
        <f>IF("bus"=J145,VLOOKUP(K145,bus!B:D,3,FALSE),"")</f>
        <v>Code for posting to period, e.g., period 1-13, based on codes in an accounting period file. We do not recommend that software vendors export here, but suggest providing period end numbers for the buckets. Possibilities W1 through W53, M1 through M13, Q1-Q4. Developers and others creating output files are encouraged to supply an actual end date.</v>
      </c>
      <c r="N145" s="1" t="str">
        <f>IF("usk"=J145,VLOOKUP(K145,usk!B:D,3,FALSE),"")</f>
        <v/>
      </c>
      <c r="O145" s="1" t="str">
        <f>IF("muc"=J145,VLOOKUP(K145,muc!B:D,3,FALSE),"")</f>
        <v/>
      </c>
      <c r="P145" s="1" t="str">
        <f>IF("ehm"=J145,VLOOKUP(K145,ehm!B:D,3,FALSE),"")</f>
        <v/>
      </c>
      <c r="Q145" s="1" t="str">
        <f>IF("taf"=J145,VLOOKUP(K145,taf!B:D,3,FALSE),"")</f>
        <v/>
      </c>
      <c r="R145" s="1" t="str">
        <f t="shared" si="15"/>
        <v xml:space="preserve">    gl-bus:postingCode        </v>
      </c>
      <c r="S145" s="2" t="str">
        <f t="shared" si="21"/>
        <v>Code for posting to period, e.g., period 1-13, based on codes in an accounting period file. We do not recommend that software vendors export here, but suggest providing period end numbers for the buckets. Possibilities W1 through W53, M1 through M13, Q1-Q4. Developers and others creating output files are encouraged to supply an actual end date.</v>
      </c>
      <c r="T145" s="2" t="s">
        <v>238</v>
      </c>
    </row>
    <row r="146" spans="3:20" ht="19" customHeight="1" outlineLevel="1">
      <c r="C146" s="1" t="s">
        <v>1173</v>
      </c>
      <c r="H146" s="1" t="s">
        <v>1127</v>
      </c>
      <c r="I146" s="1" t="str">
        <f t="shared" si="12"/>
        <v>gl-bus:batchID</v>
      </c>
      <c r="J146" s="1" t="str">
        <f t="shared" si="13"/>
        <v>bus</v>
      </c>
      <c r="K146" s="1" t="str">
        <f t="shared" si="14"/>
        <v>batchID</v>
      </c>
      <c r="L146" s="1" t="str">
        <f>IF("cor"=J146,VLOOKUP(K146,cor!B:D,3,FALSE),"")</f>
        <v/>
      </c>
      <c r="M146" s="1" t="str">
        <f>IF("bus"=J146,VLOOKUP(K146,bus!B:D,3,FALSE),"")</f>
        <v>ID for a batch for this group of entries</v>
      </c>
      <c r="N146" s="1" t="str">
        <f>IF("usk"=J146,VLOOKUP(K146,usk!B:D,3,FALSE),"")</f>
        <v/>
      </c>
      <c r="O146" s="1" t="str">
        <f>IF("muc"=J146,VLOOKUP(K146,muc!B:D,3,FALSE),"")</f>
        <v/>
      </c>
      <c r="P146" s="1" t="str">
        <f>IF("ehm"=J146,VLOOKUP(K146,ehm!B:D,3,FALSE),"")</f>
        <v/>
      </c>
      <c r="Q146" s="1" t="str">
        <f>IF("taf"=J146,VLOOKUP(K146,taf!B:D,3,FALSE),"")</f>
        <v/>
      </c>
      <c r="R146" s="1" t="str">
        <f t="shared" si="15"/>
        <v xml:space="preserve">    gl-bus:batchID        </v>
      </c>
      <c r="S146" s="2" t="str">
        <f t="shared" si="21"/>
        <v>ID for a batch for this group of entries</v>
      </c>
      <c r="T146" s="2" t="s">
        <v>115</v>
      </c>
    </row>
    <row r="147" spans="3:20" ht="19" customHeight="1" outlineLevel="1">
      <c r="C147" s="1" t="s">
        <v>1174</v>
      </c>
      <c r="H147" s="1" t="s">
        <v>1127</v>
      </c>
      <c r="I147" s="1" t="str">
        <f t="shared" si="12"/>
        <v>gl-bus:batchDescription</v>
      </c>
      <c r="J147" s="1" t="str">
        <f t="shared" si="13"/>
        <v>bus</v>
      </c>
      <c r="K147" s="1" t="str">
        <f t="shared" si="14"/>
        <v>batchDescription</v>
      </c>
      <c r="L147" s="1" t="str">
        <f>IF("cor"=J147,VLOOKUP(K147,cor!B:D,3,FALSE),"")</f>
        <v/>
      </c>
      <c r="M147" s="1" t="str">
        <f>IF("bus"=J147,VLOOKUP(K147,bus!B:D,3,FALSE),"")</f>
        <v>Description of this batch</v>
      </c>
      <c r="N147" s="1" t="str">
        <f>IF("usk"=J147,VLOOKUP(K147,usk!B:D,3,FALSE),"")</f>
        <v/>
      </c>
      <c r="O147" s="1" t="str">
        <f>IF("muc"=J147,VLOOKUP(K147,muc!B:D,3,FALSE),"")</f>
        <v/>
      </c>
      <c r="P147" s="1" t="str">
        <f>IF("ehm"=J147,VLOOKUP(K147,ehm!B:D,3,FALSE),"")</f>
        <v/>
      </c>
      <c r="Q147" s="1" t="str">
        <f>IF("taf"=J147,VLOOKUP(K147,taf!B:D,3,FALSE),"")</f>
        <v/>
      </c>
      <c r="R147" s="1" t="str">
        <f t="shared" si="15"/>
        <v xml:space="preserve">    gl-bus:batchDescription        </v>
      </c>
      <c r="S147" s="2" t="str">
        <f t="shared" si="21"/>
        <v>Description of this batch</v>
      </c>
      <c r="T147" s="2" t="s">
        <v>113</v>
      </c>
    </row>
    <row r="148" spans="3:20" ht="19" customHeight="1" outlineLevel="1">
      <c r="C148" s="1" t="s">
        <v>1175</v>
      </c>
      <c r="H148" s="1" t="s">
        <v>1127</v>
      </c>
      <c r="I148" s="1" t="str">
        <f t="shared" si="12"/>
        <v>gl-bus:numberOfEntries</v>
      </c>
      <c r="J148" s="1" t="str">
        <f t="shared" si="13"/>
        <v>bus</v>
      </c>
      <c r="K148" s="1" t="str">
        <f t="shared" si="14"/>
        <v>numberOfEntries</v>
      </c>
      <c r="L148" s="1" t="str">
        <f>IF("cor"=J148,VLOOKUP(K148,cor!B:D,3,FALSE),"")</f>
        <v/>
      </c>
      <c r="M148" s="1" t="str">
        <f>IF("bus"=J148,VLOOKUP(K148,bus!B:D,3,FALSE),"")</f>
        <v>The total number of entries.</v>
      </c>
      <c r="N148" s="1" t="str">
        <f>IF("usk"=J148,VLOOKUP(K148,usk!B:D,3,FALSE),"")</f>
        <v/>
      </c>
      <c r="O148" s="1" t="str">
        <f>IF("muc"=J148,VLOOKUP(K148,muc!B:D,3,FALSE),"")</f>
        <v/>
      </c>
      <c r="P148" s="1" t="str">
        <f>IF("ehm"=J148,VLOOKUP(K148,ehm!B:D,3,FALSE),"")</f>
        <v/>
      </c>
      <c r="Q148" s="1" t="str">
        <f>IF("taf"=J148,VLOOKUP(K148,taf!B:D,3,FALSE),"")</f>
        <v/>
      </c>
      <c r="R148" s="1" t="str">
        <f t="shared" si="15"/>
        <v xml:space="preserve">    gl-bus:numberOfEntries        </v>
      </c>
      <c r="S148" s="2" t="str">
        <f t="shared" si="21"/>
        <v>The total number of entries.</v>
      </c>
      <c r="T148" s="2" t="s">
        <v>303</v>
      </c>
    </row>
    <row r="149" spans="3:20" ht="19" customHeight="1" outlineLevel="1">
      <c r="C149" s="1" t="s">
        <v>1176</v>
      </c>
      <c r="H149" s="1" t="s">
        <v>1127</v>
      </c>
      <c r="I149" s="1" t="str">
        <f t="shared" si="12"/>
        <v>gl-bus:totalDebit</v>
      </c>
      <c r="J149" s="1" t="str">
        <f t="shared" si="13"/>
        <v>bus</v>
      </c>
      <c r="K149" s="1" t="str">
        <f t="shared" si="14"/>
        <v>totalDebit</v>
      </c>
      <c r="L149" s="1" t="str">
        <f>IF("cor"=J149,VLOOKUP(K149,cor!B:D,3,FALSE),"")</f>
        <v/>
      </c>
      <c r="M149" s="1" t="str">
        <f>IF("bus"=J149,VLOOKUP(K149,bus!B:D,3,FALSE),"")</f>
        <v>The total of all debit amounts.</v>
      </c>
      <c r="N149" s="1" t="str">
        <f>IF("usk"=J149,VLOOKUP(K149,usk!B:D,3,FALSE),"")</f>
        <v/>
      </c>
      <c r="O149" s="1" t="str">
        <f>IF("muc"=J149,VLOOKUP(K149,muc!B:D,3,FALSE),"")</f>
        <v/>
      </c>
      <c r="P149" s="1" t="str">
        <f>IF("ehm"=J149,VLOOKUP(K149,ehm!B:D,3,FALSE),"")</f>
        <v/>
      </c>
      <c r="Q149" s="1" t="str">
        <f>IF("taf"=J149,VLOOKUP(K149,taf!B:D,3,FALSE),"")</f>
        <v/>
      </c>
      <c r="R149" s="1" t="str">
        <f t="shared" si="15"/>
        <v xml:space="preserve">    gl-bus:totalDebit        </v>
      </c>
      <c r="S149" s="2" t="str">
        <f t="shared" si="21"/>
        <v>The total of all debit amounts.</v>
      </c>
      <c r="T149" s="2" t="s">
        <v>304</v>
      </c>
    </row>
    <row r="150" spans="3:20" ht="19" customHeight="1" outlineLevel="1">
      <c r="C150" s="1" t="s">
        <v>1177</v>
      </c>
      <c r="H150" s="1" t="s">
        <v>1127</v>
      </c>
      <c r="I150" s="1" t="str">
        <f t="shared" si="12"/>
        <v>gl-bus:totalCredit</v>
      </c>
      <c r="J150" s="1" t="str">
        <f t="shared" si="13"/>
        <v>bus</v>
      </c>
      <c r="K150" s="1" t="str">
        <f t="shared" si="14"/>
        <v>totalCredit</v>
      </c>
      <c r="L150" s="1" t="str">
        <f>IF("cor"=J150,VLOOKUP(K150,cor!B:D,3,FALSE),"")</f>
        <v/>
      </c>
      <c r="M150" s="1" t="str">
        <f>IF("bus"=J150,VLOOKUP(K150,bus!B:D,3,FALSE),"")</f>
        <v>The total of all credit amounts.</v>
      </c>
      <c r="N150" s="1" t="str">
        <f>IF("usk"=J150,VLOOKUP(K150,usk!B:D,3,FALSE),"")</f>
        <v/>
      </c>
      <c r="O150" s="1" t="str">
        <f>IF("muc"=J150,VLOOKUP(K150,muc!B:D,3,FALSE),"")</f>
        <v/>
      </c>
      <c r="P150" s="1" t="str">
        <f>IF("ehm"=J150,VLOOKUP(K150,ehm!B:D,3,FALSE),"")</f>
        <v/>
      </c>
      <c r="Q150" s="1" t="str">
        <f>IF("taf"=J150,VLOOKUP(K150,taf!B:D,3,FALSE),"")</f>
        <v/>
      </c>
      <c r="R150" s="1" t="str">
        <f t="shared" si="15"/>
        <v xml:space="preserve">    gl-bus:totalCredit        </v>
      </c>
      <c r="S150" s="2" t="str">
        <f t="shared" si="21"/>
        <v>The total of all credit amounts.</v>
      </c>
      <c r="T150" s="2" t="s">
        <v>307</v>
      </c>
    </row>
    <row r="151" spans="3:20" ht="19" customHeight="1" outlineLevel="1">
      <c r="C151" s="1" t="s">
        <v>1178</v>
      </c>
      <c r="H151" s="1" t="s">
        <v>1127</v>
      </c>
      <c r="I151" s="1" t="str">
        <f t="shared" si="12"/>
        <v>gl-cor:bookTaxDifference</v>
      </c>
      <c r="J151" s="1" t="str">
        <f t="shared" si="13"/>
        <v>cor</v>
      </c>
      <c r="K151" s="1" t="str">
        <f t="shared" si="14"/>
        <v>bookTaxDifference</v>
      </c>
      <c r="L151" s="1" t="str">
        <f>IF("cor"=J151,VLOOKUP(K151,cor!B:D,3,FALSE),"")</f>
        <v>Enumerated field with possible values of permanent, temporary or none indicating the type of difference between book and tax accounting methods. Omission of this field is equivalent to "none"</v>
      </c>
      <c r="M151" s="1" t="str">
        <f>IF("bus"=J151,VLOOKUP(K151,bus!B:D,3,FALSE),"")</f>
        <v/>
      </c>
      <c r="N151" s="1" t="str">
        <f>IF("usk"=J151,VLOOKUP(K151,usk!B:D,3,FALSE),"")</f>
        <v/>
      </c>
      <c r="O151" s="1" t="str">
        <f>IF("muc"=J151,VLOOKUP(K151,muc!B:D,3,FALSE),"")</f>
        <v/>
      </c>
      <c r="P151" s="1" t="str">
        <f>IF("ehm"=J151,VLOOKUP(K151,ehm!B:D,3,FALSE),"")</f>
        <v/>
      </c>
      <c r="Q151" s="1" t="str">
        <f>IF("taf"=J151,VLOOKUP(K151,taf!B:D,3,FALSE),"")</f>
        <v/>
      </c>
      <c r="R151" s="1" t="str">
        <f t="shared" si="15"/>
        <v xml:space="preserve">    gl-cor:bookTaxDifference        </v>
      </c>
      <c r="S151" s="2" t="str">
        <f t="shared" si="21"/>
        <v>Enumerated field with possible values of permanent, temporary or none indicating the type of difference between book and tax accounting methods. Omission of this field is equivalent to "none"</v>
      </c>
      <c r="T151" s="2" t="s">
        <v>803</v>
      </c>
    </row>
    <row r="152" spans="3:20" ht="19" customHeight="1" outlineLevel="1">
      <c r="C152" s="1" t="s">
        <v>1179</v>
      </c>
      <c r="H152" s="1" t="s">
        <v>1127</v>
      </c>
      <c r="I152" s="1" t="str">
        <f t="shared" si="12"/>
        <v>gl-bus:eliminationCode</v>
      </c>
      <c r="J152" s="1" t="str">
        <f t="shared" si="13"/>
        <v>bus</v>
      </c>
      <c r="K152" s="1" t="str">
        <f t="shared" si="14"/>
        <v>eliminationCode</v>
      </c>
      <c r="L152" s="1" t="str">
        <f>IF("cor"=J152,VLOOKUP(K152,cor!B:D,3,FALSE),"")</f>
        <v/>
      </c>
      <c r="M152" s="1" t="str">
        <f>IF("bus"=J152,VLOOKUP(K152,bus!B:D,3,FALSE),"")</f>
        <v>Informs destination ledger this is an intracompany entry which eliminates in consolidation</v>
      </c>
      <c r="N152" s="1" t="str">
        <f>IF("usk"=J152,VLOOKUP(K152,usk!B:D,3,FALSE),"")</f>
        <v/>
      </c>
      <c r="O152" s="1" t="str">
        <f>IF("muc"=J152,VLOOKUP(K152,muc!B:D,3,FALSE),"")</f>
        <v/>
      </c>
      <c r="P152" s="1" t="str">
        <f>IF("ehm"=J152,VLOOKUP(K152,ehm!B:D,3,FALSE),"")</f>
        <v/>
      </c>
      <c r="Q152" s="1" t="str">
        <f>IF("taf"=J152,VLOOKUP(K152,taf!B:D,3,FALSE),"")</f>
        <v/>
      </c>
      <c r="R152" s="1" t="str">
        <f t="shared" si="15"/>
        <v xml:space="preserve">    gl-bus:eliminationCode        </v>
      </c>
      <c r="S152" s="2" t="str">
        <f t="shared" si="21"/>
        <v>Informs destination ledger this is an intracompany entry which eliminates in consolidation</v>
      </c>
      <c r="T152" s="2" t="s">
        <v>159</v>
      </c>
    </row>
    <row r="153" spans="3:20" ht="19" customHeight="1" outlineLevel="1">
      <c r="C153" s="1" t="s">
        <v>1180</v>
      </c>
      <c r="H153" s="1" t="s">
        <v>1127</v>
      </c>
      <c r="I153" s="1" t="str">
        <f t="shared" si="12"/>
        <v>gl-bus:budgetScenarioPeriodStart</v>
      </c>
      <c r="J153" s="1" t="str">
        <f t="shared" si="13"/>
        <v>bus</v>
      </c>
      <c r="K153" s="1" t="str">
        <f t="shared" si="14"/>
        <v>budgetScenarioPeriodStart</v>
      </c>
      <c r="L153" s="1" t="str">
        <f>IF("cor"=J153,VLOOKUP(K153,cor!B:D,3,FALSE),"")</f>
        <v/>
      </c>
      <c r="M153" s="1" t="str">
        <f>IF("bus"=J153,VLOOKUP(K153,bus!B:D,3,FALSE),"")</f>
        <v>Start of period covered by associated budgetScenario</v>
      </c>
      <c r="N153" s="1" t="str">
        <f>IF("usk"=J153,VLOOKUP(K153,usk!B:D,3,FALSE),"")</f>
        <v/>
      </c>
      <c r="O153" s="1" t="str">
        <f>IF("muc"=J153,VLOOKUP(K153,muc!B:D,3,FALSE),"")</f>
        <v/>
      </c>
      <c r="P153" s="1" t="str">
        <f>IF("ehm"=J153,VLOOKUP(K153,ehm!B:D,3,FALSE),"")</f>
        <v/>
      </c>
      <c r="Q153" s="1" t="str">
        <f>IF("taf"=J153,VLOOKUP(K153,taf!B:D,3,FALSE),"")</f>
        <v/>
      </c>
      <c r="R153" s="1" t="str">
        <f t="shared" si="15"/>
        <v xml:space="preserve">    gl-bus:budgetScenarioPeriodStart        </v>
      </c>
      <c r="S153" s="2" t="str">
        <f t="shared" si="21"/>
        <v>Start of period covered by associated budgetScenario</v>
      </c>
      <c r="T153" s="2" t="s">
        <v>121</v>
      </c>
    </row>
    <row r="154" spans="3:20" ht="19" customHeight="1" outlineLevel="1">
      <c r="C154" s="1" t="s">
        <v>1181</v>
      </c>
      <c r="H154" s="1" t="s">
        <v>1127</v>
      </c>
      <c r="I154" s="1" t="str">
        <f t="shared" si="12"/>
        <v>gl-bus:budgetScenarioPeriodEnd</v>
      </c>
      <c r="J154" s="1" t="str">
        <f t="shared" si="13"/>
        <v>bus</v>
      </c>
      <c r="K154" s="1" t="str">
        <f t="shared" si="14"/>
        <v>budgetScenarioPeriodEnd</v>
      </c>
      <c r="L154" s="1" t="str">
        <f>IF("cor"=J154,VLOOKUP(K154,cor!B:D,3,FALSE),"")</f>
        <v/>
      </c>
      <c r="M154" s="1" t="str">
        <f>IF("bus"=J154,VLOOKUP(K154,bus!B:D,3,FALSE),"")</f>
        <v>End of period covered by associated budgetScenario</v>
      </c>
      <c r="N154" s="1" t="str">
        <f>IF("usk"=J154,VLOOKUP(K154,usk!B:D,3,FALSE),"")</f>
        <v/>
      </c>
      <c r="O154" s="1" t="str">
        <f>IF("muc"=J154,VLOOKUP(K154,muc!B:D,3,FALSE),"")</f>
        <v/>
      </c>
      <c r="P154" s="1" t="str">
        <f>IF("ehm"=J154,VLOOKUP(K154,ehm!B:D,3,FALSE),"")</f>
        <v/>
      </c>
      <c r="Q154" s="1" t="str">
        <f>IF("taf"=J154,VLOOKUP(K154,taf!B:D,3,FALSE),"")</f>
        <v/>
      </c>
      <c r="R154" s="1" t="str">
        <f t="shared" si="15"/>
        <v xml:space="preserve">    gl-bus:budgetScenarioPeriodEnd        </v>
      </c>
      <c r="S154" s="2" t="str">
        <f t="shared" si="21"/>
        <v>End of period covered by associated budgetScenario</v>
      </c>
      <c r="T154" s="2" t="s">
        <v>123</v>
      </c>
    </row>
    <row r="155" spans="3:20" ht="19" customHeight="1" outlineLevel="1">
      <c r="C155" s="1" t="s">
        <v>1182</v>
      </c>
      <c r="H155" s="1" t="s">
        <v>1127</v>
      </c>
      <c r="I155" s="1" t="str">
        <f t="shared" si="12"/>
        <v>gl-bus:budgetScenarioText</v>
      </c>
      <c r="J155" s="1" t="str">
        <f t="shared" si="13"/>
        <v>bus</v>
      </c>
      <c r="K155" s="1" t="str">
        <f t="shared" si="14"/>
        <v>budgetScenarioText</v>
      </c>
      <c r="L155" s="1" t="str">
        <f>IF("cor"=J155,VLOOKUP(K155,cor!B:D,3,FALSE),"")</f>
        <v/>
      </c>
      <c r="M155" s="1" t="str">
        <f>IF("bus"=J155,VLOOKUP(K155,bus!B:D,3,FALSE),"")</f>
        <v>Text related to budgetScenario</v>
      </c>
      <c r="N155" s="1" t="str">
        <f>IF("usk"=J155,VLOOKUP(K155,usk!B:D,3,FALSE),"")</f>
        <v/>
      </c>
      <c r="O155" s="1" t="str">
        <f>IF("muc"=J155,VLOOKUP(K155,muc!B:D,3,FALSE),"")</f>
        <v/>
      </c>
      <c r="P155" s="1" t="str">
        <f>IF("ehm"=J155,VLOOKUP(K155,ehm!B:D,3,FALSE),"")</f>
        <v/>
      </c>
      <c r="Q155" s="1" t="str">
        <f>IF("taf"=J155,VLOOKUP(K155,taf!B:D,3,FALSE),"")</f>
        <v/>
      </c>
      <c r="R155" s="1" t="str">
        <f t="shared" si="15"/>
        <v xml:space="preserve">    gl-bus:budgetScenarioText        </v>
      </c>
      <c r="S155" s="2" t="str">
        <f t="shared" si="21"/>
        <v>Text related to budgetScenario</v>
      </c>
      <c r="T155" s="2" t="s">
        <v>125</v>
      </c>
    </row>
    <row r="156" spans="3:20" ht="19" customHeight="1" outlineLevel="1">
      <c r="C156" s="1" t="s">
        <v>1183</v>
      </c>
      <c r="H156" s="1" t="s">
        <v>1127</v>
      </c>
      <c r="I156" s="1" t="str">
        <f t="shared" si="12"/>
        <v>gl-bus:budgetScenario</v>
      </c>
      <c r="J156" s="1" t="str">
        <f t="shared" si="13"/>
        <v>bus</v>
      </c>
      <c r="K156" s="1" t="str">
        <f t="shared" si="14"/>
        <v>budgetScenario</v>
      </c>
      <c r="L156" s="1" t="str">
        <f>IF("cor"=J156,VLOOKUP(K156,cor!B:D,3,FALSE),"")</f>
        <v/>
      </c>
      <c r="M156" s="1" t="str">
        <f>IF("bus"=J156,VLOOKUP(K156,bus!B:D,3,FALSE),"")</f>
        <v>Code for a budget scenario identifier (such as PB for 'preliminary budget', or RB for 'revised budget', or other identifier for entryType)</v>
      </c>
      <c r="N156" s="1" t="str">
        <f>IF("usk"=J156,VLOOKUP(K156,usk!B:D,3,FALSE),"")</f>
        <v/>
      </c>
      <c r="O156" s="1" t="str">
        <f>IF("muc"=J156,VLOOKUP(K156,muc!B:D,3,FALSE),"")</f>
        <v/>
      </c>
      <c r="P156" s="1" t="str">
        <f>IF("ehm"=J156,VLOOKUP(K156,ehm!B:D,3,FALSE),"")</f>
        <v/>
      </c>
      <c r="Q156" s="1" t="str">
        <f>IF("taf"=J156,VLOOKUP(K156,taf!B:D,3,FALSE),"")</f>
        <v/>
      </c>
      <c r="R156" s="1" t="str">
        <f t="shared" si="15"/>
        <v xml:space="preserve">    gl-bus:budgetScenario        </v>
      </c>
      <c r="S156" s="2" t="str">
        <f t="shared" si="21"/>
        <v>Code for a budget scenario identifier (such as PB for 'preliminary budget', or RB for 'revised budget', or other identifier for entryType)</v>
      </c>
      <c r="T156" s="2" t="s">
        <v>119</v>
      </c>
    </row>
    <row r="157" spans="3:20" ht="19" customHeight="1" outlineLevel="1">
      <c r="C157" s="1" t="s">
        <v>1184</v>
      </c>
      <c r="H157" s="1" t="s">
        <v>1127</v>
      </c>
      <c r="I157" s="1" t="str">
        <f t="shared" si="12"/>
        <v>gl-bus:budgetAllocationCode</v>
      </c>
      <c r="J157" s="1" t="str">
        <f t="shared" si="13"/>
        <v>bus</v>
      </c>
      <c r="K157" s="1" t="str">
        <f t="shared" si="14"/>
        <v>budgetAllocationCode</v>
      </c>
      <c r="L157" s="1" t="str">
        <f>IF("cor"=J157,VLOOKUP(K157,cor!B:D,3,FALSE),"")</f>
        <v/>
      </c>
      <c r="M157" s="1" t="str">
        <f>IF("bus"=J157,VLOOKUP(K157,bus!B:D,3,FALSE),"")</f>
        <v>Code associated with the calculation formula: e.g. (D)ivide by number of periods, (T)otal for period given</v>
      </c>
      <c r="N157" s="1" t="str">
        <f>IF("usk"=J157,VLOOKUP(K157,usk!B:D,3,FALSE),"")</f>
        <v/>
      </c>
      <c r="O157" s="1" t="str">
        <f>IF("muc"=J157,VLOOKUP(K157,muc!B:D,3,FALSE),"")</f>
        <v/>
      </c>
      <c r="P157" s="1" t="str">
        <f>IF("ehm"=J157,VLOOKUP(K157,ehm!B:D,3,FALSE),"")</f>
        <v/>
      </c>
      <c r="Q157" s="1" t="str">
        <f>IF("taf"=J157,VLOOKUP(K157,taf!B:D,3,FALSE),"")</f>
        <v/>
      </c>
      <c r="R157" s="1" t="str">
        <f t="shared" si="15"/>
        <v xml:space="preserve">    gl-bus:budgetAllocationCode        </v>
      </c>
      <c r="S157" s="2" t="str">
        <f t="shared" si="21"/>
        <v>Code associated with the calculation formula: e.g. (D)ivide by number of periods, (T)otal for period given</v>
      </c>
      <c r="T157" s="2" t="s">
        <v>117</v>
      </c>
    </row>
    <row r="158" spans="3:20" ht="19" customHeight="1" outlineLevel="1">
      <c r="C158" s="1" t="s">
        <v>1185</v>
      </c>
      <c r="H158" s="1" t="s">
        <v>1127</v>
      </c>
      <c r="I158" s="1" t="str">
        <f t="shared" si="12"/>
        <v>gl-usk:reversingStdId</v>
      </c>
      <c r="J158" s="1" t="str">
        <f t="shared" si="13"/>
        <v>usk</v>
      </c>
      <c r="K158" s="1" t="str">
        <f t="shared" si="14"/>
        <v>reversingStdId</v>
      </c>
      <c r="L158" s="1" t="str">
        <f>IF("cor"=J158,VLOOKUP(K158,cor!B:D,3,FALSE),"")</f>
        <v/>
      </c>
      <c r="M158" s="1" t="str">
        <f>IF("bus"=J158,VLOOKUP(K158,bus!B:D,3,FALSE),"")</f>
        <v/>
      </c>
      <c r="N158" s="1" t="str">
        <f>IF("usk"=J158,VLOOKUP(K158,usk!B:D,3,FALSE),"")</f>
        <v>For standard, reversing, master, cancelling or other entries an ID associated with those entries.</v>
      </c>
      <c r="O158" s="1" t="str">
        <f>IF("muc"=J158,VLOOKUP(K158,muc!B:D,3,FALSE),"")</f>
        <v/>
      </c>
      <c r="P158" s="1" t="str">
        <f>IF("ehm"=J158,VLOOKUP(K158,ehm!B:D,3,FALSE),"")</f>
        <v/>
      </c>
      <c r="Q158" s="1" t="str">
        <f>IF("taf"=J158,VLOOKUP(K158,taf!B:D,3,FALSE),"")</f>
        <v/>
      </c>
      <c r="R158" s="1" t="str">
        <f t="shared" si="15"/>
        <v xml:space="preserve">    gl-usk:reversingStdId        </v>
      </c>
      <c r="S158" s="2" t="str">
        <f t="shared" si="21"/>
        <v>For standard, reversing, master, cancelling or other entries an ID associated with those entries.</v>
      </c>
      <c r="T158" s="2" t="s">
        <v>1567</v>
      </c>
    </row>
    <row r="159" spans="3:20" ht="19" customHeight="1" outlineLevel="1">
      <c r="C159" s="1" t="s">
        <v>1186</v>
      </c>
      <c r="H159" s="1" t="s">
        <v>1127</v>
      </c>
      <c r="I159" s="1" t="str">
        <f t="shared" si="12"/>
        <v>gl-usk:recurringStdDescription</v>
      </c>
      <c r="J159" s="1" t="str">
        <f t="shared" si="13"/>
        <v>usk</v>
      </c>
      <c r="K159" s="1" t="str">
        <f t="shared" si="14"/>
        <v>recurringStdDescription</v>
      </c>
      <c r="L159" s="1" t="str">
        <f>IF("cor"=J159,VLOOKUP(K159,cor!B:D,3,FALSE),"")</f>
        <v/>
      </c>
      <c r="M159" s="1" t="str">
        <f>IF("bus"=J159,VLOOKUP(K159,bus!B:D,3,FALSE),"")</f>
        <v/>
      </c>
      <c r="N159" s="1" t="str">
        <f>IF("usk"=J159,VLOOKUP(K159,usk!B:D,3,FALSE),"")</f>
        <v>Description to accompany standard or recurring ID</v>
      </c>
      <c r="O159" s="1" t="str">
        <f>IF("muc"=J159,VLOOKUP(K159,muc!B:D,3,FALSE),"")</f>
        <v/>
      </c>
      <c r="P159" s="1" t="str">
        <f>IF("ehm"=J159,VLOOKUP(K159,ehm!B:D,3,FALSE),"")</f>
        <v/>
      </c>
      <c r="Q159" s="1" t="str">
        <f>IF("taf"=J159,VLOOKUP(K159,taf!B:D,3,FALSE),"")</f>
        <v/>
      </c>
      <c r="R159" s="1" t="str">
        <f t="shared" si="15"/>
        <v xml:space="preserve">    gl-usk:recurringStdDescription        </v>
      </c>
      <c r="S159" s="2" t="str">
        <f t="shared" si="21"/>
        <v>Description to accompany standard or recurring ID</v>
      </c>
      <c r="T159" s="2" t="s">
        <v>747</v>
      </c>
    </row>
    <row r="160" spans="3:20" ht="19" customHeight="1" outlineLevel="1">
      <c r="C160" s="1" t="s">
        <v>1187</v>
      </c>
      <c r="H160" s="1" t="s">
        <v>1127</v>
      </c>
      <c r="I160" s="1" t="str">
        <f t="shared" si="12"/>
        <v>gl-usk:frequencyInterval</v>
      </c>
      <c r="J160" s="1" t="str">
        <f t="shared" si="13"/>
        <v>usk</v>
      </c>
      <c r="K160" s="1" t="str">
        <f t="shared" si="14"/>
        <v>frequencyInterval</v>
      </c>
      <c r="L160" s="1" t="str">
        <f>IF("cor"=J160,VLOOKUP(K160,cor!B:D,3,FALSE),"")</f>
        <v/>
      </c>
      <c r="M160" s="1" t="str">
        <f>IF("bus"=J160,VLOOKUP(K160,bus!B:D,3,FALSE),"")</f>
        <v/>
      </c>
      <c r="N160" s="1" t="str">
        <f>IF("usk"=J160,VLOOKUP(K160,usk!B:D,3,FALSE),"")</f>
        <v>For standard or recurring journals, how often entry may be made: every frequencyInterval frequencyUnit, such as every 7 (interval) days (unit) or every 1 (interval) quarter (unit). This field represents the interval.</v>
      </c>
      <c r="O160" s="1" t="str">
        <f>IF("muc"=J160,VLOOKUP(K160,muc!B:D,3,FALSE),"")</f>
        <v/>
      </c>
      <c r="P160" s="1" t="str">
        <f>IF("ehm"=J160,VLOOKUP(K160,ehm!B:D,3,FALSE),"")</f>
        <v/>
      </c>
      <c r="Q160" s="1" t="str">
        <f>IF("taf"=J160,VLOOKUP(K160,taf!B:D,3,FALSE),"")</f>
        <v/>
      </c>
      <c r="R160" s="1" t="str">
        <f t="shared" si="15"/>
        <v xml:space="preserve">    gl-usk:frequencyInterval        </v>
      </c>
      <c r="S160" s="2" t="str">
        <f t="shared" si="21"/>
        <v>For standard or recurring journals, how often entry may be made: every frequencyInterval frequencyUnit, such as every 7 (interval) days (unit) or every 1 (interval) quarter (unit). This field represents the interval.</v>
      </c>
      <c r="T160" s="2" t="s">
        <v>1568</v>
      </c>
    </row>
    <row r="161" spans="3:20" ht="19" customHeight="1" outlineLevel="1">
      <c r="C161" s="1" t="s">
        <v>1188</v>
      </c>
      <c r="H161" s="1" t="s">
        <v>1127</v>
      </c>
      <c r="I161" s="1" t="str">
        <f t="shared" si="12"/>
        <v>gl-usk:frequencyUnit</v>
      </c>
      <c r="J161" s="1" t="str">
        <f t="shared" si="13"/>
        <v>usk</v>
      </c>
      <c r="K161" s="1" t="str">
        <f t="shared" si="14"/>
        <v>frequencyUnit</v>
      </c>
      <c r="L161" s="1" t="str">
        <f>IF("cor"=J161,VLOOKUP(K161,cor!B:D,3,FALSE),"")</f>
        <v/>
      </c>
      <c r="M161" s="1" t="str">
        <f>IF("bus"=J161,VLOOKUP(K161,bus!B:D,3,FALSE),"")</f>
        <v/>
      </c>
      <c r="N161" s="1" t="str">
        <f>IF("usk"=J161,VLOOKUP(K161,usk!B:D,3,FALSE),"")</f>
        <v>For standard or recurring journals, how often entry may be made: every frequencyInterval frequencyUnit, such as every 7 (interval) days (unit) or every 1 (interval) quarter (unit). This field represents the unit.</v>
      </c>
      <c r="O161" s="1" t="str">
        <f>IF("muc"=J161,VLOOKUP(K161,muc!B:D,3,FALSE),"")</f>
        <v/>
      </c>
      <c r="P161" s="1" t="str">
        <f>IF("ehm"=J161,VLOOKUP(K161,ehm!B:D,3,FALSE),"")</f>
        <v/>
      </c>
      <c r="Q161" s="1" t="str">
        <f>IF("taf"=J161,VLOOKUP(K161,taf!B:D,3,FALSE),"")</f>
        <v/>
      </c>
      <c r="R161" s="1" t="str">
        <f t="shared" si="15"/>
        <v xml:space="preserve">    gl-usk:frequencyUnit        </v>
      </c>
      <c r="S161" s="2" t="str">
        <f t="shared" si="21"/>
        <v>For standard or recurring journals, how often entry may be made: every frequencyInterval frequencyUnit, such as every 7 (interval) days (unit) or every 1 (interval) quarter (unit). This field represents the unit.</v>
      </c>
      <c r="T161" s="2" t="s">
        <v>1569</v>
      </c>
    </row>
    <row r="162" spans="3:20" ht="19" customHeight="1" outlineLevel="1">
      <c r="C162" s="1" t="s">
        <v>1189</v>
      </c>
      <c r="H162" s="1" t="s">
        <v>1127</v>
      </c>
      <c r="I162" s="1" t="str">
        <f t="shared" si="12"/>
        <v>gl-usk:repetitionsRemaining</v>
      </c>
      <c r="J162" s="1" t="str">
        <f t="shared" si="13"/>
        <v>usk</v>
      </c>
      <c r="K162" s="1" t="str">
        <f t="shared" si="14"/>
        <v>repetitionsRemaining</v>
      </c>
      <c r="L162" s="1" t="str">
        <f>IF("cor"=J162,VLOOKUP(K162,cor!B:D,3,FALSE),"")</f>
        <v/>
      </c>
      <c r="M162" s="1" t="str">
        <f>IF("bus"=J162,VLOOKUP(K162,bus!B:D,3,FALSE),"")</f>
        <v/>
      </c>
      <c r="N162" s="1" t="str">
        <f>IF("usk"=J162,VLOOKUP(K162,usk!B:D,3,FALSE),"")</f>
        <v>Number of times that the recurring entry will repeat</v>
      </c>
      <c r="O162" s="1" t="str">
        <f>IF("muc"=J162,VLOOKUP(K162,muc!B:D,3,FALSE),"")</f>
        <v/>
      </c>
      <c r="P162" s="1" t="str">
        <f>IF("ehm"=J162,VLOOKUP(K162,ehm!B:D,3,FALSE),"")</f>
        <v/>
      </c>
      <c r="Q162" s="1" t="str">
        <f>IF("taf"=J162,VLOOKUP(K162,taf!B:D,3,FALSE),"")</f>
        <v/>
      </c>
      <c r="R162" s="1" t="str">
        <f t="shared" si="15"/>
        <v xml:space="preserve">    gl-usk:repetitionsRemaining        </v>
      </c>
      <c r="S162" s="2" t="str">
        <f t="shared" si="21"/>
        <v>Number of times that the recurring entry will repeat</v>
      </c>
      <c r="T162" s="2" t="s">
        <v>750</v>
      </c>
    </row>
    <row r="163" spans="3:20" ht="19" customHeight="1" outlineLevel="1">
      <c r="C163" s="1" t="s">
        <v>1190</v>
      </c>
      <c r="H163" s="1" t="s">
        <v>1127</v>
      </c>
      <c r="I163" s="1" t="str">
        <f t="shared" si="12"/>
        <v>gl-usk:nextDateRepeat</v>
      </c>
      <c r="J163" s="1" t="str">
        <f t="shared" si="13"/>
        <v>usk</v>
      </c>
      <c r="K163" s="1" t="str">
        <f t="shared" si="14"/>
        <v>nextDateRepeat</v>
      </c>
      <c r="L163" s="1" t="str">
        <f>IF("cor"=J163,VLOOKUP(K163,cor!B:D,3,FALSE),"")</f>
        <v/>
      </c>
      <c r="M163" s="1" t="str">
        <f>IF("bus"=J163,VLOOKUP(K163,bus!B:D,3,FALSE),"")</f>
        <v/>
      </c>
      <c r="N163" s="1" t="str">
        <f>IF("usk"=J163,VLOOKUP(K163,usk!B:D,3,FALSE),"")</f>
        <v>Date next repeated or standard posted</v>
      </c>
      <c r="O163" s="1" t="str">
        <f>IF("muc"=J163,VLOOKUP(K163,muc!B:D,3,FALSE),"")</f>
        <v/>
      </c>
      <c r="P163" s="1" t="str">
        <f>IF("ehm"=J163,VLOOKUP(K163,ehm!B:D,3,FALSE),"")</f>
        <v/>
      </c>
      <c r="Q163" s="1" t="str">
        <f>IF("taf"=J163,VLOOKUP(K163,taf!B:D,3,FALSE),"")</f>
        <v/>
      </c>
      <c r="R163" s="1" t="str">
        <f t="shared" si="15"/>
        <v xml:space="preserve">    gl-usk:nextDateRepeat        </v>
      </c>
      <c r="S163" s="2" t="str">
        <f t="shared" si="21"/>
        <v>Date next repeated or standard posted</v>
      </c>
      <c r="T163" s="2" t="s">
        <v>744</v>
      </c>
    </row>
    <row r="164" spans="3:20" ht="19" customHeight="1" outlineLevel="1">
      <c r="C164" s="1" t="s">
        <v>1191</v>
      </c>
      <c r="H164" s="1" t="s">
        <v>1127</v>
      </c>
      <c r="I164" s="1" t="str">
        <f t="shared" si="12"/>
        <v>gl-usk:lastDateRepeat</v>
      </c>
      <c r="J164" s="1" t="str">
        <f t="shared" si="13"/>
        <v>usk</v>
      </c>
      <c r="K164" s="1" t="str">
        <f t="shared" si="14"/>
        <v>lastDateRepeat</v>
      </c>
      <c r="L164" s="1" t="str">
        <f>IF("cor"=J164,VLOOKUP(K164,cor!B:D,3,FALSE),"")</f>
        <v/>
      </c>
      <c r="M164" s="1" t="str">
        <f>IF("bus"=J164,VLOOKUP(K164,bus!B:D,3,FALSE),"")</f>
        <v/>
      </c>
      <c r="N164" s="1" t="str">
        <f>IF("usk"=J164,VLOOKUP(K164,usk!B:D,3,FALSE),"")</f>
        <v>Date last repeated or standard posted</v>
      </c>
      <c r="O164" s="1" t="str">
        <f>IF("muc"=J164,VLOOKUP(K164,muc!B:D,3,FALSE),"")</f>
        <v/>
      </c>
      <c r="P164" s="1" t="str">
        <f>IF("ehm"=J164,VLOOKUP(K164,ehm!B:D,3,FALSE),"")</f>
        <v/>
      </c>
      <c r="Q164" s="1" t="str">
        <f>IF("taf"=J164,VLOOKUP(K164,taf!B:D,3,FALSE),"")</f>
        <v/>
      </c>
      <c r="R164" s="1" t="str">
        <f t="shared" si="15"/>
        <v xml:space="preserve">    gl-usk:lastDateRepeat        </v>
      </c>
      <c r="S164" s="2" t="str">
        <f t="shared" si="21"/>
        <v>Date last repeated or standard posted</v>
      </c>
      <c r="T164" s="2" t="s">
        <v>741</v>
      </c>
    </row>
    <row r="165" spans="3:20" ht="19" customHeight="1" outlineLevel="1">
      <c r="C165" s="1" t="s">
        <v>1192</v>
      </c>
      <c r="H165" s="1" t="s">
        <v>1127</v>
      </c>
      <c r="I165" s="1" t="str">
        <f t="shared" si="12"/>
        <v>gl-usk:endDateRepeatingEntry</v>
      </c>
      <c r="J165" s="1" t="str">
        <f t="shared" si="13"/>
        <v>usk</v>
      </c>
      <c r="K165" s="1" t="str">
        <f t="shared" si="14"/>
        <v>endDateRepeatingEntry</v>
      </c>
      <c r="L165" s="1" t="str">
        <f>IF("cor"=J165,VLOOKUP(K165,cor!B:D,3,FALSE),"")</f>
        <v/>
      </c>
      <c r="M165" s="1" t="str">
        <f>IF("bus"=J165,VLOOKUP(K165,bus!B:D,3,FALSE),"")</f>
        <v/>
      </c>
      <c r="N165" s="1" t="str">
        <f>IF("usk"=J165,VLOOKUP(K165,usk!B:D,3,FALSE),"")</f>
        <v>For standard or recurring journals, stop date/time for repetitive entry.</v>
      </c>
      <c r="O165" s="1" t="str">
        <f>IF("muc"=J165,VLOOKUP(K165,muc!B:D,3,FALSE),"")</f>
        <v/>
      </c>
      <c r="P165" s="1" t="str">
        <f>IF("ehm"=J165,VLOOKUP(K165,ehm!B:D,3,FALSE),"")</f>
        <v/>
      </c>
      <c r="Q165" s="1" t="str">
        <f>IF("taf"=J165,VLOOKUP(K165,taf!B:D,3,FALSE),"")</f>
        <v/>
      </c>
      <c r="R165" s="1" t="str">
        <f t="shared" si="15"/>
        <v xml:space="preserve">    gl-usk:endDateRepeatingEntry        </v>
      </c>
      <c r="S165" s="2" t="str">
        <f t="shared" si="21"/>
        <v>For standard or recurring journals, stop date/time for repetitive entry.</v>
      </c>
      <c r="T165" s="2" t="s">
        <v>761</v>
      </c>
    </row>
    <row r="166" spans="3:20" ht="19" customHeight="1" outlineLevel="1">
      <c r="C166" s="1" t="s">
        <v>1193</v>
      </c>
      <c r="H166" s="1" t="s">
        <v>1127</v>
      </c>
      <c r="I166" s="1" t="str">
        <f t="shared" si="12"/>
        <v>gl-usk:reverse</v>
      </c>
      <c r="J166" s="1" t="str">
        <f t="shared" si="13"/>
        <v>usk</v>
      </c>
      <c r="K166" s="1" t="str">
        <f t="shared" si="14"/>
        <v>reverse</v>
      </c>
      <c r="L166" s="1" t="str">
        <f>IF("cor"=J166,VLOOKUP(K166,cor!B:D,3,FALSE),"")</f>
        <v/>
      </c>
      <c r="M166" s="1" t="str">
        <f>IF("bus"=J166,VLOOKUP(K166,bus!B:D,3,FALSE),"")</f>
        <v/>
      </c>
      <c r="N166" s="1" t="str">
        <f>IF("usk"=J166,VLOOKUP(K166,usk!B:D,3,FALSE),"")</f>
        <v>Should entry be reversed?</v>
      </c>
      <c r="O166" s="1" t="str">
        <f>IF("muc"=J166,VLOOKUP(K166,muc!B:D,3,FALSE),"")</f>
        <v/>
      </c>
      <c r="P166" s="1" t="str">
        <f>IF("ehm"=J166,VLOOKUP(K166,ehm!B:D,3,FALSE),"")</f>
        <v/>
      </c>
      <c r="Q166" s="1" t="str">
        <f>IF("taf"=J166,VLOOKUP(K166,taf!B:D,3,FALSE),"")</f>
        <v/>
      </c>
      <c r="R166" s="1" t="str">
        <f t="shared" si="15"/>
        <v xml:space="preserve">    gl-usk:reverse        </v>
      </c>
      <c r="S166" s="2" t="str">
        <f t="shared" si="21"/>
        <v>Should entry be reversed?</v>
      </c>
      <c r="T166" s="2" t="s">
        <v>753</v>
      </c>
    </row>
    <row r="167" spans="3:20" ht="19" customHeight="1" outlineLevel="1">
      <c r="C167" s="1" t="s">
        <v>1194</v>
      </c>
      <c r="H167" s="1" t="s">
        <v>1127</v>
      </c>
      <c r="I167" s="1" t="str">
        <f t="shared" si="12"/>
        <v>gl-usk:reversingDate</v>
      </c>
      <c r="J167" s="1" t="str">
        <f t="shared" si="13"/>
        <v>usk</v>
      </c>
      <c r="K167" s="1" t="str">
        <f t="shared" si="14"/>
        <v>reversingDate</v>
      </c>
      <c r="L167" s="1" t="str">
        <f>IF("cor"=J167,VLOOKUP(K167,cor!B:D,3,FALSE),"")</f>
        <v/>
      </c>
      <c r="M167" s="1" t="str">
        <f>IF("bus"=J167,VLOOKUP(K167,bus!B:D,3,FALSE),"")</f>
        <v/>
      </c>
      <c r="N167" s="1" t="str">
        <f>IF("usk"=J167,VLOOKUP(K167,usk!B:D,3,FALSE),"")</f>
        <v>Date this entry should be reversed</v>
      </c>
      <c r="O167" s="1" t="str">
        <f>IF("muc"=J167,VLOOKUP(K167,muc!B:D,3,FALSE),"")</f>
        <v/>
      </c>
      <c r="P167" s="1" t="str">
        <f>IF("ehm"=J167,VLOOKUP(K167,ehm!B:D,3,FALSE),"")</f>
        <v/>
      </c>
      <c r="Q167" s="1" t="str">
        <f>IF("taf"=J167,VLOOKUP(K167,taf!B:D,3,FALSE),"")</f>
        <v/>
      </c>
      <c r="R167" s="1" t="str">
        <f t="shared" si="15"/>
        <v xml:space="preserve">    gl-usk:reversingDate        </v>
      </c>
      <c r="S167" s="2" t="str">
        <f t="shared" si="21"/>
        <v>Date this entry should be reversed</v>
      </c>
      <c r="T167" s="2" t="s">
        <v>756</v>
      </c>
    </row>
    <row r="168" spans="3:20" ht="19" customHeight="1" outlineLevel="1">
      <c r="C168" s="1" t="s">
        <v>1195</v>
      </c>
      <c r="H168" s="1" t="s">
        <v>1127</v>
      </c>
      <c r="I168" s="1" t="str">
        <f t="shared" si="12"/>
        <v>gl-cor:entryNumberCounter</v>
      </c>
      <c r="J168" s="1" t="str">
        <f t="shared" si="13"/>
        <v>cor</v>
      </c>
      <c r="K168" s="1" t="str">
        <f t="shared" si="14"/>
        <v>entryNumberCounter</v>
      </c>
      <c r="L168" s="1" t="str">
        <f>IF("cor"=J168,VLOOKUP(K168,cor!B:D,3,FALSE),"")</f>
        <v>Unique reference for the entry - a numeric counter</v>
      </c>
      <c r="M168" s="1" t="str">
        <f>IF("bus"=J168,VLOOKUP(K168,bus!B:D,3,FALSE),"")</f>
        <v/>
      </c>
      <c r="N168" s="1" t="str">
        <f>IF("usk"=J168,VLOOKUP(K168,usk!B:D,3,FALSE),"")</f>
        <v/>
      </c>
      <c r="O168" s="1" t="str">
        <f>IF("muc"=J168,VLOOKUP(K168,muc!B:D,3,FALSE),"")</f>
        <v/>
      </c>
      <c r="P168" s="1" t="str">
        <f>IF("ehm"=J168,VLOOKUP(K168,ehm!B:D,3,FALSE),"")</f>
        <v/>
      </c>
      <c r="Q168" s="1" t="str">
        <f>IF("taf"=J168,VLOOKUP(K168,taf!B:D,3,FALSE),"")</f>
        <v/>
      </c>
      <c r="R168" s="1" t="str">
        <f t="shared" si="15"/>
        <v xml:space="preserve">    gl-cor:entryNumberCounter        </v>
      </c>
      <c r="S168" s="2" t="str">
        <f t="shared" si="21"/>
        <v>Unique reference for the entry - a numeric counter</v>
      </c>
      <c r="T168" s="2" t="s">
        <v>1067</v>
      </c>
    </row>
    <row r="169" spans="3:20" ht="19" customHeight="1" outlineLevel="1" collapsed="1">
      <c r="C169" s="1" t="s">
        <v>1196</v>
      </c>
      <c r="H169" s="1" t="s">
        <v>1127</v>
      </c>
      <c r="I169" s="1" t="str">
        <f t="shared" si="12"/>
        <v>gl-cor:entryDetail</v>
      </c>
      <c r="J169" s="1" t="str">
        <f t="shared" si="13"/>
        <v>cor</v>
      </c>
      <c r="K169" s="1" t="str">
        <f t="shared" si="14"/>
        <v>entryDetail</v>
      </c>
      <c r="L169" s="1" t="str">
        <f>IF("cor"=J169,VLOOKUP(K169,cor!B:D,3,FALSE),"")</f>
        <v>Parent for entry detail</v>
      </c>
      <c r="M169" s="1" t="str">
        <f>IF("bus"=J169,VLOOKUP(K169,bus!B:D,3,FALSE),"")</f>
        <v/>
      </c>
      <c r="N169" s="1" t="str">
        <f>IF("usk"=J169,VLOOKUP(K169,usk!B:D,3,FALSE),"")</f>
        <v/>
      </c>
      <c r="O169" s="1" t="str">
        <f>IF("muc"=J169,VLOOKUP(K169,muc!B:D,3,FALSE),"")</f>
        <v/>
      </c>
      <c r="P169" s="1" t="str">
        <f>IF("ehm"=J169,VLOOKUP(K169,ehm!B:D,3,FALSE),"")</f>
        <v/>
      </c>
      <c r="Q169" s="1" t="str">
        <f>IF("taf"=J169,VLOOKUP(K169,taf!B:D,3,FALSE),"")</f>
        <v/>
      </c>
      <c r="R169" s="1" t="str">
        <f t="shared" si="15"/>
        <v xml:space="preserve">    gl-cor:entryDetail        </v>
      </c>
      <c r="S169" s="2" t="str">
        <f t="shared" si="21"/>
        <v>Parent for entry detail</v>
      </c>
      <c r="T169" s="2" t="s">
        <v>856</v>
      </c>
    </row>
    <row r="170" spans="3:20" ht="19" customHeight="1" outlineLevel="1">
      <c r="D170" s="1" t="s">
        <v>1197</v>
      </c>
      <c r="H170" s="1" t="s">
        <v>1196</v>
      </c>
      <c r="I170" s="1" t="str">
        <f t="shared" si="12"/>
        <v>gl-cor:lineNumber</v>
      </c>
      <c r="J170" s="1" t="str">
        <f t="shared" si="13"/>
        <v>cor</v>
      </c>
      <c r="K170" s="1" t="str">
        <f t="shared" si="14"/>
        <v>lineNumber</v>
      </c>
      <c r="L170" s="1" t="str">
        <f>IF("cor"=J170,VLOOKUP(K170,cor!B:D,3,FALSE),"")</f>
        <v>Identifier for a particular entry detail</v>
      </c>
      <c r="M170" s="1" t="str">
        <f>IF("bus"=J170,VLOOKUP(K170,bus!B:D,3,FALSE),"")</f>
        <v/>
      </c>
      <c r="N170" s="1" t="str">
        <f>IF("usk"=J170,VLOOKUP(K170,usk!B:D,3,FALSE),"")</f>
        <v/>
      </c>
      <c r="O170" s="1" t="str">
        <f>IF("muc"=J170,VLOOKUP(K170,muc!B:D,3,FALSE),"")</f>
        <v/>
      </c>
      <c r="P170" s="1" t="str">
        <f>IF("ehm"=J170,VLOOKUP(K170,ehm!B:D,3,FALSE),"")</f>
        <v/>
      </c>
      <c r="Q170" s="1" t="str">
        <f>IF("taf"=J170,VLOOKUP(K170,taf!B:D,3,FALSE),"")</f>
        <v/>
      </c>
      <c r="R170" s="1" t="str">
        <f t="shared" si="15"/>
        <v xml:space="preserve">      gl-cor:lineNumber      </v>
      </c>
      <c r="S170" s="2" t="str">
        <f t="shared" si="21"/>
        <v>Identifier for a particular entry detail</v>
      </c>
      <c r="T170" s="2" t="s">
        <v>1570</v>
      </c>
    </row>
    <row r="171" spans="3:20" ht="19" customHeight="1" outlineLevel="1">
      <c r="D171" s="1" t="s">
        <v>1198</v>
      </c>
      <c r="H171" s="1" t="s">
        <v>1196</v>
      </c>
      <c r="I171" s="1" t="str">
        <f t="shared" si="12"/>
        <v>gl-cor:lineNumberCounter</v>
      </c>
      <c r="J171" s="1" t="str">
        <f t="shared" si="13"/>
        <v>cor</v>
      </c>
      <c r="K171" s="1" t="str">
        <f t="shared" si="14"/>
        <v>lineNumberCounter</v>
      </c>
      <c r="L171" s="1" t="str">
        <f>IF("cor"=J171,VLOOKUP(K171,cor!B:D,3,FALSE),"")</f>
        <v>Unique reference for the line - a numeric counter</v>
      </c>
      <c r="M171" s="1" t="str">
        <f>IF("bus"=J171,VLOOKUP(K171,bus!B:D,3,FALSE),"")</f>
        <v/>
      </c>
      <c r="N171" s="1" t="str">
        <f>IF("usk"=J171,VLOOKUP(K171,usk!B:D,3,FALSE),"")</f>
        <v/>
      </c>
      <c r="O171" s="1" t="str">
        <f>IF("muc"=J171,VLOOKUP(K171,muc!B:D,3,FALSE),"")</f>
        <v/>
      </c>
      <c r="P171" s="1" t="str">
        <f>IF("ehm"=J171,VLOOKUP(K171,ehm!B:D,3,FALSE),"")</f>
        <v/>
      </c>
      <c r="Q171" s="1" t="str">
        <f>IF("taf"=J171,VLOOKUP(K171,taf!B:D,3,FALSE),"")</f>
        <v/>
      </c>
      <c r="R171" s="1" t="str">
        <f t="shared" si="15"/>
        <v xml:space="preserve">      gl-cor:lineNumberCounter      </v>
      </c>
      <c r="S171" s="2" t="str">
        <f t="shared" si="21"/>
        <v>Unique reference for the line - a numeric counter</v>
      </c>
      <c r="T171" s="2" t="s">
        <v>1070</v>
      </c>
    </row>
    <row r="172" spans="3:20" ht="19" customHeight="1" outlineLevel="1" collapsed="1">
      <c r="D172" s="1" t="s">
        <v>1199</v>
      </c>
      <c r="H172" s="1" t="s">
        <v>1196</v>
      </c>
      <c r="I172" s="1" t="str">
        <f t="shared" si="12"/>
        <v>gl-cor:account</v>
      </c>
      <c r="J172" s="1" t="str">
        <f t="shared" si="13"/>
        <v>cor</v>
      </c>
      <c r="K172" s="1" t="str">
        <f t="shared" si="14"/>
        <v>account</v>
      </c>
      <c r="L172" s="1" t="str">
        <f>IF("cor"=J172,VLOOKUP(K172,cor!B:D,3,FALSE),"")</f>
        <v>Tuple: parent container for account numbers and identifiers. No entry is made here, but each detail line may have multiple accounts assigned to it for reporting in different GAAPs, offsetting accounts in Japan, passing along information to consolidation systems about local versus consolidating accounts, etc. For example, the account 4783HG-QOWI-192837-1000 may be expressed so:
/account/accountMainID 1000
/account/accountMainDescription Cash
/account/accountSub/accountSubID 4783HG
/account/accountSub/accountSubDescription Department
/account/accountSub/accountSubID QOWI
/account/accountSub/accountSubDescription Branch
/account/accountSub/accountSubID 192837
/account/accountSub/accountSubDescription Division</v>
      </c>
      <c r="M172" s="1" t="str">
        <f>IF("bus"=J172,VLOOKUP(K172,bus!B:D,3,FALSE),"")</f>
        <v/>
      </c>
      <c r="N172" s="1" t="str">
        <f>IF("usk"=J172,VLOOKUP(K172,usk!B:D,3,FALSE),"")</f>
        <v/>
      </c>
      <c r="O172" s="1" t="str">
        <f>IF("muc"=J172,VLOOKUP(K172,muc!B:D,3,FALSE),"")</f>
        <v/>
      </c>
      <c r="P172" s="1" t="str">
        <f>IF("ehm"=J172,VLOOKUP(K172,ehm!B:D,3,FALSE),"")</f>
        <v/>
      </c>
      <c r="Q172" s="1" t="str">
        <f>IF("taf"=J172,VLOOKUP(K172,taf!B:D,3,FALSE),"")</f>
        <v/>
      </c>
      <c r="R172" s="1" t="str">
        <f t="shared" si="15"/>
        <v xml:space="preserve">      gl-cor:account      </v>
      </c>
      <c r="S172" s="2" t="str">
        <f t="shared" si="21"/>
        <v>Tuple: parent container for account numbers and identifiers. No entry is made here, but each detail line may have multiple accounts assigned to it for reporting in different GAAPs, offsetting accounts in Japan, passing along information to consolidation systems about local versus consolidating accounts, etc. For example, the account 4783HG-QOWI-192837-1000 may be expressed so:
/account/accountMainID 1000
/account/accountMainDescription Cash
/account/accountSub/accountSubID 4783HG
/account/accountSub/accountSubDescription Department
/account/accountSub/accountSubID QOWI
/account/accountSub/accountSubDescription Branch
/account/accountSub/accountSubID 192837
/account/accountSub/accountSubDescription Division</v>
      </c>
      <c r="T172" s="2" t="s">
        <v>1578</v>
      </c>
    </row>
    <row r="173" spans="3:20" ht="19" hidden="1" customHeight="1" outlineLevel="2">
      <c r="E173" s="1" t="s">
        <v>1259</v>
      </c>
      <c r="H173" s="1" t="s">
        <v>1199</v>
      </c>
      <c r="I173" s="1" t="str">
        <f t="shared" si="12"/>
        <v>gl-cor:accountMainID</v>
      </c>
      <c r="J173" s="1" t="str">
        <f t="shared" si="13"/>
        <v>cor</v>
      </c>
      <c r="K173" s="1" t="str">
        <f t="shared" si="14"/>
        <v>accountMainID</v>
      </c>
      <c r="L173" s="1" t="str">
        <f>IF("cor"=J173,VLOOKUP(K173,cor!B:D,3,FALSE),"")</f>
        <v>Main account - the code used to identify the accounting bucket the entry has been assigned to. Examples might be 1000 for Cash, 567GAAZ for Sales Expense or Z for tax payments. Identifiers such as department, branch, division, manager, or other modifiers are noted in the Subaccount area. Before needing to post, account is not necessary. Posting to the general ledger almost always requires an entry here.</v>
      </c>
      <c r="M173" s="1" t="str">
        <f>IF("bus"=J173,VLOOKUP(K173,bus!B:D,3,FALSE),"")</f>
        <v/>
      </c>
      <c r="N173" s="1" t="str">
        <f>IF("usk"=J173,VLOOKUP(K173,usk!B:D,3,FALSE),"")</f>
        <v/>
      </c>
      <c r="O173" s="1" t="str">
        <f>IF("muc"=J173,VLOOKUP(K173,muc!B:D,3,FALSE),"")</f>
        <v/>
      </c>
      <c r="P173" s="1" t="str">
        <f>IF("ehm"=J173,VLOOKUP(K173,ehm!B:D,3,FALSE),"")</f>
        <v/>
      </c>
      <c r="Q173" s="1" t="str">
        <f>IF("taf"=J173,VLOOKUP(K173,taf!B:D,3,FALSE),"")</f>
        <v/>
      </c>
      <c r="R173" s="1" t="str">
        <f t="shared" si="15"/>
        <v xml:space="preserve">        gl-cor:accountMainID    </v>
      </c>
      <c r="S173" s="2" t="str">
        <f t="shared" si="21"/>
        <v>Main account - the code used to identify the accounting bucket the entry has been assigned to. Examples might be 1000 for Cash, 567GAAZ for Sales Expense or Z for tax payments. Identifiers such as department, branch, division, manager, or other modifiers are noted in the Subaccount area. Before needing to post, account is not necessary. Posting to the general ledger almost always requires an entry here.</v>
      </c>
      <c r="T173" s="2" t="s">
        <v>776</v>
      </c>
    </row>
    <row r="174" spans="3:20" ht="19" hidden="1" customHeight="1" outlineLevel="2">
      <c r="E174" s="1" t="s">
        <v>1260</v>
      </c>
      <c r="H174" s="1" t="s">
        <v>1199</v>
      </c>
      <c r="I174" s="1" t="str">
        <f t="shared" si="12"/>
        <v>gl-cor:accountMainDescription</v>
      </c>
      <c r="J174" s="1" t="str">
        <f t="shared" si="13"/>
        <v>cor</v>
      </c>
      <c r="K174" s="1" t="str">
        <f t="shared" si="14"/>
        <v>accountMainDescription</v>
      </c>
      <c r="L174" s="1" t="str">
        <f>IF("cor"=J174,VLOOKUP(K174,cor!B:D,3,FALSE),"")</f>
        <v>Description of accountMainID - the human readable describer that accompanies the code used in accountMainID</v>
      </c>
      <c r="M174" s="1" t="str">
        <f>IF("bus"=J174,VLOOKUP(K174,bus!B:D,3,FALSE),"")</f>
        <v/>
      </c>
      <c r="N174" s="1" t="str">
        <f>IF("usk"=J174,VLOOKUP(K174,usk!B:D,3,FALSE),"")</f>
        <v/>
      </c>
      <c r="O174" s="1" t="str">
        <f>IF("muc"=J174,VLOOKUP(K174,muc!B:D,3,FALSE),"")</f>
        <v/>
      </c>
      <c r="P174" s="1" t="str">
        <f>IF("ehm"=J174,VLOOKUP(K174,ehm!B:D,3,FALSE),"")</f>
        <v/>
      </c>
      <c r="Q174" s="1" t="str">
        <f>IF("taf"=J174,VLOOKUP(K174,taf!B:D,3,FALSE),"")</f>
        <v/>
      </c>
      <c r="R174" s="1" t="str">
        <f t="shared" si="15"/>
        <v xml:space="preserve">        gl-cor:accountMainDescription    </v>
      </c>
      <c r="S174" s="2" t="str">
        <f t="shared" si="21"/>
        <v>Description of accountMainID - the human readable describer that accompanies the code used in accountMainID</v>
      </c>
      <c r="T174" s="2" t="s">
        <v>773</v>
      </c>
    </row>
    <row r="175" spans="3:20" ht="19" hidden="1" customHeight="1" outlineLevel="2">
      <c r="E175" s="1" t="s">
        <v>1261</v>
      </c>
      <c r="H175" s="1" t="s">
        <v>1199</v>
      </c>
      <c r="I175" s="1" t="str">
        <f t="shared" si="12"/>
        <v>gl-cor:mainAccountType</v>
      </c>
      <c r="J175" s="1" t="str">
        <f t="shared" si="13"/>
        <v>cor</v>
      </c>
      <c r="K175" s="1" t="str">
        <f t="shared" si="14"/>
        <v>mainAccountType</v>
      </c>
      <c r="L175" s="1" t="str">
        <f>IF("cor"=J175,VLOOKUP(K175,cor!B:D,3,FALSE),"")</f>
        <v>Account type - FASB Concepts 6 and similar international designs. When xbrlInfo is used to associated other XBRL reporting items, this field is more suited to representing existing systems (audit) than data interchange. Enumerated as: asset, liability, equity, income, gain, expense, loss, contr-to-equity, distr-from-equity, comprehensive-income, other.</v>
      </c>
      <c r="M175" s="1" t="str">
        <f>IF("bus"=J175,VLOOKUP(K175,bus!B:D,3,FALSE),"")</f>
        <v/>
      </c>
      <c r="N175" s="1" t="str">
        <f>IF("usk"=J175,VLOOKUP(K175,usk!B:D,3,FALSE),"")</f>
        <v/>
      </c>
      <c r="O175" s="1" t="str">
        <f>IF("muc"=J175,VLOOKUP(K175,muc!B:D,3,FALSE),"")</f>
        <v/>
      </c>
      <c r="P175" s="1" t="str">
        <f>IF("ehm"=J175,VLOOKUP(K175,ehm!B:D,3,FALSE),"")</f>
        <v/>
      </c>
      <c r="Q175" s="1" t="str">
        <f>IF("taf"=J175,VLOOKUP(K175,taf!B:D,3,FALSE),"")</f>
        <v/>
      </c>
      <c r="R175" s="1" t="str">
        <f t="shared" si="15"/>
        <v xml:space="preserve">        gl-cor:mainAccountType    </v>
      </c>
      <c r="S175" s="2" t="str">
        <f t="shared" si="21"/>
        <v>Account type - FASB Concepts 6 and similar international designs. When xbrlInfo is used to associated other XBRL reporting items, this field is more suited to representing existing systems (audit) than data interchange. Enumerated as: asset, liability, equity, income, gain, expense, loss, contr-to-equity, distr-from-equity, comprehensive-income, other.</v>
      </c>
      <c r="T175" s="2" t="s">
        <v>894</v>
      </c>
    </row>
    <row r="176" spans="3:20" ht="19" hidden="1" customHeight="1" outlineLevel="2">
      <c r="E176" s="1" t="s">
        <v>1262</v>
      </c>
      <c r="H176" s="1" t="s">
        <v>1199</v>
      </c>
      <c r="I176" s="1" t="str">
        <f t="shared" si="12"/>
        <v>gl-cor:mainAccountTypeDescription</v>
      </c>
      <c r="J176" s="1" t="str">
        <f t="shared" si="13"/>
        <v>cor</v>
      </c>
      <c r="K176" s="1" t="str">
        <f t="shared" si="14"/>
        <v>mainAccountTypeDescription</v>
      </c>
      <c r="L176" s="1" t="str">
        <f>IF("cor"=J176,VLOOKUP(K176,cor!B:D,3,FALSE),"")</f>
        <v>Free format description of the account classification</v>
      </c>
      <c r="M176" s="1" t="str">
        <f>IF("bus"=J176,VLOOKUP(K176,bus!B:D,3,FALSE),"")</f>
        <v/>
      </c>
      <c r="N176" s="1" t="str">
        <f>IF("usk"=J176,VLOOKUP(K176,usk!B:D,3,FALSE),"")</f>
        <v/>
      </c>
      <c r="O176" s="1" t="str">
        <f>IF("muc"=J176,VLOOKUP(K176,muc!B:D,3,FALSE),"")</f>
        <v/>
      </c>
      <c r="P176" s="1" t="str">
        <f>IF("ehm"=J176,VLOOKUP(K176,ehm!B:D,3,FALSE),"")</f>
        <v/>
      </c>
      <c r="Q176" s="1" t="str">
        <f>IF("taf"=J176,VLOOKUP(K176,taf!B:D,3,FALSE),"")</f>
        <v/>
      </c>
      <c r="R176" s="1" t="str">
        <f t="shared" si="15"/>
        <v xml:space="preserve">        gl-cor:mainAccountTypeDescription    </v>
      </c>
      <c r="S176" s="2" t="str">
        <f t="shared" si="21"/>
        <v>Free format description of the account classification</v>
      </c>
      <c r="T176" s="2" t="s">
        <v>1076</v>
      </c>
    </row>
    <row r="177" spans="5:20" ht="19" hidden="1" customHeight="1" outlineLevel="2">
      <c r="E177" s="1" t="s">
        <v>1263</v>
      </c>
      <c r="H177" s="1" t="s">
        <v>1199</v>
      </c>
      <c r="I177" s="1" t="str">
        <f t="shared" si="12"/>
        <v>gl-cor:parentAccountMainID</v>
      </c>
      <c r="J177" s="1" t="str">
        <f t="shared" si="13"/>
        <v>cor</v>
      </c>
      <c r="K177" s="1" t="str">
        <f t="shared" si="14"/>
        <v>parentAccountMainID</v>
      </c>
      <c r="L177" s="1" t="str">
        <f>IF("cor"=J177,VLOOKUP(K177,cor!B:D,3,FALSE),"")</f>
        <v>Roll up item from child natural account to parent natural account.</v>
      </c>
      <c r="M177" s="1" t="str">
        <f>IF("bus"=J177,VLOOKUP(K177,bus!B:D,3,FALSE),"")</f>
        <v/>
      </c>
      <c r="N177" s="1" t="str">
        <f>IF("usk"=J177,VLOOKUP(K177,usk!B:D,3,FALSE),"")</f>
        <v/>
      </c>
      <c r="O177" s="1" t="str">
        <f>IF("muc"=J177,VLOOKUP(K177,muc!B:D,3,FALSE),"")</f>
        <v/>
      </c>
      <c r="P177" s="1" t="str">
        <f>IF("ehm"=J177,VLOOKUP(K177,ehm!B:D,3,FALSE),"")</f>
        <v/>
      </c>
      <c r="Q177" s="1" t="str">
        <f>IF("taf"=J177,VLOOKUP(K177,taf!B:D,3,FALSE),"")</f>
        <v/>
      </c>
      <c r="R177" s="1" t="str">
        <f t="shared" si="15"/>
        <v xml:space="preserve">        gl-cor:parentAccountMainID    </v>
      </c>
      <c r="S177" s="2" t="str">
        <f t="shared" si="21"/>
        <v>Roll up item from child natural account to parent natural account.</v>
      </c>
      <c r="T177" s="2" t="s">
        <v>900</v>
      </c>
    </row>
    <row r="178" spans="5:20" ht="19" hidden="1" customHeight="1" outlineLevel="2">
      <c r="E178" s="1" t="s">
        <v>1264</v>
      </c>
      <c r="H178" s="1" t="s">
        <v>1199</v>
      </c>
      <c r="I178" s="1" t="str">
        <f t="shared" si="12"/>
        <v>gl-cor:accountPurposeCode</v>
      </c>
      <c r="J178" s="1" t="str">
        <f t="shared" si="13"/>
        <v>cor</v>
      </c>
      <c r="K178" s="1" t="str">
        <f t="shared" si="14"/>
        <v>accountPurposeCode</v>
      </c>
      <c r="L178" s="1" t="str">
        <f>IF("cor"=J178,VLOOKUP(K178,cor!B:D,3,FALSE),"")</f>
        <v>Code related to usage for account aggregate - Consolidating, European, IFRS, Offsetting, Primary, Tax, USGAAP, Japanese, Other. Japanese companies will use this for the tax required offsetting entry. If left blank, assumes default accounting method for company.</v>
      </c>
      <c r="M178" s="1" t="str">
        <f>IF("bus"=J178,VLOOKUP(K178,bus!B:D,3,FALSE),"")</f>
        <v/>
      </c>
      <c r="N178" s="1" t="str">
        <f>IF("usk"=J178,VLOOKUP(K178,usk!B:D,3,FALSE),"")</f>
        <v/>
      </c>
      <c r="O178" s="1" t="str">
        <f>IF("muc"=J178,VLOOKUP(K178,muc!B:D,3,FALSE),"")</f>
        <v/>
      </c>
      <c r="P178" s="1" t="str">
        <f>IF("ehm"=J178,VLOOKUP(K178,ehm!B:D,3,FALSE),"")</f>
        <v/>
      </c>
      <c r="Q178" s="1" t="str">
        <f>IF("taf"=J178,VLOOKUP(K178,taf!B:D,3,FALSE),"")</f>
        <v/>
      </c>
      <c r="R178" s="1" t="str">
        <f t="shared" si="15"/>
        <v xml:space="preserve">        gl-cor:accountPurposeCode    </v>
      </c>
      <c r="S178" s="2" t="str">
        <f t="shared" si="21"/>
        <v>Code related to usage for account aggregate - Consolidating, European, IFRS, Offsetting, Primary, Tax, USGAAP, Japanese, Other. Japanese companies will use this for the tax required offsetting entry. If left blank, assumes default accounting method for company.</v>
      </c>
      <c r="T178" s="2" t="s">
        <v>779</v>
      </c>
    </row>
    <row r="179" spans="5:20" ht="19" hidden="1" customHeight="1" outlineLevel="2">
      <c r="E179" s="1" t="s">
        <v>1265</v>
      </c>
      <c r="H179" s="1" t="s">
        <v>1199</v>
      </c>
      <c r="I179" s="1" t="str">
        <f t="shared" si="12"/>
        <v>gl-cor:accountPurposeDescription</v>
      </c>
      <c r="J179" s="1" t="str">
        <f t="shared" si="13"/>
        <v>cor</v>
      </c>
      <c r="K179" s="1" t="str">
        <f t="shared" si="14"/>
        <v>accountPurposeDescription</v>
      </c>
      <c r="L179" s="1" t="str">
        <f>IF("cor"=J179,VLOOKUP(K179,cor!B:D,3,FALSE),"")</f>
        <v>Description of usage for aggregate account</v>
      </c>
      <c r="M179" s="1" t="str">
        <f>IF("bus"=J179,VLOOKUP(K179,bus!B:D,3,FALSE),"")</f>
        <v/>
      </c>
      <c r="N179" s="1" t="str">
        <f>IF("usk"=J179,VLOOKUP(K179,usk!B:D,3,FALSE),"")</f>
        <v/>
      </c>
      <c r="O179" s="1" t="str">
        <f>IF("muc"=J179,VLOOKUP(K179,muc!B:D,3,FALSE),"")</f>
        <v/>
      </c>
      <c r="P179" s="1" t="str">
        <f>IF("ehm"=J179,VLOOKUP(K179,ehm!B:D,3,FALSE),"")</f>
        <v/>
      </c>
      <c r="Q179" s="1" t="str">
        <f>IF("taf"=J179,VLOOKUP(K179,taf!B:D,3,FALSE),"")</f>
        <v/>
      </c>
      <c r="R179" s="1" t="str">
        <f t="shared" si="15"/>
        <v xml:space="preserve">        gl-cor:accountPurposeDescription    </v>
      </c>
      <c r="S179" s="2" t="str">
        <f t="shared" si="21"/>
        <v>Description of usage for aggregate account</v>
      </c>
      <c r="T179" s="2" t="s">
        <v>782</v>
      </c>
    </row>
    <row r="180" spans="5:20" ht="19" hidden="1" customHeight="1" outlineLevel="2">
      <c r="E180" s="1" t="s">
        <v>1266</v>
      </c>
      <c r="H180" s="1" t="s">
        <v>1199</v>
      </c>
      <c r="I180" s="1" t="str">
        <f t="shared" si="12"/>
        <v>gl-cor:accountType</v>
      </c>
      <c r="J180" s="1" t="str">
        <f t="shared" si="13"/>
        <v>cor</v>
      </c>
      <c r="K180" s="1" t="str">
        <f t="shared" si="14"/>
        <v>accountType</v>
      </c>
      <c r="L180" s="1" t="str">
        <f>IF("cor"=J180,VLOOKUP(K180,cor!B:D,3,FALSE),"")</f>
        <v>Type of account. Enumerated as: account, bank, employee, customer, job, vendor, measurable, statistical, other.</v>
      </c>
      <c r="M180" s="1" t="str">
        <f>IF("bus"=J180,VLOOKUP(K180,bus!B:D,3,FALSE),"")</f>
        <v/>
      </c>
      <c r="N180" s="1" t="str">
        <f>IF("usk"=J180,VLOOKUP(K180,usk!B:D,3,FALSE),"")</f>
        <v/>
      </c>
      <c r="O180" s="1" t="str">
        <f>IF("muc"=J180,VLOOKUP(K180,muc!B:D,3,FALSE),"")</f>
        <v/>
      </c>
      <c r="P180" s="1" t="str">
        <f>IF("ehm"=J180,VLOOKUP(K180,ehm!B:D,3,FALSE),"")</f>
        <v/>
      </c>
      <c r="Q180" s="1" t="str">
        <f>IF("taf"=J180,VLOOKUP(K180,taf!B:D,3,FALSE),"")</f>
        <v/>
      </c>
      <c r="R180" s="1" t="str">
        <f t="shared" si="15"/>
        <v xml:space="preserve">        gl-cor:accountType    </v>
      </c>
      <c r="S180" s="2" t="str">
        <f t="shared" si="21"/>
        <v>Type of account. Enumerated as: account, bank, employee, customer, job, vendor, measurable, statistical, other.</v>
      </c>
      <c r="T180" s="2" t="s">
        <v>797</v>
      </c>
    </row>
    <row r="181" spans="5:20" ht="19" hidden="1" customHeight="1" outlineLevel="2">
      <c r="E181" s="1" t="s">
        <v>1267</v>
      </c>
      <c r="H181" s="1" t="s">
        <v>1199</v>
      </c>
      <c r="I181" s="1" t="str">
        <f t="shared" si="12"/>
        <v>gl-cor:accountTypeDescription</v>
      </c>
      <c r="J181" s="1" t="str">
        <f t="shared" si="13"/>
        <v>cor</v>
      </c>
      <c r="K181" s="1" t="str">
        <f t="shared" si="14"/>
        <v>accountTypeDescription</v>
      </c>
      <c r="L181" s="1" t="str">
        <f>IF("cor"=J181,VLOOKUP(K181,cor!B:D,3,FALSE),"")</f>
        <v>Free format description of the account type</v>
      </c>
      <c r="M181" s="1" t="str">
        <f>IF("bus"=J181,VLOOKUP(K181,bus!B:D,3,FALSE),"")</f>
        <v/>
      </c>
      <c r="N181" s="1" t="str">
        <f>IF("usk"=J181,VLOOKUP(K181,usk!B:D,3,FALSE),"")</f>
        <v/>
      </c>
      <c r="O181" s="1" t="str">
        <f>IF("muc"=J181,VLOOKUP(K181,muc!B:D,3,FALSE),"")</f>
        <v/>
      </c>
      <c r="P181" s="1" t="str">
        <f>IF("ehm"=J181,VLOOKUP(K181,ehm!B:D,3,FALSE),"")</f>
        <v/>
      </c>
      <c r="Q181" s="1" t="str">
        <f>IF("taf"=J181,VLOOKUP(K181,taf!B:D,3,FALSE),"")</f>
        <v/>
      </c>
      <c r="R181" s="1" t="str">
        <f t="shared" si="15"/>
        <v xml:space="preserve">        gl-cor:accountTypeDescription    </v>
      </c>
      <c r="S181" s="2" t="str">
        <f t="shared" si="21"/>
        <v>Free format description of the account type</v>
      </c>
      <c r="T181" s="2" t="s">
        <v>1085</v>
      </c>
    </row>
    <row r="182" spans="5:20" ht="19" hidden="1" customHeight="1" outlineLevel="2">
      <c r="E182" s="1" t="s">
        <v>1268</v>
      </c>
      <c r="H182" s="1" t="s">
        <v>1199</v>
      </c>
      <c r="I182" s="1" t="str">
        <f t="shared" si="12"/>
        <v>gl-bus:entryAccountingMethod</v>
      </c>
      <c r="J182" s="1" t="str">
        <f t="shared" si="13"/>
        <v>bus</v>
      </c>
      <c r="K182" s="1" t="str">
        <f t="shared" si="14"/>
        <v>entryAccountingMethod</v>
      </c>
      <c r="L182" s="1" t="str">
        <f>IF("cor"=J182,VLOOKUP(K182,cor!B:D,3,FALSE),"")</f>
        <v/>
      </c>
      <c r="M182" s="1" t="str">
        <f>IF("bus"=J182,VLOOKUP(K182,bus!B:D,3,FALSE),"")</f>
        <v>For this entry, the method of accounting represented - from: accrual, cash, modified cash, modified accrual, encumbrance, special methods, hybrid methods, other</v>
      </c>
      <c r="N182" s="1" t="str">
        <f>IF("usk"=J182,VLOOKUP(K182,usk!B:D,3,FALSE),"")</f>
        <v/>
      </c>
      <c r="O182" s="1" t="str">
        <f>IF("muc"=J182,VLOOKUP(K182,muc!B:D,3,FALSE),"")</f>
        <v/>
      </c>
      <c r="P182" s="1" t="str">
        <f>IF("ehm"=J182,VLOOKUP(K182,ehm!B:D,3,FALSE),"")</f>
        <v/>
      </c>
      <c r="Q182" s="1" t="str">
        <f>IF("taf"=J182,VLOOKUP(K182,taf!B:D,3,FALSE),"")</f>
        <v/>
      </c>
      <c r="R182" s="1" t="str">
        <f t="shared" si="15"/>
        <v xml:space="preserve">        gl-bus:entryAccountingMethod    </v>
      </c>
      <c r="S182" s="2" t="str">
        <f t="shared" si="21"/>
        <v>For this entry, the method of accounting represented - from: accrual, cash, modified cash, modified accrual, encumbrance, special methods, hybrid methods, other</v>
      </c>
      <c r="T182" s="2" t="s">
        <v>257</v>
      </c>
    </row>
    <row r="183" spans="5:20" ht="19" hidden="1" customHeight="1" outlineLevel="2">
      <c r="E183" s="1" t="s">
        <v>1269</v>
      </c>
      <c r="H183" s="1" t="s">
        <v>1199</v>
      </c>
      <c r="I183" s="1" t="str">
        <f t="shared" si="12"/>
        <v>gl-bus:entryAccountingMethodDescription</v>
      </c>
      <c r="J183" s="1" t="str">
        <f t="shared" si="13"/>
        <v>bus</v>
      </c>
      <c r="K183" s="1" t="str">
        <f t="shared" si="14"/>
        <v>entryAccountingMethodDescription</v>
      </c>
      <c r="L183" s="1" t="str">
        <f>IF("cor"=J183,VLOOKUP(K183,cor!B:D,3,FALSE),"")</f>
        <v/>
      </c>
      <c r="M183" s="1" t="str">
        <f>IF("bus"=J183,VLOOKUP(K183,bus!B:D,3,FALSE),"")</f>
        <v>Free format description of the entry accounting method</v>
      </c>
      <c r="N183" s="1" t="str">
        <f>IF("usk"=J183,VLOOKUP(K183,usk!B:D,3,FALSE),"")</f>
        <v/>
      </c>
      <c r="O183" s="1" t="str">
        <f>IF("muc"=J183,VLOOKUP(K183,muc!B:D,3,FALSE),"")</f>
        <v/>
      </c>
      <c r="P183" s="1" t="str">
        <f>IF("ehm"=J183,VLOOKUP(K183,ehm!B:D,3,FALSE),"")</f>
        <v/>
      </c>
      <c r="Q183" s="1" t="str">
        <f>IF("taf"=J183,VLOOKUP(K183,taf!B:D,3,FALSE),"")</f>
        <v/>
      </c>
      <c r="R183" s="1" t="str">
        <f t="shared" si="15"/>
        <v xml:space="preserve">        gl-bus:entryAccountingMethodDescription    </v>
      </c>
      <c r="S183" s="2" t="str">
        <f t="shared" si="21"/>
        <v>Free format description of the entry accounting method</v>
      </c>
      <c r="T183" s="2" t="s">
        <v>372</v>
      </c>
    </row>
    <row r="184" spans="5:20" ht="19" hidden="1" customHeight="1" outlineLevel="2">
      <c r="E184" s="1" t="s">
        <v>1270</v>
      </c>
      <c r="H184" s="1" t="s">
        <v>1199</v>
      </c>
      <c r="I184" s="1" t="str">
        <f t="shared" si="12"/>
        <v>gl-bus:entryAccountingMethodPurpose</v>
      </c>
      <c r="J184" s="1" t="str">
        <f t="shared" si="13"/>
        <v>bus</v>
      </c>
      <c r="K184" s="1" t="str">
        <f t="shared" si="14"/>
        <v>entryAccountingMethodPurpose</v>
      </c>
      <c r="L184" s="1" t="str">
        <f>IF("cor"=J184,VLOOKUP(K184,cor!B:D,3,FALSE),"")</f>
        <v/>
      </c>
      <c r="M184" s="1" t="str">
        <f>IF("bus"=J184,VLOOKUP(K184,bus!B:D,3,FALSE),"")</f>
        <v>For this entry, the reporting purpose represented - from book, tax, management, statutory, other</v>
      </c>
      <c r="N184" s="1" t="str">
        <f>IF("usk"=J184,VLOOKUP(K184,usk!B:D,3,FALSE),"")</f>
        <v/>
      </c>
      <c r="O184" s="1" t="str">
        <f>IF("muc"=J184,VLOOKUP(K184,muc!B:D,3,FALSE),"")</f>
        <v/>
      </c>
      <c r="P184" s="1" t="str">
        <f>IF("ehm"=J184,VLOOKUP(K184,ehm!B:D,3,FALSE),"")</f>
        <v/>
      </c>
      <c r="Q184" s="1" t="str">
        <f>IF("taf"=J184,VLOOKUP(K184,taf!B:D,3,FALSE),"")</f>
        <v/>
      </c>
      <c r="R184" s="1" t="str">
        <f t="shared" si="15"/>
        <v xml:space="preserve">        gl-bus:entryAccountingMethodPurpose    </v>
      </c>
      <c r="S184" s="2" t="str">
        <f t="shared" si="21"/>
        <v>For this entry, the reporting purpose represented - from book, tax, management, statutory, other</v>
      </c>
      <c r="T184" s="2" t="s">
        <v>259</v>
      </c>
    </row>
    <row r="185" spans="5:20" ht="19" hidden="1" customHeight="1" outlineLevel="2">
      <c r="E185" s="1" t="s">
        <v>1271</v>
      </c>
      <c r="H185" s="1" t="s">
        <v>1199</v>
      </c>
      <c r="I185" s="1" t="str">
        <f t="shared" si="12"/>
        <v>gl-bus:entryAccountingMethodPurposeDescription</v>
      </c>
      <c r="J185" s="1" t="str">
        <f t="shared" si="13"/>
        <v>bus</v>
      </c>
      <c r="K185" s="1" t="str">
        <f t="shared" si="14"/>
        <v>entryAccountingMethodPurposeDescription</v>
      </c>
      <c r="L185" s="1" t="str">
        <f>IF("cor"=J185,VLOOKUP(K185,cor!B:D,3,FALSE),"")</f>
        <v/>
      </c>
      <c r="M185" s="1" t="str">
        <f>IF("bus"=J185,VLOOKUP(K185,bus!B:D,3,FALSE),"")</f>
        <v>Free format description of the entry accounting method purpose</v>
      </c>
      <c r="N185" s="1" t="str">
        <f>IF("usk"=J185,VLOOKUP(K185,usk!B:D,3,FALSE),"")</f>
        <v/>
      </c>
      <c r="O185" s="1" t="str">
        <f>IF("muc"=J185,VLOOKUP(K185,muc!B:D,3,FALSE),"")</f>
        <v/>
      </c>
      <c r="P185" s="1" t="str">
        <f>IF("ehm"=J185,VLOOKUP(K185,ehm!B:D,3,FALSE),"")</f>
        <v/>
      </c>
      <c r="Q185" s="1" t="str">
        <f>IF("taf"=J185,VLOOKUP(K185,taf!B:D,3,FALSE),"")</f>
        <v/>
      </c>
      <c r="R185" s="1" t="str">
        <f t="shared" si="15"/>
        <v xml:space="preserve">        gl-bus:entryAccountingMethodPurposeDescription    </v>
      </c>
      <c r="S185" s="2" t="str">
        <f t="shared" si="21"/>
        <v>Free format description of the entry accounting method purpose</v>
      </c>
      <c r="T185" s="2" t="s">
        <v>374</v>
      </c>
    </row>
    <row r="186" spans="5:20" ht="19" hidden="1" customHeight="1" outlineLevel="2" collapsed="1">
      <c r="E186" s="1" t="s">
        <v>1272</v>
      </c>
      <c r="H186" s="1" t="s">
        <v>1199</v>
      </c>
      <c r="I186" s="1" t="str">
        <f t="shared" si="12"/>
        <v>gl-cor:accountSub</v>
      </c>
      <c r="J186" s="1" t="str">
        <f t="shared" si="13"/>
        <v>cor</v>
      </c>
      <c r="K186" s="1" t="str">
        <f t="shared" si="14"/>
        <v>accountSub</v>
      </c>
      <c r="L186" s="1" t="str">
        <f>IF("cor"=J186,VLOOKUP(K186,cor!B:D,3,FALSE),"")</f>
        <v>Tuple to hold multiple accountSubIDs and Descriptions</v>
      </c>
      <c r="M186" s="1" t="str">
        <f>IF("bus"=J186,VLOOKUP(K186,bus!B:D,3,FALSE),"")</f>
        <v/>
      </c>
      <c r="N186" s="1" t="str">
        <f>IF("usk"=J186,VLOOKUP(K186,usk!B:D,3,FALSE),"")</f>
        <v/>
      </c>
      <c r="O186" s="1" t="str">
        <f>IF("muc"=J186,VLOOKUP(K186,muc!B:D,3,FALSE),"")</f>
        <v/>
      </c>
      <c r="P186" s="1" t="str">
        <f>IF("ehm"=J186,VLOOKUP(K186,ehm!B:D,3,FALSE),"")</f>
        <v/>
      </c>
      <c r="Q186" s="1" t="str">
        <f>IF("taf"=J186,VLOOKUP(K186,taf!B:D,3,FALSE),"")</f>
        <v/>
      </c>
      <c r="R186" s="1" t="str">
        <f t="shared" si="15"/>
        <v xml:space="preserve">        gl-cor:accountSub    </v>
      </c>
      <c r="S186" s="2" t="str">
        <f t="shared" si="21"/>
        <v>Tuple to hold multiple accountSubIDs and Descriptions</v>
      </c>
      <c r="T186" s="2" t="s">
        <v>788</v>
      </c>
    </row>
    <row r="187" spans="5:20" ht="19" hidden="1" customHeight="1" outlineLevel="3">
      <c r="F187" s="1" t="s">
        <v>1274</v>
      </c>
      <c r="H187" s="1" t="s">
        <v>1272</v>
      </c>
      <c r="I187" s="1" t="str">
        <f t="shared" si="12"/>
        <v>gl-cor:accountSubDescription</v>
      </c>
      <c r="J187" s="1" t="str">
        <f t="shared" si="13"/>
        <v>cor</v>
      </c>
      <c r="K187" s="1" t="str">
        <f t="shared" si="14"/>
        <v>accountSubDescription</v>
      </c>
      <c r="L187" s="1" t="str">
        <f>IF("cor"=J187,VLOOKUP(K187,cor!B:D,3,FALSE),"")</f>
        <v>The description that accompanies accountSubID belongs here.</v>
      </c>
      <c r="M187" s="1" t="str">
        <f>IF("bus"=J187,VLOOKUP(K187,bus!B:D,3,FALSE),"")</f>
        <v/>
      </c>
      <c r="N187" s="1" t="str">
        <f>IF("usk"=J187,VLOOKUP(K187,usk!B:D,3,FALSE),"")</f>
        <v/>
      </c>
      <c r="O187" s="1" t="str">
        <f>IF("muc"=J187,VLOOKUP(K187,muc!B:D,3,FALSE),"")</f>
        <v/>
      </c>
      <c r="P187" s="1" t="str">
        <f>IF("ehm"=J187,VLOOKUP(K187,ehm!B:D,3,FALSE),"")</f>
        <v/>
      </c>
      <c r="Q187" s="1" t="str">
        <f>IF("taf"=J187,VLOOKUP(K187,taf!B:D,3,FALSE),"")</f>
        <v/>
      </c>
      <c r="R187" s="1" t="str">
        <f t="shared" si="15"/>
        <v xml:space="preserve">          gl-cor:accountSubDescription  </v>
      </c>
      <c r="S187" s="2" t="str">
        <f t="shared" si="21"/>
        <v>The description that accompanies accountSubID belongs here.</v>
      </c>
      <c r="T187" s="2" t="s">
        <v>785</v>
      </c>
    </row>
    <row r="188" spans="5:20" ht="19" hidden="1" customHeight="1" outlineLevel="3">
      <c r="F188" s="1" t="s">
        <v>1275</v>
      </c>
      <c r="H188" s="1" t="s">
        <v>1272</v>
      </c>
      <c r="I188" s="1" t="str">
        <f t="shared" si="12"/>
        <v>gl-cor:accountSubID</v>
      </c>
      <c r="J188" s="1" t="str">
        <f t="shared" si="13"/>
        <v>cor</v>
      </c>
      <c r="K188" s="1" t="str">
        <f t="shared" si="14"/>
        <v>accountSubID</v>
      </c>
      <c r="L188" s="1" t="str">
        <f>IF("cor"=J188,VLOOKUP(K188,cor!B:D,3,FALSE),"")</f>
        <v>Where the primary account was placed in accountMainID, the code used for each profit center, division, business unit, fund, program, branch, project, class, su-class or other modifier is placed here.</v>
      </c>
      <c r="M188" s="1" t="str">
        <f>IF("bus"=J188,VLOOKUP(K188,bus!B:D,3,FALSE),"")</f>
        <v/>
      </c>
      <c r="N188" s="1" t="str">
        <f>IF("usk"=J188,VLOOKUP(K188,usk!B:D,3,FALSE),"")</f>
        <v/>
      </c>
      <c r="O188" s="1" t="str">
        <f>IF("muc"=J188,VLOOKUP(K188,muc!B:D,3,FALSE),"")</f>
        <v/>
      </c>
      <c r="P188" s="1" t="str">
        <f>IF("ehm"=J188,VLOOKUP(K188,ehm!B:D,3,FALSE),"")</f>
        <v/>
      </c>
      <c r="Q188" s="1" t="str">
        <f>IF("taf"=J188,VLOOKUP(K188,taf!B:D,3,FALSE),"")</f>
        <v/>
      </c>
      <c r="R188" s="1" t="str">
        <f t="shared" si="15"/>
        <v xml:space="preserve">          gl-cor:accountSubID  </v>
      </c>
      <c r="S188" s="2" t="str">
        <f t="shared" si="21"/>
        <v>Where the primary account was placed in accountMainID, the code used for each profit center, division, business unit, fund, program, branch, project, class, su-class or other modifier is placed here.</v>
      </c>
      <c r="T188" s="2" t="s">
        <v>791</v>
      </c>
    </row>
    <row r="189" spans="5:20" ht="19" hidden="1" customHeight="1" outlineLevel="3">
      <c r="F189" s="1" t="s">
        <v>1276</v>
      </c>
      <c r="H189" s="1" t="s">
        <v>1272</v>
      </c>
      <c r="I189" s="1" t="str">
        <f t="shared" si="12"/>
        <v>gl-cor:accountSubType</v>
      </c>
      <c r="J189" s="1" t="str">
        <f t="shared" si="13"/>
        <v>cor</v>
      </c>
      <c r="K189" s="1" t="str">
        <f t="shared" si="14"/>
        <v>accountSubType</v>
      </c>
      <c r="L189" s="1" t="str">
        <f>IF("cor"=J189,VLOOKUP(K189,cor!B:D,3,FALSE),"")</f>
        <v>Type of sub-account - profit center, division, business unit, fund, program, branch, project, class, su-class or other modifier is placed here. For example:: Accountability center: Business unit: Class:Department: Project: Fund: Program:Job: Profit center: Branch: Setup class: Division: Unit</v>
      </c>
      <c r="M189" s="1" t="str">
        <f>IF("bus"=J189,VLOOKUP(K189,bus!B:D,3,FALSE),"")</f>
        <v/>
      </c>
      <c r="N189" s="1" t="str">
        <f>IF("usk"=J189,VLOOKUP(K189,usk!B:D,3,FALSE),"")</f>
        <v/>
      </c>
      <c r="O189" s="1" t="str">
        <f>IF("muc"=J189,VLOOKUP(K189,muc!B:D,3,FALSE),"")</f>
        <v/>
      </c>
      <c r="P189" s="1" t="str">
        <f>IF("ehm"=J189,VLOOKUP(K189,ehm!B:D,3,FALSE),"")</f>
        <v/>
      </c>
      <c r="Q189" s="1" t="str">
        <f>IF("taf"=J189,VLOOKUP(K189,taf!B:D,3,FALSE),"")</f>
        <v/>
      </c>
      <c r="R189" s="1" t="str">
        <f t="shared" si="15"/>
        <v xml:space="preserve">          gl-cor:accountSubType  </v>
      </c>
      <c r="S189" s="2" t="str">
        <f t="shared" si="21"/>
        <v>Type of sub-account - profit center, division, business unit, fund, program, branch, project, class, su-class or other modifier is placed here. For example:: Accountability center: Business unit: Class:Department: Project: Fund: Program:Job: Profit center: Branch: Setup class: Division: Unit</v>
      </c>
      <c r="T189" s="2" t="s">
        <v>794</v>
      </c>
    </row>
    <row r="190" spans="5:20" ht="19" hidden="1" customHeight="1" outlineLevel="3" collapsed="1">
      <c r="F190" s="1" t="s">
        <v>1277</v>
      </c>
      <c r="H190" s="1" t="s">
        <v>1272</v>
      </c>
      <c r="I190" s="1" t="str">
        <f t="shared" si="12"/>
        <v>gl-cor:segmentParentTuple</v>
      </c>
      <c r="J190" s="1" t="str">
        <f t="shared" si="13"/>
        <v>cor</v>
      </c>
      <c r="K190" s="1" t="str">
        <f t="shared" si="14"/>
        <v>segmentParentTuple</v>
      </c>
      <c r="L190" s="1" t="str">
        <f>IF("cor"=J190,VLOOKUP(K190,cor!B:D,3,FALSE),"")</f>
        <v>Tuple for showing the detail necessary to roll up from one segment (type of subaccount) to another.)</v>
      </c>
      <c r="M190" s="1" t="str">
        <f>IF("bus"=J190,VLOOKUP(K190,bus!B:D,3,FALSE),"")</f>
        <v/>
      </c>
      <c r="N190" s="1" t="str">
        <f>IF("usk"=J190,VLOOKUP(K190,usk!B:D,3,FALSE),"")</f>
        <v/>
      </c>
      <c r="O190" s="1" t="str">
        <f>IF("muc"=J190,VLOOKUP(K190,muc!B:D,3,FALSE),"")</f>
        <v/>
      </c>
      <c r="P190" s="1" t="str">
        <f>IF("ehm"=J190,VLOOKUP(K190,ehm!B:D,3,FALSE),"")</f>
        <v/>
      </c>
      <c r="Q190" s="1" t="str">
        <f>IF("taf"=J190,VLOOKUP(K190,taf!B:D,3,FALSE),"")</f>
        <v/>
      </c>
      <c r="R190" s="1" t="str">
        <f t="shared" si="15"/>
        <v xml:space="preserve">          gl-cor:segmentParentTuple  </v>
      </c>
      <c r="S190" s="2" t="str">
        <f t="shared" si="21"/>
        <v>Tuple for showing the detail necessary to roll up from one segment (type of subaccount) to another.)</v>
      </c>
      <c r="T190" s="2" t="s">
        <v>930</v>
      </c>
    </row>
    <row r="191" spans="5:20" ht="19" hidden="1" customHeight="1" outlineLevel="3">
      <c r="G191" s="1" t="s">
        <v>1278</v>
      </c>
      <c r="H191" s="1" t="s">
        <v>1277</v>
      </c>
      <c r="I191" s="1" t="str">
        <f t="shared" si="12"/>
        <v>gl-cor:parentSubaccountCode</v>
      </c>
      <c r="J191" s="1" t="str">
        <f t="shared" si="13"/>
        <v>cor</v>
      </c>
      <c r="K191" s="1" t="str">
        <f t="shared" si="14"/>
        <v>parentSubaccountCode</v>
      </c>
      <c r="L191" s="1" t="str">
        <f>IF("cor"=J191,VLOOKUP(K191,cor!B:D,3,FALSE),"")</f>
        <v>Subaccount NUMBER this subaccount rolls up to - see also subaccount type it rolls up to.</v>
      </c>
      <c r="M191" s="1" t="str">
        <f>IF("bus"=J191,VLOOKUP(K191,bus!B:D,3,FALSE),"")</f>
        <v/>
      </c>
      <c r="N191" s="1" t="str">
        <f>IF("usk"=J191,VLOOKUP(K191,usk!B:D,3,FALSE),"")</f>
        <v/>
      </c>
      <c r="O191" s="1" t="str">
        <f>IF("muc"=J191,VLOOKUP(K191,muc!B:D,3,FALSE),"")</f>
        <v/>
      </c>
      <c r="P191" s="1" t="str">
        <f>IF("ehm"=J191,VLOOKUP(K191,ehm!B:D,3,FALSE),"")</f>
        <v/>
      </c>
      <c r="Q191" s="1" t="str">
        <f>IF("taf"=J191,VLOOKUP(K191,taf!B:D,3,FALSE),"")</f>
        <v/>
      </c>
      <c r="R191" s="1" t="str">
        <f t="shared" si="15"/>
        <v xml:space="preserve">            gl-cor:parentSubaccountCode</v>
      </c>
      <c r="S191" s="2" t="str">
        <f t="shared" si="21"/>
        <v>Subaccount NUMBER this subaccount rolls up to - see also subaccount type it rolls up to.</v>
      </c>
      <c r="T191" s="2" t="s">
        <v>903</v>
      </c>
    </row>
    <row r="192" spans="5:20" ht="19" hidden="1" customHeight="1" outlineLevel="3">
      <c r="G192" s="1" t="s">
        <v>1279</v>
      </c>
      <c r="H192" s="1" t="s">
        <v>1277</v>
      </c>
      <c r="I192" s="1" t="str">
        <f t="shared" si="12"/>
        <v>gl-cor:parentSubaccountType</v>
      </c>
      <c r="J192" s="1" t="str">
        <f t="shared" si="13"/>
        <v>cor</v>
      </c>
      <c r="K192" s="1" t="str">
        <f t="shared" si="14"/>
        <v>parentSubaccountType</v>
      </c>
      <c r="L192" s="1" t="str">
        <f>IF("cor"=J192,VLOOKUP(K192,cor!B:D,3,FALSE),"")</f>
        <v>The describer of the segment this subaccount rolls up to.</v>
      </c>
      <c r="M192" s="1" t="str">
        <f>IF("bus"=J192,VLOOKUP(K192,bus!B:D,3,FALSE),"")</f>
        <v/>
      </c>
      <c r="N192" s="1" t="str">
        <f>IF("usk"=J192,VLOOKUP(K192,usk!B:D,3,FALSE),"")</f>
        <v/>
      </c>
      <c r="O192" s="1" t="str">
        <f>IF("muc"=J192,VLOOKUP(K192,muc!B:D,3,FALSE),"")</f>
        <v/>
      </c>
      <c r="P192" s="1" t="str">
        <f>IF("ehm"=J192,VLOOKUP(K192,ehm!B:D,3,FALSE),"")</f>
        <v/>
      </c>
      <c r="Q192" s="1" t="str">
        <f>IF("taf"=J192,VLOOKUP(K192,taf!B:D,3,FALSE),"")</f>
        <v/>
      </c>
      <c r="R192" s="1" t="str">
        <f t="shared" si="15"/>
        <v xml:space="preserve">            gl-cor:parentSubaccountType</v>
      </c>
      <c r="S192" s="2" t="str">
        <f t="shared" si="21"/>
        <v>The describer of the segment this subaccount rolls up to.</v>
      </c>
      <c r="T192" s="2" t="s">
        <v>909</v>
      </c>
    </row>
    <row r="193" spans="4:20" ht="19" hidden="1" customHeight="1" outlineLevel="3">
      <c r="G193" s="1" t="s">
        <v>1280</v>
      </c>
      <c r="H193" s="1" t="s">
        <v>1277</v>
      </c>
      <c r="I193" s="1" t="str">
        <f t="shared" ref="I193:I256" si="22">A193&amp;B193&amp;C193&amp;D193&amp;E193&amp;F193&amp;G193</f>
        <v>gl-cor:reportingTreeIdentifier</v>
      </c>
      <c r="J193" s="1" t="str">
        <f t="shared" ref="J193:J256" si="23">MID(I193,4,FIND(":",I193)-4)</f>
        <v>cor</v>
      </c>
      <c r="K193" s="1" t="str">
        <f t="shared" ref="K193:K256" si="24">MID(I193,FIND(":",I193)+1,LEN(I193)-FIND(":",I193))</f>
        <v>reportingTreeIdentifier</v>
      </c>
      <c r="L193" s="1" t="str">
        <f>IF("cor"=J193,VLOOKUP(K193,cor!B:D,3,FALSE),"")</f>
        <v>Used for representing descriptions of reporting trees.</v>
      </c>
      <c r="M193" s="1" t="str">
        <f>IF("bus"=J193,VLOOKUP(K193,bus!B:D,3,FALSE),"")</f>
        <v/>
      </c>
      <c r="N193" s="1" t="str">
        <f>IF("usk"=J193,VLOOKUP(K193,usk!B:D,3,FALSE),"")</f>
        <v/>
      </c>
      <c r="O193" s="1" t="str">
        <f>IF("muc"=J193,VLOOKUP(K193,muc!B:D,3,FALSE),"")</f>
        <v/>
      </c>
      <c r="P193" s="1" t="str">
        <f>IF("ehm"=J193,VLOOKUP(K193,ehm!B:D,3,FALSE),"")</f>
        <v/>
      </c>
      <c r="Q193" s="1" t="str">
        <f>IF("taf"=J193,VLOOKUP(K193,taf!B:D,3,FALSE),"")</f>
        <v/>
      </c>
      <c r="R193" s="1" t="str">
        <f t="shared" ref="R193:R256" si="25">A193&amp;"  "&amp;B193&amp;"  "&amp;C193&amp;"  "&amp;D193&amp;"  "&amp;E193&amp;"  "&amp;F193&amp;"  "&amp;G193</f>
        <v xml:space="preserve">            gl-cor:reportingTreeIdentifier</v>
      </c>
      <c r="S193" s="2" t="str">
        <f t="shared" si="21"/>
        <v>Used for representing descriptions of reporting trees.</v>
      </c>
      <c r="T193" s="2" t="s">
        <v>923</v>
      </c>
    </row>
    <row r="194" spans="4:20" ht="19" hidden="1" customHeight="1" outlineLevel="3">
      <c r="G194" s="1" t="s">
        <v>1281</v>
      </c>
      <c r="H194" s="1" t="s">
        <v>1277</v>
      </c>
      <c r="I194" s="1" t="str">
        <f t="shared" si="22"/>
        <v>gl-cor:parentSubaccountProportion</v>
      </c>
      <c r="J194" s="1" t="str">
        <f t="shared" si="23"/>
        <v>cor</v>
      </c>
      <c r="K194" s="1" t="str">
        <f t="shared" si="24"/>
        <v>parentSubaccountProportion</v>
      </c>
      <c r="L194" s="1" t="str">
        <f>IF("cor"=J194,VLOOKUP(K194,cor!B:D,3,FALSE),"")</f>
        <v>For partial allocations of amounts to different parents, the percentage of a child that will be allocated to a parent.</v>
      </c>
      <c r="M194" s="1" t="str">
        <f>IF("bus"=J194,VLOOKUP(K194,bus!B:D,3,FALSE),"")</f>
        <v/>
      </c>
      <c r="N194" s="1" t="str">
        <f>IF("usk"=J194,VLOOKUP(K194,usk!B:D,3,FALSE),"")</f>
        <v/>
      </c>
      <c r="O194" s="1" t="str">
        <f>IF("muc"=J194,VLOOKUP(K194,muc!B:D,3,FALSE),"")</f>
        <v/>
      </c>
      <c r="P194" s="1" t="str">
        <f>IF("ehm"=J194,VLOOKUP(K194,ehm!B:D,3,FALSE),"")</f>
        <v/>
      </c>
      <c r="Q194" s="1" t="str">
        <f>IF("taf"=J194,VLOOKUP(K194,taf!B:D,3,FALSE),"")</f>
        <v/>
      </c>
      <c r="R194" s="1" t="str">
        <f t="shared" si="25"/>
        <v xml:space="preserve">            gl-cor:parentSubaccountProportion</v>
      </c>
      <c r="S194" s="2" t="str">
        <f t="shared" si="21"/>
        <v>For partial allocations of amounts to different parents, the percentage of a child that will be allocated to a parent.</v>
      </c>
      <c r="T194" s="2" t="s">
        <v>906</v>
      </c>
    </row>
    <row r="195" spans="4:20" ht="19" hidden="1" customHeight="1" outlineLevel="2">
      <c r="E195" s="1" t="s">
        <v>1273</v>
      </c>
      <c r="H195" s="1" t="s">
        <v>1199</v>
      </c>
      <c r="I195" s="1" t="str">
        <f t="shared" si="22"/>
        <v>gl-cor:accountActive</v>
      </c>
      <c r="J195" s="1" t="str">
        <f t="shared" si="23"/>
        <v>cor</v>
      </c>
      <c r="K195" s="1" t="str">
        <f t="shared" si="24"/>
        <v>accountActive</v>
      </c>
      <c r="L195" s="1" t="str">
        <f>IF("cor"=J195,VLOOKUP(K195,cor!B:D,3,FALSE),"")</f>
        <v>Boolean to indicate whether the account is active (="true") or inactive (="false")</v>
      </c>
      <c r="M195" s="1" t="str">
        <f>IF("bus"=J195,VLOOKUP(K195,bus!B:D,3,FALSE),"")</f>
        <v/>
      </c>
      <c r="N195" s="1" t="str">
        <f>IF("usk"=J195,VLOOKUP(K195,usk!B:D,3,FALSE),"")</f>
        <v/>
      </c>
      <c r="O195" s="1" t="str">
        <f>IF("muc"=J195,VLOOKUP(K195,muc!B:D,3,FALSE),"")</f>
        <v/>
      </c>
      <c r="P195" s="1" t="str">
        <f>IF("ehm"=J195,VLOOKUP(K195,ehm!B:D,3,FALSE),"")</f>
        <v/>
      </c>
      <c r="Q195" s="1" t="str">
        <f>IF("taf"=J195,VLOOKUP(K195,taf!B:D,3,FALSE),"")</f>
        <v/>
      </c>
      <c r="R195" s="1" t="str">
        <f t="shared" si="25"/>
        <v xml:space="preserve">        gl-cor:accountActive    </v>
      </c>
      <c r="S195" s="2" t="str">
        <f t="shared" si="21"/>
        <v>Boolean to indicate whether the account is active (="true") or inactive (="false")</v>
      </c>
      <c r="T195" s="2" t="s">
        <v>1061</v>
      </c>
    </row>
    <row r="196" spans="4:20" ht="19" customHeight="1" outlineLevel="1">
      <c r="D196" s="1" t="s">
        <v>1200</v>
      </c>
      <c r="H196" s="1" t="s">
        <v>1196</v>
      </c>
      <c r="I196" s="1" t="str">
        <f t="shared" si="22"/>
        <v>gl-cor:amount</v>
      </c>
      <c r="J196" s="1" t="str">
        <f t="shared" si="23"/>
        <v>cor</v>
      </c>
      <c r="K196" s="1" t="str">
        <f t="shared" si="24"/>
        <v>amount</v>
      </c>
      <c r="L196" s="1" t="str">
        <f>IF("cor"=J196,VLOOKUP(K196,cor!B:D,3,FALSE),"")</f>
        <v>This field (amount) represents the primary monetary amount related to the  subject of the entryDetail line. There is one primary monetary amount per entryDetail structure. It may, for example, represent the amount of one line of a journal entry, the balance on a document, or the extended amount of a line item on an invoice. Amount is not required if detailed entry is used for non-financial work and other elements are populated, in particular measurableQuantity. The amount field is a signed number (either positive or negative itself) and used in conjunction with a separate signOfAmount and a separate debitCreditCode, which together are considered for understanding the monetary amount. The unit of measure is determined by amountCurrency if present, and by the default or home currency if amountCurrency is not present.</v>
      </c>
      <c r="M196" s="1" t="str">
        <f>IF("bus"=J196,VLOOKUP(K196,bus!B:D,3,FALSE),"")</f>
        <v/>
      </c>
      <c r="N196" s="1" t="str">
        <f>IF("usk"=J196,VLOOKUP(K196,usk!B:D,3,FALSE),"")</f>
        <v/>
      </c>
      <c r="O196" s="1" t="str">
        <f>IF("muc"=J196,VLOOKUP(K196,muc!B:D,3,FALSE),"")</f>
        <v/>
      </c>
      <c r="P196" s="1" t="str">
        <f>IF("ehm"=J196,VLOOKUP(K196,ehm!B:D,3,FALSE),"")</f>
        <v/>
      </c>
      <c r="Q196" s="1" t="str">
        <f>IF("taf"=J196,VLOOKUP(K196,taf!B:D,3,FALSE),"")</f>
        <v/>
      </c>
      <c r="R196" s="1" t="str">
        <f t="shared" si="25"/>
        <v xml:space="preserve">      gl-cor:amount      </v>
      </c>
      <c r="S196" s="2" t="str">
        <f t="shared" ref="S196:S259" si="26">L196&amp;M196&amp;N196&amp;O196&amp;P196&amp;Q196</f>
        <v>This field (amount) represents the primary monetary amount related to the  subject of the entryDetail line. There is one primary monetary amount per entryDetail structure. It may, for example, represent the amount of one line of a journal entry, the balance on a document, or the extended amount of a line item on an invoice. Amount is not required if detailed entry is used for non-financial work and other elements are populated, in particular measurableQuantity. The amount field is a signed number (either positive or negative itself) and used in conjunction with a separate signOfAmount and a separate debitCreditCode, which together are considered for understanding the monetary amount. The unit of measure is determined by amountCurrency if present, and by the default or home currency if amountCurrency is not present.</v>
      </c>
      <c r="T196" s="2" t="s">
        <v>800</v>
      </c>
    </row>
    <row r="197" spans="4:20" ht="19" customHeight="1" outlineLevel="1">
      <c r="D197" s="1" t="s">
        <v>1201</v>
      </c>
      <c r="H197" s="1" t="s">
        <v>1196</v>
      </c>
      <c r="I197" s="1" t="str">
        <f t="shared" si="22"/>
        <v>gl-muc:amountCurrency</v>
      </c>
      <c r="J197" s="1" t="str">
        <f t="shared" si="23"/>
        <v>muc</v>
      </c>
      <c r="K197" s="1" t="str">
        <f t="shared" si="24"/>
        <v>amountCurrency</v>
      </c>
      <c r="L197" s="1" t="str">
        <f>IF("cor"=J197,VLOOKUP(K197,cor!B:D,3,FALSE),"")</f>
        <v/>
      </c>
      <c r="M197" s="1" t="str">
        <f>IF("bus"=J197,VLOOKUP(K197,bus!B:D,3,FALSE),"")</f>
        <v/>
      </c>
      <c r="N197" s="1" t="str">
        <f>IF("usk"=J197,VLOOKUP(K197,usk!B:D,3,FALSE),"")</f>
        <v/>
      </c>
      <c r="O197" s="1" t="str">
        <f>IF("muc"=J197,VLOOKUP(K197,muc!B:D,3,FALSE),"")</f>
        <v>The currency related to the amount can be entered here instead of the XBRL instance specified way, especially important in multi-currency situations. Recommend ISO 4217 coding.</v>
      </c>
      <c r="P197" s="1" t="str">
        <f>IF("ehm"=J197,VLOOKUP(K197,ehm!B:D,3,FALSE),"")</f>
        <v/>
      </c>
      <c r="Q197" s="1" t="str">
        <f>IF("taf"=J197,VLOOKUP(K197,taf!B:D,3,FALSE),"")</f>
        <v/>
      </c>
      <c r="R197" s="1" t="str">
        <f t="shared" si="25"/>
        <v xml:space="preserve">      gl-muc:amountCurrency      </v>
      </c>
      <c r="S197" s="2" t="str">
        <f t="shared" si="26"/>
        <v>The currency related to the amount can be entered here instead of the XBRL instance specified way, especially important in multi-currency situations. Recommend ISO 4217 coding.</v>
      </c>
      <c r="T197" s="2" t="s">
        <v>559</v>
      </c>
    </row>
    <row r="198" spans="4:20" ht="19" customHeight="1" outlineLevel="1">
      <c r="D198" s="1" t="s">
        <v>1202</v>
      </c>
      <c r="H198" s="1" t="s">
        <v>1196</v>
      </c>
      <c r="I198" s="1" t="str">
        <f t="shared" si="22"/>
        <v>gl-muc:amountOriginalExchangeRateDate</v>
      </c>
      <c r="J198" s="1" t="str">
        <f t="shared" si="23"/>
        <v>muc</v>
      </c>
      <c r="K198" s="1" t="str">
        <f t="shared" si="24"/>
        <v>amountOriginalExchangeRateDate</v>
      </c>
      <c r="L198" s="1" t="str">
        <f>IF("cor"=J198,VLOOKUP(K198,cor!B:D,3,FALSE),"")</f>
        <v/>
      </c>
      <c r="M198" s="1" t="str">
        <f>IF("bus"=J198,VLOOKUP(K198,bus!B:D,3,FALSE),"")</f>
        <v/>
      </c>
      <c r="N198" s="1" t="str">
        <f>IF("usk"=J198,VLOOKUP(K198,usk!B:D,3,FALSE),"")</f>
        <v/>
      </c>
      <c r="O198" s="1" t="str">
        <f>IF("muc"=J198,VLOOKUP(K198,muc!B:D,3,FALSE),"")</f>
        <v>Date of exchange rate used to record the original transaction.</v>
      </c>
      <c r="P198" s="1" t="str">
        <f>IF("ehm"=J198,VLOOKUP(K198,ehm!B:D,3,FALSE),"")</f>
        <v/>
      </c>
      <c r="Q198" s="1" t="str">
        <f>IF("taf"=J198,VLOOKUP(K198,taf!B:D,3,FALSE),"")</f>
        <v/>
      </c>
      <c r="R198" s="1" t="str">
        <f t="shared" si="25"/>
        <v xml:space="preserve">      gl-muc:amountOriginalExchangeRateDate      </v>
      </c>
      <c r="S198" s="2" t="str">
        <f t="shared" si="26"/>
        <v>Date of exchange rate used to record the original transaction.</v>
      </c>
      <c r="T198" s="2" t="s">
        <v>576</v>
      </c>
    </row>
    <row r="199" spans="4:20" ht="19" customHeight="1" outlineLevel="1">
      <c r="D199" s="1" t="s">
        <v>1203</v>
      </c>
      <c r="H199" s="1" t="s">
        <v>1196</v>
      </c>
      <c r="I199" s="1" t="str">
        <f t="shared" si="22"/>
        <v>gl-muc:amountOriginalAmount</v>
      </c>
      <c r="J199" s="1" t="str">
        <f t="shared" si="23"/>
        <v>muc</v>
      </c>
      <c r="K199" s="1" t="str">
        <f t="shared" si="24"/>
        <v>amountOriginalAmount</v>
      </c>
      <c r="L199" s="1" t="str">
        <f>IF("cor"=J199,VLOOKUP(K199,cor!B:D,3,FALSE),"")</f>
        <v/>
      </c>
      <c r="M199" s="1" t="str">
        <f>IF("bus"=J199,VLOOKUP(K199,bus!B:D,3,FALSE),"")</f>
        <v/>
      </c>
      <c r="N199" s="1" t="str">
        <f>IF("usk"=J199,VLOOKUP(K199,usk!B:D,3,FALSE),"")</f>
        <v/>
      </c>
      <c r="O199" s="1" t="str">
        <f>IF("muc"=J199,VLOOKUP(K199,muc!B:D,3,FALSE),"")</f>
        <v xml:space="preserve">Amount in original (as opposed to home) currency, for multi-currency tracking. </v>
      </c>
      <c r="P199" s="1" t="str">
        <f>IF("ehm"=J199,VLOOKUP(K199,ehm!B:D,3,FALSE),"")</f>
        <v/>
      </c>
      <c r="Q199" s="1" t="str">
        <f>IF("taf"=J199,VLOOKUP(K199,taf!B:D,3,FALSE),"")</f>
        <v/>
      </c>
      <c r="R199" s="1" t="str">
        <f t="shared" si="25"/>
        <v xml:space="preserve">      gl-muc:amountOriginalAmount      </v>
      </c>
      <c r="S199" s="2" t="str">
        <f t="shared" si="26"/>
        <v xml:space="preserve">Amount in original (as opposed to home) currency, for multi-currency tracking. </v>
      </c>
      <c r="T199" s="2" t="s">
        <v>1571</v>
      </c>
    </row>
    <row r="200" spans="4:20" ht="19" customHeight="1" outlineLevel="1">
      <c r="D200" s="1" t="s">
        <v>1204</v>
      </c>
      <c r="H200" s="1" t="s">
        <v>1196</v>
      </c>
      <c r="I200" s="1" t="str">
        <f t="shared" si="22"/>
        <v>gl-muc:amountOriginalCurrency</v>
      </c>
      <c r="J200" s="1" t="str">
        <f t="shared" si="23"/>
        <v>muc</v>
      </c>
      <c r="K200" s="1" t="str">
        <f t="shared" si="24"/>
        <v>amountOriginalCurrency</v>
      </c>
      <c r="L200" s="1" t="str">
        <f>IF("cor"=J200,VLOOKUP(K200,cor!B:D,3,FALSE),"")</f>
        <v/>
      </c>
      <c r="M200" s="1" t="str">
        <f>IF("bus"=J200,VLOOKUP(K200,bus!B:D,3,FALSE),"")</f>
        <v/>
      </c>
      <c r="N200" s="1" t="str">
        <f>IF("usk"=J200,VLOOKUP(K200,usk!B:D,3,FALSE),"")</f>
        <v/>
      </c>
      <c r="O200" s="1" t="str">
        <f>IF("muc"=J200,VLOOKUP(K200,muc!B:D,3,FALSE),"")</f>
        <v>The currency used to track original, as opposed to home, amounts. Recommended ISO 4217 coding.</v>
      </c>
      <c r="P200" s="1" t="str">
        <f>IF("ehm"=J200,VLOOKUP(K200,ehm!B:D,3,FALSE),"")</f>
        <v/>
      </c>
      <c r="Q200" s="1" t="str">
        <f>IF("taf"=J200,VLOOKUP(K200,taf!B:D,3,FALSE),"")</f>
        <v/>
      </c>
      <c r="R200" s="1" t="str">
        <f t="shared" si="25"/>
        <v xml:space="preserve">      gl-muc:amountOriginalCurrency      </v>
      </c>
      <c r="S200" s="2" t="str">
        <f t="shared" si="26"/>
        <v>The currency used to track original, as opposed to home, amounts. Recommended ISO 4217 coding.</v>
      </c>
      <c r="T200" s="2" t="s">
        <v>565</v>
      </c>
    </row>
    <row r="201" spans="4:20" ht="19" customHeight="1" outlineLevel="1">
      <c r="D201" s="1" t="s">
        <v>1205</v>
      </c>
      <c r="H201" s="1" t="s">
        <v>1196</v>
      </c>
      <c r="I201" s="1" t="str">
        <f t="shared" si="22"/>
        <v>gl-muc:amountOriginalExchangeRate</v>
      </c>
      <c r="J201" s="1" t="str">
        <f t="shared" si="23"/>
        <v>muc</v>
      </c>
      <c r="K201" s="1" t="str">
        <f t="shared" si="24"/>
        <v>amountOriginalExchangeRate</v>
      </c>
      <c r="L201" s="1" t="str">
        <f>IF("cor"=J201,VLOOKUP(K201,cor!B:D,3,FALSE),"")</f>
        <v/>
      </c>
      <c r="M201" s="1" t="str">
        <f>IF("bus"=J201,VLOOKUP(K201,bus!B:D,3,FALSE),"")</f>
        <v/>
      </c>
      <c r="N201" s="1" t="str">
        <f>IF("usk"=J201,VLOOKUP(K201,usk!B:D,3,FALSE),"")</f>
        <v/>
      </c>
      <c r="O201" s="1" t="str">
        <f>IF("muc"=J201,VLOOKUP(K201,muc!B:D,3,FALSE),"")</f>
        <v>Exchange rate at time of original transaction (expressed as national currency divided by original currency)</v>
      </c>
      <c r="P201" s="1" t="str">
        <f>IF("ehm"=J201,VLOOKUP(K201,ehm!B:D,3,FALSE),"")</f>
        <v/>
      </c>
      <c r="Q201" s="1" t="str">
        <f>IF("taf"=J201,VLOOKUP(K201,taf!B:D,3,FALSE),"")</f>
        <v/>
      </c>
      <c r="R201" s="1" t="str">
        <f t="shared" si="25"/>
        <v xml:space="preserve">      gl-muc:amountOriginalExchangeRate      </v>
      </c>
      <c r="S201" s="2" t="str">
        <f t="shared" si="26"/>
        <v>Exchange rate at time of original transaction (expressed as national currency divided by original currency)</v>
      </c>
      <c r="T201" s="2" t="s">
        <v>579</v>
      </c>
    </row>
    <row r="202" spans="4:20" ht="19" customHeight="1" outlineLevel="1">
      <c r="D202" s="1" t="s">
        <v>1206</v>
      </c>
      <c r="H202" s="1" t="s">
        <v>1196</v>
      </c>
      <c r="I202" s="1" t="str">
        <f t="shared" si="22"/>
        <v>gl-muc:amountOriginalExchangeRateSource</v>
      </c>
      <c r="J202" s="1" t="str">
        <f t="shared" si="23"/>
        <v>muc</v>
      </c>
      <c r="K202" s="1" t="str">
        <f t="shared" si="24"/>
        <v>amountOriginalExchangeRateSource</v>
      </c>
      <c r="L202" s="1" t="str">
        <f>IF("cor"=J202,VLOOKUP(K202,cor!B:D,3,FALSE),"")</f>
        <v/>
      </c>
      <c r="M202" s="1" t="str">
        <f>IF("bus"=J202,VLOOKUP(K202,bus!B:D,3,FALSE),"")</f>
        <v/>
      </c>
      <c r="N202" s="1" t="str">
        <f>IF("usk"=J202,VLOOKUP(K202,usk!B:D,3,FALSE),"")</f>
        <v/>
      </c>
      <c r="O202" s="1" t="str">
        <f>IF("muc"=J202,VLOOKUP(K202,muc!B:D,3,FALSE),"")</f>
        <v>Source of Exchange Rate - for example, Reuters, Bloomberg</v>
      </c>
      <c r="P202" s="1" t="str">
        <f>IF("ehm"=J202,VLOOKUP(K202,ehm!B:D,3,FALSE),"")</f>
        <v/>
      </c>
      <c r="Q202" s="1" t="str">
        <f>IF("taf"=J202,VLOOKUP(K202,taf!B:D,3,FALSE),"")</f>
        <v/>
      </c>
      <c r="R202" s="1" t="str">
        <f t="shared" si="25"/>
        <v xml:space="preserve">      gl-muc:amountOriginalExchangeRateSource      </v>
      </c>
      <c r="S202" s="2" t="str">
        <f t="shared" si="26"/>
        <v>Source of Exchange Rate - for example, Reuters, Bloomberg</v>
      </c>
      <c r="T202" s="2" t="s">
        <v>597</v>
      </c>
    </row>
    <row r="203" spans="4:20" ht="19" customHeight="1" outlineLevel="1">
      <c r="D203" s="1" t="s">
        <v>1207</v>
      </c>
      <c r="H203" s="1" t="s">
        <v>1196</v>
      </c>
      <c r="I203" s="1" t="str">
        <f t="shared" si="22"/>
        <v>gl-muc:amountOriginalExchangeRateComment</v>
      </c>
      <c r="J203" s="1" t="str">
        <f t="shared" si="23"/>
        <v>muc</v>
      </c>
      <c r="K203" s="1" t="str">
        <f t="shared" si="24"/>
        <v>amountOriginalExchangeRateComment</v>
      </c>
      <c r="L203" s="1" t="str">
        <f>IF("cor"=J203,VLOOKUP(K203,cor!B:D,3,FALSE),"")</f>
        <v/>
      </c>
      <c r="M203" s="1" t="str">
        <f>IF("bus"=J203,VLOOKUP(K203,bus!B:D,3,FALSE),"")</f>
        <v/>
      </c>
      <c r="N203" s="1" t="str">
        <f>IF("usk"=J203,VLOOKUP(K203,usk!B:D,3,FALSE),"")</f>
        <v/>
      </c>
      <c r="O203" s="1" t="str">
        <f>IF("muc"=J203,VLOOKUP(K203,muc!B:D,3,FALSE),"")</f>
        <v>Comment about exchange rate used for recording original transaction.</v>
      </c>
      <c r="P203" s="1" t="str">
        <f>IF("ehm"=J203,VLOOKUP(K203,ehm!B:D,3,FALSE),"")</f>
        <v/>
      </c>
      <c r="Q203" s="1" t="str">
        <f>IF("taf"=J203,VLOOKUP(K203,taf!B:D,3,FALSE),"")</f>
        <v/>
      </c>
      <c r="R203" s="1" t="str">
        <f t="shared" si="25"/>
        <v xml:space="preserve">      gl-muc:amountOriginalExchangeRateComment      </v>
      </c>
      <c r="S203" s="2" t="str">
        <f t="shared" si="26"/>
        <v>Comment about exchange rate used for recording original transaction.</v>
      </c>
      <c r="T203" s="2" t="s">
        <v>594</v>
      </c>
    </row>
    <row r="204" spans="4:20" ht="19" customHeight="1" outlineLevel="1">
      <c r="D204" s="1" t="s">
        <v>1208</v>
      </c>
      <c r="H204" s="1" t="s">
        <v>1196</v>
      </c>
      <c r="I204" s="1" t="str">
        <f t="shared" si="22"/>
        <v>gl-muc:amountOriginalTriangulationAmount</v>
      </c>
      <c r="J204" s="1" t="str">
        <f t="shared" si="23"/>
        <v>muc</v>
      </c>
      <c r="K204" s="1" t="str">
        <f t="shared" si="24"/>
        <v>amountOriginalTriangulationAmount</v>
      </c>
      <c r="L204" s="1" t="str">
        <f>IF("cor"=J204,VLOOKUP(K204,cor!B:D,3,FALSE),"")</f>
        <v/>
      </c>
      <c r="M204" s="1" t="str">
        <f>IF("bus"=J204,VLOOKUP(K204,bus!B:D,3,FALSE),"")</f>
        <v/>
      </c>
      <c r="N204" s="1" t="str">
        <f>IF("usk"=J204,VLOOKUP(K204,usk!B:D,3,FALSE),"")</f>
        <v/>
      </c>
      <c r="O204" s="1" t="str">
        <f>IF("muc"=J204,VLOOKUP(K204,muc!B:D,3,FALSE),"")</f>
        <v>If triangulation is used, amount in triangulation currency, for multi-currency tracking. Debit is entered as positive, credit as negative.</v>
      </c>
      <c r="P204" s="1" t="str">
        <f>IF("ehm"=J204,VLOOKUP(K204,ehm!B:D,3,FALSE),"")</f>
        <v/>
      </c>
      <c r="Q204" s="1" t="str">
        <f>IF("taf"=J204,VLOOKUP(K204,taf!B:D,3,FALSE),"")</f>
        <v/>
      </c>
      <c r="R204" s="1" t="str">
        <f t="shared" si="25"/>
        <v xml:space="preserve">      gl-muc:amountOriginalTriangulationAmount      </v>
      </c>
      <c r="S204" s="2" t="str">
        <f t="shared" si="26"/>
        <v>If triangulation is used, amount in triangulation currency, for multi-currency tracking. Debit is entered as positive, credit as negative.</v>
      </c>
      <c r="T204" s="2" t="s">
        <v>621</v>
      </c>
    </row>
    <row r="205" spans="4:20" ht="19" customHeight="1" outlineLevel="1">
      <c r="D205" s="1" t="s">
        <v>1209</v>
      </c>
      <c r="H205" s="1" t="s">
        <v>1196</v>
      </c>
      <c r="I205" s="1" t="str">
        <f t="shared" si="22"/>
        <v>gl-muc:amountOriginalTriangulationCurrency</v>
      </c>
      <c r="J205" s="1" t="str">
        <f t="shared" si="23"/>
        <v>muc</v>
      </c>
      <c r="K205" s="1" t="str">
        <f t="shared" si="24"/>
        <v>amountOriginalTriangulationCurrency</v>
      </c>
      <c r="L205" s="1" t="str">
        <f>IF("cor"=J205,VLOOKUP(K205,cor!B:D,3,FALSE),"")</f>
        <v/>
      </c>
      <c r="M205" s="1" t="str">
        <f>IF("bus"=J205,VLOOKUP(K205,bus!B:D,3,FALSE),"")</f>
        <v/>
      </c>
      <c r="N205" s="1" t="str">
        <f>IF("usk"=J205,VLOOKUP(K205,usk!B:D,3,FALSE),"")</f>
        <v/>
      </c>
      <c r="O205" s="1" t="str">
        <f>IF("muc"=J205,VLOOKUP(K205,muc!B:D,3,FALSE),"")</f>
        <v>The currency used for triangulation, if used. May often be EUR or USD. Recommended ISO 4217 coding.</v>
      </c>
      <c r="P205" s="1" t="str">
        <f>IF("ehm"=J205,VLOOKUP(K205,ehm!B:D,3,FALSE),"")</f>
        <v/>
      </c>
      <c r="Q205" s="1" t="str">
        <f>IF("taf"=J205,VLOOKUP(K205,taf!B:D,3,FALSE),"")</f>
        <v/>
      </c>
      <c r="R205" s="1" t="str">
        <f t="shared" si="25"/>
        <v xml:space="preserve">      gl-muc:amountOriginalTriangulationCurrency      </v>
      </c>
      <c r="S205" s="2" t="str">
        <f t="shared" si="26"/>
        <v>The currency used for triangulation, if used. May often be EUR or USD. Recommended ISO 4217 coding.</v>
      </c>
      <c r="T205" s="2" t="s">
        <v>624</v>
      </c>
    </row>
    <row r="206" spans="4:20" ht="19" customHeight="1" outlineLevel="1">
      <c r="D206" s="1" t="s">
        <v>1210</v>
      </c>
      <c r="H206" s="1" t="s">
        <v>1196</v>
      </c>
      <c r="I206" s="1" t="str">
        <f t="shared" si="22"/>
        <v>gl-muc:amountOriginalTriangulationExchangeRate</v>
      </c>
      <c r="J206" s="1" t="str">
        <f t="shared" si="23"/>
        <v>muc</v>
      </c>
      <c r="K206" s="1" t="str">
        <f t="shared" si="24"/>
        <v>amountOriginalTriangulationExchangeRate</v>
      </c>
      <c r="L206" s="1" t="str">
        <f>IF("cor"=J206,VLOOKUP(K206,cor!B:D,3,FALSE),"")</f>
        <v/>
      </c>
      <c r="M206" s="1" t="str">
        <f>IF("bus"=J206,VLOOKUP(K206,bus!B:D,3,FALSE),"")</f>
        <v/>
      </c>
      <c r="N206" s="1" t="str">
        <f>IF("usk"=J206,VLOOKUP(K206,usk!B:D,3,FALSE),"")</f>
        <v/>
      </c>
      <c r="O206" s="1" t="str">
        <f>IF("muc"=J206,VLOOKUP(K206,muc!B:D,3,FALSE),"")</f>
        <v>Exchange rate between national currency and triangulation currency at time of original transaction (expressed as national currency divided by triangulation currency)</v>
      </c>
      <c r="P206" s="1" t="str">
        <f>IF("ehm"=J206,VLOOKUP(K206,ehm!B:D,3,FALSE),"")</f>
        <v/>
      </c>
      <c r="Q206" s="1" t="str">
        <f>IF("taf"=J206,VLOOKUP(K206,taf!B:D,3,FALSE),"")</f>
        <v/>
      </c>
      <c r="R206" s="1" t="str">
        <f t="shared" si="25"/>
        <v xml:space="preserve">      gl-muc:amountOriginalTriangulationExchangeRate      </v>
      </c>
      <c r="S206" s="2" t="str">
        <f t="shared" si="26"/>
        <v>Exchange rate between national currency and triangulation currency at time of original transaction (expressed as national currency divided by triangulation currency)</v>
      </c>
      <c r="T206" s="2" t="s">
        <v>627</v>
      </c>
    </row>
    <row r="207" spans="4:20" ht="19" customHeight="1" outlineLevel="1">
      <c r="D207" s="1" t="s">
        <v>1211</v>
      </c>
      <c r="H207" s="1" t="s">
        <v>1196</v>
      </c>
      <c r="I207" s="1" t="str">
        <f t="shared" si="22"/>
        <v>gl-muc:amountOriginalTriangulationExchangeRateSource</v>
      </c>
      <c r="J207" s="1" t="str">
        <f t="shared" si="23"/>
        <v>muc</v>
      </c>
      <c r="K207" s="1" t="str">
        <f t="shared" si="24"/>
        <v>amountOriginalTriangulationExchangeRateSource</v>
      </c>
      <c r="L207" s="1" t="str">
        <f>IF("cor"=J207,VLOOKUP(K207,cor!B:D,3,FALSE),"")</f>
        <v/>
      </c>
      <c r="M207" s="1" t="str">
        <f>IF("bus"=J207,VLOOKUP(K207,bus!B:D,3,FALSE),"")</f>
        <v/>
      </c>
      <c r="N207" s="1" t="str">
        <f>IF("usk"=J207,VLOOKUP(K207,usk!B:D,3,FALSE),"")</f>
        <v/>
      </c>
      <c r="O207" s="1" t="str">
        <f>IF("muc"=J207,VLOOKUP(K207,muc!B:D,3,FALSE),"")</f>
        <v>Source of Exchange Rate for triangulation amount at time of original transaction - for example, Reuters, Bloomberg</v>
      </c>
      <c r="P207" s="1" t="str">
        <f>IF("ehm"=J207,VLOOKUP(K207,ehm!B:D,3,FALSE),"")</f>
        <v/>
      </c>
      <c r="Q207" s="1" t="str">
        <f>IF("taf"=J207,VLOOKUP(K207,taf!B:D,3,FALSE),"")</f>
        <v/>
      </c>
      <c r="R207" s="1" t="str">
        <f t="shared" si="25"/>
        <v xml:space="preserve">      gl-muc:amountOriginalTriangulationExchangeRateSource      </v>
      </c>
      <c r="S207" s="2" t="str">
        <f t="shared" si="26"/>
        <v>Source of Exchange Rate for triangulation amount at time of original transaction - for example, Reuters, Bloomberg</v>
      </c>
      <c r="T207" s="2" t="s">
        <v>630</v>
      </c>
    </row>
    <row r="208" spans="4:20" ht="19" customHeight="1" outlineLevel="1">
      <c r="D208" s="1" t="s">
        <v>1212</v>
      </c>
      <c r="H208" s="1" t="s">
        <v>1196</v>
      </c>
      <c r="I208" s="1" t="str">
        <f t="shared" si="22"/>
        <v>gl-muc:amountOriginalTriangulationExchangeRateType</v>
      </c>
      <c r="J208" s="1" t="str">
        <f t="shared" si="23"/>
        <v>muc</v>
      </c>
      <c r="K208" s="1" t="str">
        <f t="shared" si="24"/>
        <v>amountOriginalTriangulationExchangeRateType</v>
      </c>
      <c r="L208" s="1" t="str">
        <f>IF("cor"=J208,VLOOKUP(K208,cor!B:D,3,FALSE),"")</f>
        <v/>
      </c>
      <c r="M208" s="1" t="str">
        <f>IF("bus"=J208,VLOOKUP(K208,bus!B:D,3,FALSE),"")</f>
        <v/>
      </c>
      <c r="N208" s="1" t="str">
        <f>IF("usk"=J208,VLOOKUP(K208,usk!B:D,3,FALSE),"")</f>
        <v/>
      </c>
      <c r="O208" s="1" t="str">
        <f>IF("muc"=J208,VLOOKUP(K208,muc!B:D,3,FALSE),"")</f>
        <v>Type of Exchange Rate for triangulation amount at time of original transaction - for example, spot rate, forward contract etc.</v>
      </c>
      <c r="P208" s="1" t="str">
        <f>IF("ehm"=J208,VLOOKUP(K208,ehm!B:D,3,FALSE),"")</f>
        <v/>
      </c>
      <c r="Q208" s="1" t="str">
        <f>IF("taf"=J208,VLOOKUP(K208,taf!B:D,3,FALSE),"")</f>
        <v/>
      </c>
      <c r="R208" s="1" t="str">
        <f t="shared" si="25"/>
        <v xml:space="preserve">      gl-muc:amountOriginalTriangulationExchangeRateType      </v>
      </c>
      <c r="S208" s="2" t="str">
        <f t="shared" si="26"/>
        <v>Type of Exchange Rate for triangulation amount at time of original transaction - for example, spot rate, forward contract etc.</v>
      </c>
      <c r="T208" s="2" t="s">
        <v>671</v>
      </c>
    </row>
    <row r="209" spans="4:20" ht="19" customHeight="1" outlineLevel="1">
      <c r="D209" s="1" t="s">
        <v>1213</v>
      </c>
      <c r="H209" s="1" t="s">
        <v>1196</v>
      </c>
      <c r="I209" s="1" t="str">
        <f t="shared" si="22"/>
        <v>gl-muc:originalTriangulationExchangeRate</v>
      </c>
      <c r="J209" s="1" t="str">
        <f t="shared" si="23"/>
        <v>muc</v>
      </c>
      <c r="K209" s="1" t="str">
        <f t="shared" si="24"/>
        <v>originalTriangulationExchangeRate</v>
      </c>
      <c r="L209" s="1" t="str">
        <f>IF("cor"=J209,VLOOKUP(K209,cor!B:D,3,FALSE),"")</f>
        <v/>
      </c>
      <c r="M209" s="1" t="str">
        <f>IF("bus"=J209,VLOOKUP(K209,bus!B:D,3,FALSE),"")</f>
        <v/>
      </c>
      <c r="N209" s="1" t="str">
        <f>IF("usk"=J209,VLOOKUP(K209,usk!B:D,3,FALSE),"")</f>
        <v/>
      </c>
      <c r="O209" s="1" t="str">
        <f>IF("muc"=J209,VLOOKUP(K209,muc!B:D,3,FALSE),"")</f>
        <v>Exchange rate between original currency and triangulation currency at time of original transaction (expressed as original currency divided by triangulation currency)</v>
      </c>
      <c r="P209" s="1" t="str">
        <f>IF("ehm"=J209,VLOOKUP(K209,ehm!B:D,3,FALSE),"")</f>
        <v/>
      </c>
      <c r="Q209" s="1" t="str">
        <f>IF("taf"=J209,VLOOKUP(K209,taf!B:D,3,FALSE),"")</f>
        <v/>
      </c>
      <c r="R209" s="1" t="str">
        <f t="shared" si="25"/>
        <v xml:space="preserve">      gl-muc:originalTriangulationExchangeRate      </v>
      </c>
      <c r="S209" s="2" t="str">
        <f t="shared" si="26"/>
        <v>Exchange rate between original currency and triangulation currency at time of original transaction (expressed as original currency divided by triangulation currency)</v>
      </c>
      <c r="T209" s="2" t="s">
        <v>633</v>
      </c>
    </row>
    <row r="210" spans="4:20" ht="19" customHeight="1" outlineLevel="1">
      <c r="D210" s="1" t="s">
        <v>1214</v>
      </c>
      <c r="H210" s="1" t="s">
        <v>1196</v>
      </c>
      <c r="I210" s="1" t="str">
        <f t="shared" si="22"/>
        <v>gl-muc:originalExchangeRateTriangulationSource</v>
      </c>
      <c r="J210" s="1" t="str">
        <f t="shared" si="23"/>
        <v>muc</v>
      </c>
      <c r="K210" s="1" t="str">
        <f t="shared" si="24"/>
        <v>originalExchangeRateTriangulationSource</v>
      </c>
      <c r="L210" s="1" t="str">
        <f>IF("cor"=J210,VLOOKUP(K210,cor!B:D,3,FALSE),"")</f>
        <v/>
      </c>
      <c r="M210" s="1" t="str">
        <f>IF("bus"=J210,VLOOKUP(K210,bus!B:D,3,FALSE),"")</f>
        <v/>
      </c>
      <c r="N210" s="1" t="str">
        <f>IF("usk"=J210,VLOOKUP(K210,usk!B:D,3,FALSE),"")</f>
        <v/>
      </c>
      <c r="O210" s="1" t="str">
        <f>IF("muc"=J210,VLOOKUP(K210,muc!B:D,3,FALSE),"")</f>
        <v>Source of Exchange Rate for triangulation from original currency to triangulation currency at time of original transaction - for example, Reuters, Bloomberg</v>
      </c>
      <c r="P210" s="1" t="str">
        <f>IF("ehm"=J210,VLOOKUP(K210,ehm!B:D,3,FALSE),"")</f>
        <v/>
      </c>
      <c r="Q210" s="1" t="str">
        <f>IF("taf"=J210,VLOOKUP(K210,taf!B:D,3,FALSE),"")</f>
        <v/>
      </c>
      <c r="R210" s="1" t="str">
        <f t="shared" si="25"/>
        <v xml:space="preserve">      gl-muc:originalExchangeRateTriangulationSource      </v>
      </c>
      <c r="S210" s="2" t="str">
        <f t="shared" si="26"/>
        <v>Source of Exchange Rate for triangulation from original currency to triangulation currency at time of original transaction - for example, Reuters, Bloomberg</v>
      </c>
      <c r="T210" s="2" t="s">
        <v>636</v>
      </c>
    </row>
    <row r="211" spans="4:20" ht="19" customHeight="1" outlineLevel="1">
      <c r="D211" s="1" t="s">
        <v>1215</v>
      </c>
      <c r="H211" s="1" t="s">
        <v>1196</v>
      </c>
      <c r="I211" s="1" t="str">
        <f t="shared" si="22"/>
        <v>gl-muc:originalExchangeRateTriangulationType</v>
      </c>
      <c r="J211" s="1" t="str">
        <f t="shared" si="23"/>
        <v>muc</v>
      </c>
      <c r="K211" s="1" t="str">
        <f t="shared" si="24"/>
        <v>originalExchangeRateTriangulationType</v>
      </c>
      <c r="L211" s="1" t="str">
        <f>IF("cor"=J211,VLOOKUP(K211,cor!B:D,3,FALSE),"")</f>
        <v/>
      </c>
      <c r="M211" s="1" t="str">
        <f>IF("bus"=J211,VLOOKUP(K211,bus!B:D,3,FALSE),"")</f>
        <v/>
      </c>
      <c r="N211" s="1" t="str">
        <f>IF("usk"=J211,VLOOKUP(K211,usk!B:D,3,FALSE),"")</f>
        <v/>
      </c>
      <c r="O211" s="1" t="str">
        <f>IF("muc"=J211,VLOOKUP(K211,muc!B:D,3,FALSE),"")</f>
        <v>Type of Exchange Rate for triangulation from original currency to triangulation currency at time of original transaction - for example, spot rate, forward contract etc.</v>
      </c>
      <c r="P211" s="1" t="str">
        <f>IF("ehm"=J211,VLOOKUP(K211,ehm!B:D,3,FALSE),"")</f>
        <v/>
      </c>
      <c r="Q211" s="1" t="str">
        <f>IF("taf"=J211,VLOOKUP(K211,taf!B:D,3,FALSE),"")</f>
        <v/>
      </c>
      <c r="R211" s="1" t="str">
        <f t="shared" si="25"/>
        <v xml:space="preserve">      gl-muc:originalExchangeRateTriangulationType      </v>
      </c>
      <c r="S211" s="2" t="str">
        <f t="shared" si="26"/>
        <v>Type of Exchange Rate for triangulation from original currency to triangulation currency at time of original transaction - for example, spot rate, forward contract etc.</v>
      </c>
      <c r="T211" s="2" t="s">
        <v>674</v>
      </c>
    </row>
    <row r="212" spans="4:20" ht="19" customHeight="1" outlineLevel="1">
      <c r="D212" s="1" t="s">
        <v>1216</v>
      </c>
      <c r="H212" s="1" t="s">
        <v>1196</v>
      </c>
      <c r="I212" s="1" t="str">
        <f t="shared" si="22"/>
        <v>gl-cor:signOfAmount</v>
      </c>
      <c r="J212" s="1" t="str">
        <f t="shared" si="23"/>
        <v>cor</v>
      </c>
      <c r="K212" s="1" t="str">
        <f t="shared" si="24"/>
        <v>signOfAmount</v>
      </c>
      <c r="L212" s="1" t="str">
        <f>IF("cor"=J212,VLOOKUP(K212,cor!B:D,3,FALSE),"")</f>
        <v>Sign of amount; provides 4 possible fields only when used in conjunction with debitCreditCode; primarily used for correcting entries so total debits and credits after an entry error are not inflated. D + increase DebitsD - decrease debitsC + decreases creditC - increases credit</v>
      </c>
      <c r="M212" s="1" t="str">
        <f>IF("bus"=J212,VLOOKUP(K212,bus!B:D,3,FALSE),"")</f>
        <v/>
      </c>
      <c r="N212" s="1" t="str">
        <f>IF("usk"=J212,VLOOKUP(K212,usk!B:D,3,FALSE),"")</f>
        <v/>
      </c>
      <c r="O212" s="1" t="str">
        <f>IF("muc"=J212,VLOOKUP(K212,muc!B:D,3,FALSE),"")</f>
        <v/>
      </c>
      <c r="P212" s="1" t="str">
        <f>IF("ehm"=J212,VLOOKUP(K212,ehm!B:D,3,FALSE),"")</f>
        <v/>
      </c>
      <c r="Q212" s="1" t="str">
        <f>IF("taf"=J212,VLOOKUP(K212,taf!B:D,3,FALSE),"")</f>
        <v/>
      </c>
      <c r="R212" s="1" t="str">
        <f t="shared" si="25"/>
        <v xml:space="preserve">      gl-cor:signOfAmount      </v>
      </c>
      <c r="S212" s="2" t="str">
        <f t="shared" si="26"/>
        <v>Sign of amount; provides 4 possible fields only when used in conjunction with debitCreditCode; primarily used for correcting entries so total debits and credits after an entry error are not inflated. D + increase DebitsD - decrease debitsC + decreases creditC - increases credit</v>
      </c>
      <c r="T212" s="2" t="s">
        <v>936</v>
      </c>
    </row>
    <row r="213" spans="4:20" ht="19" customHeight="1" outlineLevel="1">
      <c r="D213" s="1" t="s">
        <v>1217</v>
      </c>
      <c r="H213" s="1" t="s">
        <v>1196</v>
      </c>
      <c r="I213" s="1" t="str">
        <f t="shared" si="22"/>
        <v>gl-cor:debitCreditCode</v>
      </c>
      <c r="J213" s="1" t="str">
        <f t="shared" si="23"/>
        <v>cor</v>
      </c>
      <c r="K213" s="1" t="str">
        <f t="shared" si="24"/>
        <v>debitCreditCode</v>
      </c>
      <c r="L213" s="1" t="str">
        <f>IF("cor"=J213,VLOOKUP(K213,cor!B:D,3,FALSE),"")</f>
        <v>Optional identifier of whether the amount is a (D)ebit, a (C)redit or Undefined</v>
      </c>
      <c r="M213" s="1" t="str">
        <f>IF("bus"=J213,VLOOKUP(K213,bus!B:D,3,FALSE),"")</f>
        <v/>
      </c>
      <c r="N213" s="1" t="str">
        <f>IF("usk"=J213,VLOOKUP(K213,usk!B:D,3,FALSE),"")</f>
        <v/>
      </c>
      <c r="O213" s="1" t="str">
        <f>IF("muc"=J213,VLOOKUP(K213,muc!B:D,3,FALSE),"")</f>
        <v/>
      </c>
      <c r="P213" s="1" t="str">
        <f>IF("ehm"=J213,VLOOKUP(K213,ehm!B:D,3,FALSE),"")</f>
        <v/>
      </c>
      <c r="Q213" s="1" t="str">
        <f>IF("taf"=J213,VLOOKUP(K213,taf!B:D,3,FALSE),"")</f>
        <v/>
      </c>
      <c r="R213" s="1" t="str">
        <f t="shared" si="25"/>
        <v xml:space="preserve">      gl-cor:debitCreditCode      </v>
      </c>
      <c r="S213" s="2" t="str">
        <f t="shared" si="26"/>
        <v>Optional identifier of whether the amount is a (D)ebit, a (C)redit or Undefined</v>
      </c>
      <c r="T213" s="2" t="s">
        <v>815</v>
      </c>
    </row>
    <row r="214" spans="4:20" ht="19" customHeight="1" outlineLevel="1">
      <c r="D214" s="1" t="s">
        <v>1218</v>
      </c>
      <c r="H214" s="1" t="s">
        <v>1196</v>
      </c>
      <c r="I214" s="1" t="str">
        <f t="shared" si="22"/>
        <v>gl-cor:postingDate</v>
      </c>
      <c r="J214" s="1" t="str">
        <f t="shared" si="23"/>
        <v>cor</v>
      </c>
      <c r="K214" s="1" t="str">
        <f t="shared" si="24"/>
        <v>postingDate</v>
      </c>
      <c r="L214" s="1" t="str">
        <f>IF("cor"=J214,VLOOKUP(K214,cor!B:D,3,FALSE),"")</f>
        <v>At the detail level, this represents the accounting significance date. No matter what date the document is received, entered, or posted, this signifies the accounting date of the entry. If you want to see the financial results for March 5, 2002 and this entry is given that date, the entry will be part of the results for March 5, 2002. This is different from the postedDate found at the entryHeader level. If you want the accounting significance to be a particular date, it goes here. A single entry could represent multiple dates, but would only be posted on one date.</v>
      </c>
      <c r="M214" s="1" t="str">
        <f>IF("bus"=J214,VLOOKUP(K214,bus!B:D,3,FALSE),"")</f>
        <v/>
      </c>
      <c r="N214" s="1" t="str">
        <f>IF("usk"=J214,VLOOKUP(K214,usk!B:D,3,FALSE),"")</f>
        <v/>
      </c>
      <c r="O214" s="1" t="str">
        <f>IF("muc"=J214,VLOOKUP(K214,muc!B:D,3,FALSE),"")</f>
        <v/>
      </c>
      <c r="P214" s="1" t="str">
        <f>IF("ehm"=J214,VLOOKUP(K214,ehm!B:D,3,FALSE),"")</f>
        <v/>
      </c>
      <c r="Q214" s="1" t="str">
        <f>IF("taf"=J214,VLOOKUP(K214,taf!B:D,3,FALSE),"")</f>
        <v/>
      </c>
      <c r="R214" s="1" t="str">
        <f t="shared" si="25"/>
        <v xml:space="preserve">      gl-cor:postingDate      </v>
      </c>
      <c r="S214" s="2" t="str">
        <f t="shared" si="26"/>
        <v>At the detail level, this represents the accounting significance date. No matter what date the document is received, entered, or posted, this signifies the accounting date of the entry. If you want to see the financial results for March 5, 2002 and this entry is given that date, the entry will be part of the results for March 5, 2002. This is different from the postedDate found at the entryHeader level. If you want the accounting significance to be a particular date, it goes here. A single entry could represent multiple dates, but would only be posted on one date.</v>
      </c>
      <c r="T214" s="2" t="s">
        <v>918</v>
      </c>
    </row>
    <row r="215" spans="4:20" ht="19" customHeight="1" outlineLevel="1">
      <c r="D215" s="1" t="s">
        <v>1219</v>
      </c>
      <c r="H215" s="1" t="s">
        <v>1196</v>
      </c>
      <c r="I215" s="1" t="str">
        <f t="shared" si="22"/>
        <v>gl-bus:amountMemo</v>
      </c>
      <c r="J215" s="1" t="str">
        <f t="shared" si="23"/>
        <v>bus</v>
      </c>
      <c r="K215" s="1" t="str">
        <f t="shared" si="24"/>
        <v>amountMemo</v>
      </c>
      <c r="L215" s="1" t="str">
        <f>IF("cor"=J215,VLOOKUP(K215,cor!B:D,3,FALSE),"")</f>
        <v/>
      </c>
      <c r="M215" s="1" t="str">
        <f>IF("bus"=J215,VLOOKUP(K215,bus!B:D,3,FALSE),"")</f>
        <v>A boolean like entry that indicates whether an entryDetail line has been provided solely to provide additional details and that tools should not consider the amount in postings.</v>
      </c>
      <c r="N215" s="1" t="str">
        <f>IF("usk"=J215,VLOOKUP(K215,usk!B:D,3,FALSE),"")</f>
        <v/>
      </c>
      <c r="O215" s="1" t="str">
        <f>IF("muc"=J215,VLOOKUP(K215,muc!B:D,3,FALSE),"")</f>
        <v/>
      </c>
      <c r="P215" s="1" t="str">
        <f>IF("ehm"=J215,VLOOKUP(K215,ehm!B:D,3,FALSE),"")</f>
        <v/>
      </c>
      <c r="Q215" s="1" t="str">
        <f>IF("taf"=J215,VLOOKUP(K215,taf!B:D,3,FALSE),"")</f>
        <v/>
      </c>
      <c r="R215" s="1" t="str">
        <f t="shared" si="25"/>
        <v xml:space="preserve">      gl-bus:amountMemo      </v>
      </c>
      <c r="S215" s="2" t="str">
        <f t="shared" si="26"/>
        <v>A boolean like entry that indicates whether an entryDetail line has been provided solely to provide additional details and that tools should not consider the amount in postings.</v>
      </c>
      <c r="T215" s="2" t="s">
        <v>111</v>
      </c>
    </row>
    <row r="216" spans="4:20" ht="19" customHeight="1" outlineLevel="1">
      <c r="D216" s="1" t="s">
        <v>1220</v>
      </c>
      <c r="H216" s="1" t="s">
        <v>1196</v>
      </c>
      <c r="I216" s="1" t="str">
        <f t="shared" si="22"/>
        <v>gl-bus:allocationCode</v>
      </c>
      <c r="J216" s="1" t="str">
        <f t="shared" si="23"/>
        <v>bus</v>
      </c>
      <c r="K216" s="1" t="str">
        <f t="shared" si="24"/>
        <v>allocationCode</v>
      </c>
      <c r="L216" s="1" t="str">
        <f>IF("cor"=J216,VLOOKUP(K216,cor!B:D,3,FALSE),"")</f>
        <v/>
      </c>
      <c r="M216" s="1" t="str">
        <f>IF("bus"=J216,VLOOKUP(K216,bus!B:D,3,FALSE),"")</f>
        <v>A code that is tied to the Enterprise's allocation system.</v>
      </c>
      <c r="N216" s="1" t="str">
        <f>IF("usk"=J216,VLOOKUP(K216,usk!B:D,3,FALSE),"")</f>
        <v/>
      </c>
      <c r="O216" s="1" t="str">
        <f>IF("muc"=J216,VLOOKUP(K216,muc!B:D,3,FALSE),"")</f>
        <v/>
      </c>
      <c r="P216" s="1" t="str">
        <f>IF("ehm"=J216,VLOOKUP(K216,ehm!B:D,3,FALSE),"")</f>
        <v/>
      </c>
      <c r="Q216" s="1" t="str">
        <f>IF("taf"=J216,VLOOKUP(K216,taf!B:D,3,FALSE),"")</f>
        <v/>
      </c>
      <c r="R216" s="1" t="str">
        <f t="shared" si="25"/>
        <v xml:space="preserve">      gl-bus:allocationCode      </v>
      </c>
      <c r="S216" s="2" t="str">
        <f t="shared" si="26"/>
        <v>A code that is tied to the Enterprise's allocation system.</v>
      </c>
      <c r="T216" s="2" t="s">
        <v>109</v>
      </c>
    </row>
    <row r="217" spans="4:20" ht="19" customHeight="1" outlineLevel="1" collapsed="1">
      <c r="D217" s="1" t="s">
        <v>1221</v>
      </c>
      <c r="H217" s="1" t="s">
        <v>1196</v>
      </c>
      <c r="I217" s="1" t="str">
        <f t="shared" si="22"/>
        <v>gl-muc:multicurrencyDetail</v>
      </c>
      <c r="J217" s="1" t="str">
        <f t="shared" si="23"/>
        <v>muc</v>
      </c>
      <c r="K217" s="1" t="str">
        <f t="shared" si="24"/>
        <v>multicurrencyDetail</v>
      </c>
      <c r="L217" s="1" t="str">
        <f>IF("cor"=J217,VLOOKUP(K217,cor!B:D,3,FALSE),"")</f>
        <v/>
      </c>
      <c r="M217" s="1" t="str">
        <f>IF("bus"=J217,VLOOKUP(K217,bus!B:D,3,FALSE),"")</f>
        <v/>
      </c>
      <c r="N217" s="1" t="str">
        <f>IF("usk"=J217,VLOOKUP(K217,usk!B:D,3,FALSE),"")</f>
        <v/>
      </c>
      <c r="O217" s="1" t="str">
        <f>IF("muc"=J217,VLOOKUP(K217,muc!B:D,3,FALSE),"")</f>
        <v>Section to provide additional information related to home currencies that differ from original currencies and related exchange rates - typically this will be used to record exchange rates and amounts in currencies and/or on dates other than those of the original transaction. This structure allows recording of exchange rates using a third currency as a triangulation currency. This is often EUR but is not restricted to being so. This structure may be repeated as many times as necessary to record amounts in foreign currencies on the same or different dates.</v>
      </c>
      <c r="P217" s="1" t="str">
        <f>IF("ehm"=J217,VLOOKUP(K217,ehm!B:D,3,FALSE),"")</f>
        <v/>
      </c>
      <c r="Q217" s="1" t="str">
        <f>IF("taf"=J217,VLOOKUP(K217,taf!B:D,3,FALSE),"")</f>
        <v/>
      </c>
      <c r="R217" s="1" t="str">
        <f t="shared" si="25"/>
        <v xml:space="preserve">      gl-muc:multicurrencyDetail      </v>
      </c>
      <c r="S217" s="2" t="str">
        <f t="shared" si="26"/>
        <v>Section to provide additional information related to home currencies that differ from original currencies and related exchange rates - typically this will be used to record exchange rates and amounts in currencies and/or on dates other than those of the original transaction. This structure allows recording of exchange rates using a third currency as a triangulation currency. This is often EUR but is not restricted to being so. This structure may be repeated as many times as necessary to record amounts in foreign currencies on the same or different dates.</v>
      </c>
      <c r="T217" s="2" t="s">
        <v>582</v>
      </c>
    </row>
    <row r="218" spans="4:20" ht="19" hidden="1" customHeight="1" outlineLevel="2">
      <c r="E218" s="1" t="s">
        <v>1489</v>
      </c>
      <c r="H218" s="1" t="s">
        <v>1221</v>
      </c>
      <c r="I218" s="1" t="str">
        <f t="shared" si="22"/>
        <v>gl-muc:multicurrencyDetailExchangeRateDate</v>
      </c>
      <c r="J218" s="1" t="str">
        <f t="shared" si="23"/>
        <v>muc</v>
      </c>
      <c r="K218" s="1" t="str">
        <f t="shared" si="24"/>
        <v>multicurrencyDetailExchangeRateDate</v>
      </c>
      <c r="L218" s="1" t="str">
        <f>IF("cor"=J218,VLOOKUP(K218,cor!B:D,3,FALSE),"")</f>
        <v/>
      </c>
      <c r="M218" s="1" t="str">
        <f>IF("bus"=J218,VLOOKUP(K218,bus!B:D,3,FALSE),"")</f>
        <v/>
      </c>
      <c r="N218" s="1" t="str">
        <f>IF("usk"=J218,VLOOKUP(K218,usk!B:D,3,FALSE),"")</f>
        <v/>
      </c>
      <c r="O218" s="1" t="str">
        <f>IF("muc"=J218,VLOOKUP(K218,muc!B:D,3,FALSE),"")</f>
        <v>Date of exchange rate (other than original transaction date) on which amount is expressed as amountRestatedAmount or amountTriangulationAmount</v>
      </c>
      <c r="P218" s="1" t="str">
        <f>IF("ehm"=J218,VLOOKUP(K218,ehm!B:D,3,FALSE),"")</f>
        <v/>
      </c>
      <c r="Q218" s="1" t="str">
        <f>IF("taf"=J218,VLOOKUP(K218,taf!B:D,3,FALSE),"")</f>
        <v/>
      </c>
      <c r="R218" s="1" t="str">
        <f t="shared" si="25"/>
        <v xml:space="preserve">        gl-muc:multicurrencyDetailExchangeRateDate    </v>
      </c>
      <c r="S218" s="2" t="str">
        <f t="shared" si="26"/>
        <v>Date of exchange rate (other than original transaction date) on which amount is expressed as amountRestatedAmount or amountTriangulationAmount</v>
      </c>
      <c r="T218" s="2" t="s">
        <v>570</v>
      </c>
    </row>
    <row r="219" spans="4:20" ht="19" hidden="1" customHeight="1" outlineLevel="2">
      <c r="E219" s="1" t="s">
        <v>1490</v>
      </c>
      <c r="H219" s="1" t="s">
        <v>1221</v>
      </c>
      <c r="I219" s="1" t="str">
        <f t="shared" si="22"/>
        <v>gl-muc:amountRestatedAmount</v>
      </c>
      <c r="J219" s="1" t="str">
        <f t="shared" si="23"/>
        <v>muc</v>
      </c>
      <c r="K219" s="1" t="str">
        <f t="shared" si="24"/>
        <v>amountRestatedAmount</v>
      </c>
      <c r="L219" s="1" t="str">
        <f>IF("cor"=J219,VLOOKUP(K219,cor!B:D,3,FALSE),"")</f>
        <v/>
      </c>
      <c r="M219" s="1" t="str">
        <f>IF("bus"=J219,VLOOKUP(K219,bus!B:D,3,FALSE),"")</f>
        <v/>
      </c>
      <c r="N219" s="1" t="str">
        <f>IF("usk"=J219,VLOOKUP(K219,usk!B:D,3,FALSE),"")</f>
        <v/>
      </c>
      <c r="O219" s="1" t="str">
        <f>IF("muc"=J219,VLOOKUP(K219,muc!B:D,3,FALSE),"")</f>
        <v>The amount in the foreign currency identified by amountRestatedCurrency as of multicurrencyDetailExchangeRateDate.</v>
      </c>
      <c r="P219" s="1" t="str">
        <f>IF("ehm"=J219,VLOOKUP(K219,ehm!B:D,3,FALSE),"")</f>
        <v/>
      </c>
      <c r="Q219" s="1" t="str">
        <f>IF("taf"=J219,VLOOKUP(K219,taf!B:D,3,FALSE),"")</f>
        <v/>
      </c>
      <c r="R219" s="1" t="str">
        <f t="shared" si="25"/>
        <v xml:space="preserve">        gl-muc:amountRestatedAmount    </v>
      </c>
      <c r="S219" s="2" t="str">
        <f t="shared" si="26"/>
        <v>The amount in the foreign currency identified by amountRestatedCurrency as of multicurrencyDetailExchangeRateDate.</v>
      </c>
      <c r="T219" s="2" t="s">
        <v>585</v>
      </c>
    </row>
    <row r="220" spans="4:20" ht="19" hidden="1" customHeight="1" outlineLevel="2">
      <c r="E220" s="1" t="s">
        <v>1491</v>
      </c>
      <c r="H220" s="1" t="s">
        <v>1221</v>
      </c>
      <c r="I220" s="1" t="str">
        <f t="shared" si="22"/>
        <v>gl-muc:amountRestatedCurrency</v>
      </c>
      <c r="J220" s="1" t="str">
        <f t="shared" si="23"/>
        <v>muc</v>
      </c>
      <c r="K220" s="1" t="str">
        <f t="shared" si="24"/>
        <v>amountRestatedCurrency</v>
      </c>
      <c r="L220" s="1" t="str">
        <f>IF("cor"=J220,VLOOKUP(K220,cor!B:D,3,FALSE),"")</f>
        <v/>
      </c>
      <c r="M220" s="1" t="str">
        <f>IF("bus"=J220,VLOOKUP(K220,bus!B:D,3,FALSE),"")</f>
        <v/>
      </c>
      <c r="N220" s="1" t="str">
        <f>IF("usk"=J220,VLOOKUP(K220,usk!B:D,3,FALSE),"")</f>
        <v/>
      </c>
      <c r="O220" s="1" t="str">
        <f>IF("muc"=J220,VLOOKUP(K220,muc!B:D,3,FALSE),"")</f>
        <v>The currency in which amountRestatedAmount is expressed. Recommended ISO 4217 coding.</v>
      </c>
      <c r="P220" s="1" t="str">
        <f>IF("ehm"=J220,VLOOKUP(K220,ehm!B:D,3,FALSE),"")</f>
        <v/>
      </c>
      <c r="Q220" s="1" t="str">
        <f>IF("taf"=J220,VLOOKUP(K220,taf!B:D,3,FALSE),"")</f>
        <v/>
      </c>
      <c r="R220" s="1" t="str">
        <f t="shared" si="25"/>
        <v xml:space="preserve">        gl-muc:amountRestatedCurrency    </v>
      </c>
      <c r="S220" s="2" t="str">
        <f t="shared" si="26"/>
        <v>The currency in which amountRestatedAmount is expressed. Recommended ISO 4217 coding.</v>
      </c>
      <c r="T220" s="2" t="s">
        <v>588</v>
      </c>
    </row>
    <row r="221" spans="4:20" ht="19" hidden="1" customHeight="1" outlineLevel="2">
      <c r="E221" s="1" t="s">
        <v>1492</v>
      </c>
      <c r="H221" s="1" t="s">
        <v>1221</v>
      </c>
      <c r="I221" s="1" t="str">
        <f t="shared" si="22"/>
        <v>gl-muc:amountRestatedExchangeRate</v>
      </c>
      <c r="J221" s="1" t="str">
        <f t="shared" si="23"/>
        <v>muc</v>
      </c>
      <c r="K221" s="1" t="str">
        <f t="shared" si="24"/>
        <v>amountRestatedExchangeRate</v>
      </c>
      <c r="L221" s="1" t="str">
        <f>IF("cor"=J221,VLOOKUP(K221,cor!B:D,3,FALSE),"")</f>
        <v/>
      </c>
      <c r="M221" s="1" t="str">
        <f>IF("bus"=J221,VLOOKUP(K221,bus!B:D,3,FALSE),"")</f>
        <v/>
      </c>
      <c r="N221" s="1" t="str">
        <f>IF("usk"=J221,VLOOKUP(K221,usk!B:D,3,FALSE),"")</f>
        <v/>
      </c>
      <c r="O221" s="1" t="str">
        <f>IF("muc"=J221,VLOOKUP(K221,muc!B:D,3,FALSE),"")</f>
        <v>Exchange rate used to convert amountRestatedAmount as of multicurrencyDetailExchangeRateDate (expressed as national currency divided by foreign currency)</v>
      </c>
      <c r="P221" s="1" t="str">
        <f>IF("ehm"=J221,VLOOKUP(K221,ehm!B:D,3,FALSE),"")</f>
        <v/>
      </c>
      <c r="Q221" s="1" t="str">
        <f>IF("taf"=J221,VLOOKUP(K221,taf!B:D,3,FALSE),"")</f>
        <v/>
      </c>
      <c r="R221" s="1" t="str">
        <f t="shared" si="25"/>
        <v xml:space="preserve">        gl-muc:amountRestatedExchangeRate    </v>
      </c>
      <c r="S221" s="2" t="str">
        <f t="shared" si="26"/>
        <v>Exchange rate used to convert amountRestatedAmount as of multicurrencyDetailExchangeRateDate (expressed as national currency divided by foreign currency)</v>
      </c>
      <c r="T221" s="2" t="s">
        <v>573</v>
      </c>
    </row>
    <row r="222" spans="4:20" ht="19" hidden="1" customHeight="1" outlineLevel="2">
      <c r="E222" s="1" t="s">
        <v>1493</v>
      </c>
      <c r="H222" s="1" t="s">
        <v>1221</v>
      </c>
      <c r="I222" s="1" t="str">
        <f t="shared" si="22"/>
        <v>gl-muc:amountRestatedExchangeRateSource</v>
      </c>
      <c r="J222" s="1" t="str">
        <f t="shared" si="23"/>
        <v>muc</v>
      </c>
      <c r="K222" s="1" t="str">
        <f t="shared" si="24"/>
        <v>amountRestatedExchangeRateSource</v>
      </c>
      <c r="L222" s="1" t="str">
        <f>IF("cor"=J222,VLOOKUP(K222,cor!B:D,3,FALSE),"")</f>
        <v/>
      </c>
      <c r="M222" s="1" t="str">
        <f>IF("bus"=J222,VLOOKUP(K222,bus!B:D,3,FALSE),"")</f>
        <v/>
      </c>
      <c r="N222" s="1" t="str">
        <f>IF("usk"=J222,VLOOKUP(K222,usk!B:D,3,FALSE),"")</f>
        <v/>
      </c>
      <c r="O222" s="1" t="str">
        <f>IF("muc"=J222,VLOOKUP(K222,muc!B:D,3,FALSE),"")</f>
        <v>Source of Exchange Rate for restated amount - for example, Reuters, Bloomberg</v>
      </c>
      <c r="P222" s="1" t="str">
        <f>IF("ehm"=J222,VLOOKUP(K222,ehm!B:D,3,FALSE),"")</f>
        <v/>
      </c>
      <c r="Q222" s="1" t="str">
        <f>IF("taf"=J222,VLOOKUP(K222,taf!B:D,3,FALSE),"")</f>
        <v/>
      </c>
      <c r="R222" s="1" t="str">
        <f t="shared" si="25"/>
        <v xml:space="preserve">        gl-muc:amountRestatedExchangeRateSource    </v>
      </c>
      <c r="S222" s="2" t="str">
        <f t="shared" si="26"/>
        <v>Source of Exchange Rate for restated amount - for example, Reuters, Bloomberg</v>
      </c>
      <c r="T222" s="2" t="s">
        <v>600</v>
      </c>
    </row>
    <row r="223" spans="4:20" ht="19" hidden="1" customHeight="1" outlineLevel="2">
      <c r="E223" s="1" t="s">
        <v>1494</v>
      </c>
      <c r="H223" s="1" t="s">
        <v>1221</v>
      </c>
      <c r="I223" s="1" t="str">
        <f t="shared" si="22"/>
        <v>gl-muc:amountRestatedExchangeRateType</v>
      </c>
      <c r="J223" s="1" t="str">
        <f t="shared" si="23"/>
        <v>muc</v>
      </c>
      <c r="K223" s="1" t="str">
        <f t="shared" si="24"/>
        <v>amountRestatedExchangeRateType</v>
      </c>
      <c r="L223" s="1" t="str">
        <f>IF("cor"=J223,VLOOKUP(K223,cor!B:D,3,FALSE),"")</f>
        <v/>
      </c>
      <c r="M223" s="1" t="str">
        <f>IF("bus"=J223,VLOOKUP(K223,bus!B:D,3,FALSE),"")</f>
        <v/>
      </c>
      <c r="N223" s="1" t="str">
        <f>IF("usk"=J223,VLOOKUP(K223,usk!B:D,3,FALSE),"")</f>
        <v/>
      </c>
      <c r="O223" s="1" t="str">
        <f>IF("muc"=J223,VLOOKUP(K223,muc!B:D,3,FALSE),"")</f>
        <v>Type of Exchange Rate for restated amount - for example, spot rate, forward contract etc.</v>
      </c>
      <c r="P223" s="1" t="str">
        <f>IF("ehm"=J223,VLOOKUP(K223,ehm!B:D,3,FALSE),"")</f>
        <v/>
      </c>
      <c r="Q223" s="1" t="str">
        <f>IF("taf"=J223,VLOOKUP(K223,taf!B:D,3,FALSE),"")</f>
        <v/>
      </c>
      <c r="R223" s="1" t="str">
        <f t="shared" si="25"/>
        <v xml:space="preserve">        gl-muc:amountRestatedExchangeRateType    </v>
      </c>
      <c r="S223" s="2" t="str">
        <f t="shared" si="26"/>
        <v>Type of Exchange Rate for restated amount - for example, spot rate, forward contract etc.</v>
      </c>
      <c r="T223" s="2" t="s">
        <v>677</v>
      </c>
    </row>
    <row r="224" spans="4:20" ht="19" hidden="1" customHeight="1" outlineLevel="2">
      <c r="E224" s="1" t="s">
        <v>1495</v>
      </c>
      <c r="H224" s="1" t="s">
        <v>1221</v>
      </c>
      <c r="I224" s="1" t="str">
        <f t="shared" si="22"/>
        <v>gl-muc:amountTriangulationAmount</v>
      </c>
      <c r="J224" s="1" t="str">
        <f t="shared" si="23"/>
        <v>muc</v>
      </c>
      <c r="K224" s="1" t="str">
        <f t="shared" si="24"/>
        <v>amountTriangulationAmount</v>
      </c>
      <c r="L224" s="1" t="str">
        <f>IF("cor"=J224,VLOOKUP(K224,cor!B:D,3,FALSE),"")</f>
        <v/>
      </c>
      <c r="M224" s="1" t="str">
        <f>IF("bus"=J224,VLOOKUP(K224,bus!B:D,3,FALSE),"")</f>
        <v/>
      </c>
      <c r="N224" s="1" t="str">
        <f>IF("usk"=J224,VLOOKUP(K224,usk!B:D,3,FALSE),"")</f>
        <v/>
      </c>
      <c r="O224" s="1" t="str">
        <f>IF("muc"=J224,VLOOKUP(K224,muc!B:D,3,FALSE),"")</f>
        <v>The amount in the triangulation currency identified by amountTriangulationCurrency as of multicurrencyDetailExchangeRateDate.</v>
      </c>
      <c r="P224" s="1" t="str">
        <f>IF("ehm"=J224,VLOOKUP(K224,ehm!B:D,3,FALSE),"")</f>
        <v/>
      </c>
      <c r="Q224" s="1" t="str">
        <f>IF("taf"=J224,VLOOKUP(K224,taf!B:D,3,FALSE),"")</f>
        <v/>
      </c>
      <c r="R224" s="1" t="str">
        <f t="shared" si="25"/>
        <v xml:space="preserve">        gl-muc:amountTriangulationAmount    </v>
      </c>
      <c r="S224" s="2" t="str">
        <f t="shared" si="26"/>
        <v>The amount in the triangulation currency identified by amountTriangulationCurrency as of multicurrencyDetailExchangeRateDate.</v>
      </c>
      <c r="T224" s="2" t="s">
        <v>603</v>
      </c>
    </row>
    <row r="225" spans="4:20" ht="19" hidden="1" customHeight="1" outlineLevel="2">
      <c r="E225" s="1" t="s">
        <v>1496</v>
      </c>
      <c r="H225" s="1" t="s">
        <v>1221</v>
      </c>
      <c r="I225" s="1" t="str">
        <f t="shared" si="22"/>
        <v>gl-muc:amountTriangulationCurrency</v>
      </c>
      <c r="J225" s="1" t="str">
        <f t="shared" si="23"/>
        <v>muc</v>
      </c>
      <c r="K225" s="1" t="str">
        <f t="shared" si="24"/>
        <v>amountTriangulationCurrency</v>
      </c>
      <c r="L225" s="1" t="str">
        <f>IF("cor"=J225,VLOOKUP(K225,cor!B:D,3,FALSE),"")</f>
        <v/>
      </c>
      <c r="M225" s="1" t="str">
        <f>IF("bus"=J225,VLOOKUP(K225,bus!B:D,3,FALSE),"")</f>
        <v/>
      </c>
      <c r="N225" s="1" t="str">
        <f>IF("usk"=J225,VLOOKUP(K225,usk!B:D,3,FALSE),"")</f>
        <v/>
      </c>
      <c r="O225" s="1" t="str">
        <f>IF("muc"=J225,VLOOKUP(K225,muc!B:D,3,FALSE),"")</f>
        <v>The currency used for tringulation between amountRestatedCurrency and the home currency. Recommended ISO 4217 coding.</v>
      </c>
      <c r="P225" s="1" t="str">
        <f>IF("ehm"=J225,VLOOKUP(K225,ehm!B:D,3,FALSE),"")</f>
        <v/>
      </c>
      <c r="Q225" s="1" t="str">
        <f>IF("taf"=J225,VLOOKUP(K225,taf!B:D,3,FALSE),"")</f>
        <v/>
      </c>
      <c r="R225" s="1" t="str">
        <f t="shared" si="25"/>
        <v xml:space="preserve">        gl-muc:amountTriangulationCurrency    </v>
      </c>
      <c r="S225" s="2" t="str">
        <f t="shared" si="26"/>
        <v>The currency used for tringulation between amountRestatedCurrency and the home currency. Recommended ISO 4217 coding.</v>
      </c>
      <c r="T225" s="2" t="s">
        <v>606</v>
      </c>
    </row>
    <row r="226" spans="4:20" ht="19" hidden="1" customHeight="1" outlineLevel="2">
      <c r="E226" s="1" t="s">
        <v>1497</v>
      </c>
      <c r="H226" s="1" t="s">
        <v>1221</v>
      </c>
      <c r="I226" s="1" t="str">
        <f t="shared" si="22"/>
        <v>gl-muc:amountTriangulationExchangeRate</v>
      </c>
      <c r="J226" s="1" t="str">
        <f t="shared" si="23"/>
        <v>muc</v>
      </c>
      <c r="K226" s="1" t="str">
        <f t="shared" si="24"/>
        <v>amountTriangulationExchangeRate</v>
      </c>
      <c r="L226" s="1" t="str">
        <f>IF("cor"=J226,VLOOKUP(K226,cor!B:D,3,FALSE),"")</f>
        <v/>
      </c>
      <c r="M226" s="1" t="str">
        <f>IF("bus"=J226,VLOOKUP(K226,bus!B:D,3,FALSE),"")</f>
        <v/>
      </c>
      <c r="N226" s="1" t="str">
        <f>IF("usk"=J226,VLOOKUP(K226,usk!B:D,3,FALSE),"")</f>
        <v/>
      </c>
      <c r="O226" s="1" t="str">
        <f>IF("muc"=J226,VLOOKUP(K226,muc!B:D,3,FALSE),"")</f>
        <v>Exchange rate used to convert amountTriangulationAmount as of multicurrencyDetailExchangeRateDate (expressed as national currency divided by triangulation currency)</v>
      </c>
      <c r="P226" s="1" t="str">
        <f>IF("ehm"=J226,VLOOKUP(K226,ehm!B:D,3,FALSE),"")</f>
        <v/>
      </c>
      <c r="Q226" s="1" t="str">
        <f>IF("taf"=J226,VLOOKUP(K226,taf!B:D,3,FALSE),"")</f>
        <v/>
      </c>
      <c r="R226" s="1" t="str">
        <f t="shared" si="25"/>
        <v xml:space="preserve">        gl-muc:amountTriangulationExchangeRate    </v>
      </c>
      <c r="S226" s="2" t="str">
        <f t="shared" si="26"/>
        <v>Exchange rate used to convert amountTriangulationAmount as of multicurrencyDetailExchangeRateDate (expressed as national currency divided by triangulation currency)</v>
      </c>
      <c r="T226" s="2" t="s">
        <v>609</v>
      </c>
    </row>
    <row r="227" spans="4:20" ht="19" hidden="1" customHeight="1" outlineLevel="2">
      <c r="E227" s="1" t="s">
        <v>1498</v>
      </c>
      <c r="H227" s="1" t="s">
        <v>1221</v>
      </c>
      <c r="I227" s="1" t="str">
        <f t="shared" si="22"/>
        <v>gl-muc:amountTriangulationExchangeRateSource</v>
      </c>
      <c r="J227" s="1" t="str">
        <f t="shared" si="23"/>
        <v>muc</v>
      </c>
      <c r="K227" s="1" t="str">
        <f t="shared" si="24"/>
        <v>amountTriangulationExchangeRateSource</v>
      </c>
      <c r="L227" s="1" t="str">
        <f>IF("cor"=J227,VLOOKUP(K227,cor!B:D,3,FALSE),"")</f>
        <v/>
      </c>
      <c r="M227" s="1" t="str">
        <f>IF("bus"=J227,VLOOKUP(K227,bus!B:D,3,FALSE),"")</f>
        <v/>
      </c>
      <c r="N227" s="1" t="str">
        <f>IF("usk"=J227,VLOOKUP(K227,usk!B:D,3,FALSE),"")</f>
        <v/>
      </c>
      <c r="O227" s="1" t="str">
        <f>IF("muc"=J227,VLOOKUP(K227,muc!B:D,3,FALSE),"")</f>
        <v>Source of Exchange Rate for triangulation amount - for example, Reuters, Bloomberg</v>
      </c>
      <c r="P227" s="1" t="str">
        <f>IF("ehm"=J227,VLOOKUP(K227,ehm!B:D,3,FALSE),"")</f>
        <v/>
      </c>
      <c r="Q227" s="1" t="str">
        <f>IF("taf"=J227,VLOOKUP(K227,taf!B:D,3,FALSE),"")</f>
        <v/>
      </c>
      <c r="R227" s="1" t="str">
        <f t="shared" si="25"/>
        <v xml:space="preserve">        gl-muc:amountTriangulationExchangeRateSource    </v>
      </c>
      <c r="S227" s="2" t="str">
        <f t="shared" si="26"/>
        <v>Source of Exchange Rate for triangulation amount - for example, Reuters, Bloomberg</v>
      </c>
      <c r="T227" s="2" t="s">
        <v>612</v>
      </c>
    </row>
    <row r="228" spans="4:20" ht="19" hidden="1" customHeight="1" outlineLevel="2">
      <c r="E228" s="1" t="s">
        <v>1499</v>
      </c>
      <c r="H228" s="1" t="s">
        <v>1221</v>
      </c>
      <c r="I228" s="1" t="str">
        <f t="shared" si="22"/>
        <v>gl-muc:amountTriangulationExchangeRateType</v>
      </c>
      <c r="J228" s="1" t="str">
        <f t="shared" si="23"/>
        <v>muc</v>
      </c>
      <c r="K228" s="1" t="str">
        <f t="shared" si="24"/>
        <v>amountTriangulationExchangeRateType</v>
      </c>
      <c r="L228" s="1" t="str">
        <f>IF("cor"=J228,VLOOKUP(K228,cor!B:D,3,FALSE),"")</f>
        <v/>
      </c>
      <c r="M228" s="1" t="str">
        <f>IF("bus"=J228,VLOOKUP(K228,bus!B:D,3,FALSE),"")</f>
        <v/>
      </c>
      <c r="N228" s="1" t="str">
        <f>IF("usk"=J228,VLOOKUP(K228,usk!B:D,3,FALSE),"")</f>
        <v/>
      </c>
      <c r="O228" s="1" t="str">
        <f>IF("muc"=J228,VLOOKUP(K228,muc!B:D,3,FALSE),"")</f>
        <v>Type of Exchange Rate for triangulation amount - for example, spot rate, forward contract etc.</v>
      </c>
      <c r="P228" s="1" t="str">
        <f>IF("ehm"=J228,VLOOKUP(K228,ehm!B:D,3,FALSE),"")</f>
        <v/>
      </c>
      <c r="Q228" s="1" t="str">
        <f>IF("taf"=J228,VLOOKUP(K228,taf!B:D,3,FALSE),"")</f>
        <v/>
      </c>
      <c r="R228" s="1" t="str">
        <f t="shared" si="25"/>
        <v xml:space="preserve">        gl-muc:amountTriangulationExchangeRateType    </v>
      </c>
      <c r="S228" s="2" t="str">
        <f t="shared" si="26"/>
        <v>Type of Exchange Rate for triangulation amount - for example, spot rate, forward contract etc.</v>
      </c>
      <c r="T228" s="2" t="s">
        <v>680</v>
      </c>
    </row>
    <row r="229" spans="4:20" ht="19" hidden="1" customHeight="1" outlineLevel="2">
      <c r="E229" s="1" t="s">
        <v>1500</v>
      </c>
      <c r="H229" s="1" t="s">
        <v>1221</v>
      </c>
      <c r="I229" s="1" t="str">
        <f t="shared" si="22"/>
        <v>gl-muc:restatedTriangulationExchangeRate</v>
      </c>
      <c r="J229" s="1" t="str">
        <f t="shared" si="23"/>
        <v>muc</v>
      </c>
      <c r="K229" s="1" t="str">
        <f t="shared" si="24"/>
        <v>restatedTriangulationExchangeRate</v>
      </c>
      <c r="L229" s="1" t="str">
        <f>IF("cor"=J229,VLOOKUP(K229,cor!B:D,3,FALSE),"")</f>
        <v/>
      </c>
      <c r="M229" s="1" t="str">
        <f>IF("bus"=J229,VLOOKUP(K229,bus!B:D,3,FALSE),"")</f>
        <v/>
      </c>
      <c r="N229" s="1" t="str">
        <f>IF("usk"=J229,VLOOKUP(K229,usk!B:D,3,FALSE),"")</f>
        <v/>
      </c>
      <c r="O229" s="1" t="str">
        <f>IF("muc"=J229,VLOOKUP(K229,muc!B:D,3,FALSE),"")</f>
        <v>Exchange rate used to convert from amountRestatedAmount to amountTriangulationAmount as of multicurrencyDetailExchangeRateDate (expressed as foreign currency divided by triangulation currency)</v>
      </c>
      <c r="P229" s="1" t="str">
        <f>IF("ehm"=J229,VLOOKUP(K229,ehm!B:D,3,FALSE),"")</f>
        <v/>
      </c>
      <c r="Q229" s="1" t="str">
        <f>IF("taf"=J229,VLOOKUP(K229,taf!B:D,3,FALSE),"")</f>
        <v/>
      </c>
      <c r="R229" s="1" t="str">
        <f t="shared" si="25"/>
        <v xml:space="preserve">        gl-muc:restatedTriangulationExchangeRate    </v>
      </c>
      <c r="S229" s="2" t="str">
        <f t="shared" si="26"/>
        <v>Exchange rate used to convert from amountRestatedAmount to amountTriangulationAmount as of multicurrencyDetailExchangeRateDate (expressed as foreign currency divided by triangulation currency)</v>
      </c>
      <c r="T229" s="2" t="s">
        <v>615</v>
      </c>
    </row>
    <row r="230" spans="4:20" ht="19" hidden="1" customHeight="1" outlineLevel="2">
      <c r="E230" s="1" t="s">
        <v>1501</v>
      </c>
      <c r="H230" s="1" t="s">
        <v>1221</v>
      </c>
      <c r="I230" s="1" t="str">
        <f t="shared" si="22"/>
        <v>gl-muc:restatedExchangeRateTriangulationSource</v>
      </c>
      <c r="J230" s="1" t="str">
        <f t="shared" si="23"/>
        <v>muc</v>
      </c>
      <c r="K230" s="1" t="str">
        <f t="shared" si="24"/>
        <v>restatedExchangeRateTriangulationSource</v>
      </c>
      <c r="L230" s="1" t="str">
        <f>IF("cor"=J230,VLOOKUP(K230,cor!B:D,3,FALSE),"")</f>
        <v/>
      </c>
      <c r="M230" s="1" t="str">
        <f>IF("bus"=J230,VLOOKUP(K230,bus!B:D,3,FALSE),"")</f>
        <v/>
      </c>
      <c r="N230" s="1" t="str">
        <f>IF("usk"=J230,VLOOKUP(K230,usk!B:D,3,FALSE),"")</f>
        <v/>
      </c>
      <c r="O230" s="1" t="str">
        <f>IF("muc"=J230,VLOOKUP(K230,muc!B:D,3,FALSE),"")</f>
        <v>Source of Exchange Rate for converting between foreign currency and triangulation currency - for example, Reuters, Bloomberg</v>
      </c>
      <c r="P230" s="1" t="str">
        <f>IF("ehm"=J230,VLOOKUP(K230,ehm!B:D,3,FALSE),"")</f>
        <v/>
      </c>
      <c r="Q230" s="1" t="str">
        <f>IF("taf"=J230,VLOOKUP(K230,taf!B:D,3,FALSE),"")</f>
        <v/>
      </c>
      <c r="R230" s="1" t="str">
        <f t="shared" si="25"/>
        <v xml:space="preserve">        gl-muc:restatedExchangeRateTriangulationSource    </v>
      </c>
      <c r="S230" s="2" t="str">
        <f t="shared" si="26"/>
        <v>Source of Exchange Rate for converting between foreign currency and triangulation currency - for example, Reuters, Bloomberg</v>
      </c>
      <c r="T230" s="2" t="s">
        <v>618</v>
      </c>
    </row>
    <row r="231" spans="4:20" ht="19" hidden="1" customHeight="1" outlineLevel="2">
      <c r="E231" s="1" t="s">
        <v>1502</v>
      </c>
      <c r="H231" s="1" t="s">
        <v>1221</v>
      </c>
      <c r="I231" s="1" t="str">
        <f t="shared" si="22"/>
        <v>gl-muc:restatedExchangeRateTriangulationType</v>
      </c>
      <c r="J231" s="1" t="str">
        <f t="shared" si="23"/>
        <v>muc</v>
      </c>
      <c r="K231" s="1" t="str">
        <f t="shared" si="24"/>
        <v>restatedExchangeRateTriangulationType</v>
      </c>
      <c r="L231" s="1" t="str">
        <f>IF("cor"=J231,VLOOKUP(K231,cor!B:D,3,FALSE),"")</f>
        <v/>
      </c>
      <c r="M231" s="1" t="str">
        <f>IF("bus"=J231,VLOOKUP(K231,bus!B:D,3,FALSE),"")</f>
        <v/>
      </c>
      <c r="N231" s="1" t="str">
        <f>IF("usk"=J231,VLOOKUP(K231,usk!B:D,3,FALSE),"")</f>
        <v/>
      </c>
      <c r="O231" s="1" t="str">
        <f>IF("muc"=J231,VLOOKUP(K231,muc!B:D,3,FALSE),"")</f>
        <v>Type of Exchange Rate for converting between foreign currency and triangulation currency - for example, spot rate, forward contract etc.</v>
      </c>
      <c r="P231" s="1" t="str">
        <f>IF("ehm"=J231,VLOOKUP(K231,ehm!B:D,3,FALSE),"")</f>
        <v/>
      </c>
      <c r="Q231" s="1" t="str">
        <f>IF("taf"=J231,VLOOKUP(K231,taf!B:D,3,FALSE),"")</f>
        <v/>
      </c>
      <c r="R231" s="1" t="str">
        <f t="shared" si="25"/>
        <v xml:space="preserve">        gl-muc:restatedExchangeRateTriangulationType    </v>
      </c>
      <c r="S231" s="2" t="str">
        <f t="shared" si="26"/>
        <v>Type of Exchange Rate for converting between foreign currency and triangulation currency - for example, spot rate, forward contract etc.</v>
      </c>
      <c r="T231" s="2" t="s">
        <v>683</v>
      </c>
    </row>
    <row r="232" spans="4:20" ht="19" hidden="1" customHeight="1" outlineLevel="2">
      <c r="E232" s="1" t="s">
        <v>1488</v>
      </c>
      <c r="H232" s="1" t="s">
        <v>1221</v>
      </c>
      <c r="I232" s="1" t="str">
        <f t="shared" si="22"/>
        <v>gl-muc:multicurrencyDetailComment</v>
      </c>
      <c r="J232" s="1" t="str">
        <f t="shared" si="23"/>
        <v>muc</v>
      </c>
      <c r="K232" s="1" t="str">
        <f t="shared" si="24"/>
        <v>multicurrencyDetailComment</v>
      </c>
      <c r="L232" s="1" t="str">
        <f>IF("cor"=J232,VLOOKUP(K232,cor!B:D,3,FALSE),"")</f>
        <v/>
      </c>
      <c r="M232" s="1" t="str">
        <f>IF("bus"=J232,VLOOKUP(K232,bus!B:D,3,FALSE),"")</f>
        <v/>
      </c>
      <c r="N232" s="1" t="str">
        <f>IF("usk"=J232,VLOOKUP(K232,usk!B:D,3,FALSE),"")</f>
        <v/>
      </c>
      <c r="O232" s="1" t="str">
        <f>IF("muc"=J232,VLOOKUP(K232,muc!B:D,3,FALSE),"")</f>
        <v>Comment describing the enclosing multicurrencyDetail tuple's contents. May include reason for recording additional exchange rates other than that used at the time of the original transaction.</v>
      </c>
      <c r="P232" s="1" t="str">
        <f>IF("ehm"=J232,VLOOKUP(K232,ehm!B:D,3,FALSE),"")</f>
        <v/>
      </c>
      <c r="Q232" s="1" t="str">
        <f>IF("taf"=J232,VLOOKUP(K232,taf!B:D,3,FALSE),"")</f>
        <v/>
      </c>
      <c r="R232" s="1" t="str">
        <f t="shared" si="25"/>
        <v xml:space="preserve">        gl-muc:multicurrencyDetailComment    </v>
      </c>
      <c r="S232" s="2" t="str">
        <f t="shared" si="26"/>
        <v>Comment describing the enclosing multicurrencyDetail tuple's contents. May include reason for recording additional exchange rates other than that used at the time of the original transaction.</v>
      </c>
      <c r="T232" s="2" t="s">
        <v>591</v>
      </c>
    </row>
    <row r="233" spans="4:20" ht="19" customHeight="1" outlineLevel="1" collapsed="1">
      <c r="D233" s="1" t="s">
        <v>1222</v>
      </c>
      <c r="H233" s="1" t="s">
        <v>1196</v>
      </c>
      <c r="I233" s="1" t="str">
        <f t="shared" si="22"/>
        <v>gl-cor:identifierReference</v>
      </c>
      <c r="J233" s="1" t="str">
        <f t="shared" si="23"/>
        <v>cor</v>
      </c>
      <c r="K233" s="1" t="str">
        <f t="shared" si="24"/>
        <v>identifierReference</v>
      </c>
      <c r="L233" s="1" t="str">
        <f>IF("cor"=J233,VLOOKUP(K233,cor!B:D,3,FALSE),"")</f>
        <v>Identification for customer, vendor, or employee.</v>
      </c>
      <c r="M233" s="1" t="str">
        <f>IF("bus"=J233,VLOOKUP(K233,bus!B:D,3,FALSE),"")</f>
        <v/>
      </c>
      <c r="N233" s="1" t="str">
        <f>IF("usk"=J233,VLOOKUP(K233,usk!B:D,3,FALSE),"")</f>
        <v/>
      </c>
      <c r="O233" s="1" t="str">
        <f>IF("muc"=J233,VLOOKUP(K233,muc!B:D,3,FALSE),"")</f>
        <v/>
      </c>
      <c r="P233" s="1" t="str">
        <f>IF("ehm"=J233,VLOOKUP(K233,ehm!B:D,3,FALSE),"")</f>
        <v/>
      </c>
      <c r="Q233" s="1" t="str">
        <f>IF("taf"=J233,VLOOKUP(K233,taf!B:D,3,FALSE),"")</f>
        <v/>
      </c>
      <c r="R233" s="1" t="str">
        <f t="shared" si="25"/>
        <v xml:space="preserve">      gl-cor:identifierReference      </v>
      </c>
      <c r="S233" s="2" t="str">
        <f t="shared" si="26"/>
        <v>Identification for customer, vendor, or employee.</v>
      </c>
      <c r="T233" s="2" t="s">
        <v>881</v>
      </c>
    </row>
    <row r="234" spans="4:20" ht="19" hidden="1" customHeight="1" outlineLevel="2">
      <c r="E234" s="1" t="s">
        <v>1282</v>
      </c>
      <c r="H234" s="1" t="s">
        <v>1222</v>
      </c>
      <c r="I234" s="1" t="str">
        <f t="shared" si="22"/>
        <v>gl-cor:identifierCode</v>
      </c>
      <c r="J234" s="1" t="str">
        <f t="shared" si="23"/>
        <v>cor</v>
      </c>
      <c r="K234" s="1" t="str">
        <f t="shared" si="24"/>
        <v>identifierCode</v>
      </c>
      <c r="L234" s="1" t="e">
        <f>IF("cor"=J234,VLOOKUP(K234,cor!B:D,3,FALSE),"")</f>
        <v>#N/A</v>
      </c>
      <c r="M234" s="1" t="str">
        <f>IF("bus"=J234,VLOOKUP(K234,bus!B:D,3,FALSE),"")</f>
        <v/>
      </c>
      <c r="N234" s="1" t="str">
        <f>IF("usk"=J234,VLOOKUP(K234,usk!B:D,3,FALSE),"")</f>
        <v/>
      </c>
      <c r="O234" s="1" t="str">
        <f>IF("muc"=J234,VLOOKUP(K234,muc!B:D,3,FALSE),"")</f>
        <v/>
      </c>
      <c r="P234" s="1" t="str">
        <f>IF("ehm"=J234,VLOOKUP(K234,ehm!B:D,3,FALSE),"")</f>
        <v/>
      </c>
      <c r="Q234" s="1" t="str">
        <f>IF("taf"=J234,VLOOKUP(K234,taf!B:D,3,FALSE),"")</f>
        <v/>
      </c>
      <c r="R234" s="1" t="str">
        <f t="shared" si="25"/>
        <v xml:space="preserve">        gl-cor:identifierCode    </v>
      </c>
      <c r="S234" s="2" t="e">
        <f t="shared" si="26"/>
        <v>#N/A</v>
      </c>
      <c r="T234" s="2" t="e">
        <v>#N/A</v>
      </c>
    </row>
    <row r="235" spans="4:20" ht="19" hidden="1" customHeight="1" outlineLevel="2">
      <c r="E235" s="1" t="s">
        <v>1283</v>
      </c>
      <c r="H235" s="1" t="s">
        <v>1222</v>
      </c>
      <c r="I235" s="1" t="str">
        <f t="shared" si="22"/>
        <v>gl-cor:identifierExternalReference</v>
      </c>
      <c r="J235" s="1" t="str">
        <f t="shared" si="23"/>
        <v>cor</v>
      </c>
      <c r="K235" s="1" t="str">
        <f t="shared" si="24"/>
        <v>identifierExternalReference</v>
      </c>
      <c r="L235" s="1" t="str">
        <f>IF("cor"=J235,VLOOKUP(K235,cor!B:D,3,FALSE),"")</f>
        <v>Structure containing references to an external authority associated with identifier</v>
      </c>
      <c r="M235" s="1" t="str">
        <f>IF("bus"=J235,VLOOKUP(K235,bus!B:D,3,FALSE),"")</f>
        <v/>
      </c>
      <c r="N235" s="1" t="str">
        <f>IF("usk"=J235,VLOOKUP(K235,usk!B:D,3,FALSE),"")</f>
        <v/>
      </c>
      <c r="O235" s="1" t="str">
        <f>IF("muc"=J235,VLOOKUP(K235,muc!B:D,3,FALSE),"")</f>
        <v/>
      </c>
      <c r="P235" s="1" t="str">
        <f>IF("ehm"=J235,VLOOKUP(K235,ehm!B:D,3,FALSE),"")</f>
        <v/>
      </c>
      <c r="Q235" s="1" t="str">
        <f>IF("taf"=J235,VLOOKUP(K235,taf!B:D,3,FALSE),"")</f>
        <v/>
      </c>
      <c r="R235" s="1" t="str">
        <f t="shared" si="25"/>
        <v xml:space="preserve">        gl-cor:identifierExternalReference    </v>
      </c>
      <c r="S235" s="2" t="str">
        <f t="shared" si="26"/>
        <v>Structure containing references to an external authority associated with identifier</v>
      </c>
      <c r="T235" s="2" t="s">
        <v>1052</v>
      </c>
    </row>
    <row r="236" spans="4:20" ht="19" hidden="1" customHeight="1" outlineLevel="3">
      <c r="F236" s="1" t="s">
        <v>1296</v>
      </c>
      <c r="H236" s="1" t="s">
        <v>1283</v>
      </c>
      <c r="I236" s="1" t="str">
        <f t="shared" si="22"/>
        <v>gl-cor:identifierAuthorityCode</v>
      </c>
      <c r="J236" s="1" t="str">
        <f t="shared" si="23"/>
        <v>cor</v>
      </c>
      <c r="K236" s="1" t="str">
        <f t="shared" si="24"/>
        <v>identifierAuthorityCode</v>
      </c>
      <c r="L236" s="1" t="str">
        <f>IF("cor"=J236,VLOOKUP(K236,cor!B:D,3,FALSE),"")</f>
        <v>External Authority (e,g, Tax Authority) ID Number associated with identifierReference</v>
      </c>
      <c r="M236" s="1" t="str">
        <f>IF("bus"=J236,VLOOKUP(K236,bus!B:D,3,FALSE),"")</f>
        <v/>
      </c>
      <c r="N236" s="1" t="str">
        <f>IF("usk"=J236,VLOOKUP(K236,usk!B:D,3,FALSE),"")</f>
        <v/>
      </c>
      <c r="O236" s="1" t="str">
        <f>IF("muc"=J236,VLOOKUP(K236,muc!B:D,3,FALSE),"")</f>
        <v/>
      </c>
      <c r="P236" s="1" t="str">
        <f>IF("ehm"=J236,VLOOKUP(K236,ehm!B:D,3,FALSE),"")</f>
        <v/>
      </c>
      <c r="Q236" s="1" t="str">
        <f>IF("taf"=J236,VLOOKUP(K236,taf!B:D,3,FALSE),"")</f>
        <v/>
      </c>
      <c r="R236" s="1" t="str">
        <f t="shared" si="25"/>
        <v xml:space="preserve">          gl-cor:identifierAuthorityCode  </v>
      </c>
      <c r="S236" s="2" t="str">
        <f t="shared" si="26"/>
        <v>External Authority (e,g, Tax Authority) ID Number associated with identifierReference</v>
      </c>
      <c r="T236" s="2" t="s">
        <v>884</v>
      </c>
    </row>
    <row r="237" spans="4:20" ht="19" hidden="1" customHeight="1" outlineLevel="3">
      <c r="F237" s="1" t="s">
        <v>1297</v>
      </c>
      <c r="H237" s="1" t="s">
        <v>1283</v>
      </c>
      <c r="I237" s="1" t="str">
        <f t="shared" si="22"/>
        <v>gl-cor:identifierAuthority</v>
      </c>
      <c r="J237" s="1" t="str">
        <f t="shared" si="23"/>
        <v>cor</v>
      </c>
      <c r="K237" s="1" t="str">
        <f t="shared" si="24"/>
        <v>identifierAuthority</v>
      </c>
      <c r="L237" s="1" t="str">
        <f>IF("cor"=J237,VLOOKUP(K237,cor!B:D,3,FALSE),"")</f>
        <v>Name of External Authority (e.g. Tax Authority)</v>
      </c>
      <c r="M237" s="1" t="str">
        <f>IF("bus"=J237,VLOOKUP(K237,bus!B:D,3,FALSE),"")</f>
        <v/>
      </c>
      <c r="N237" s="1" t="str">
        <f>IF("usk"=J237,VLOOKUP(K237,usk!B:D,3,FALSE),"")</f>
        <v/>
      </c>
      <c r="O237" s="1" t="str">
        <f>IF("muc"=J237,VLOOKUP(K237,muc!B:D,3,FALSE),"")</f>
        <v/>
      </c>
      <c r="P237" s="1" t="str">
        <f>IF("ehm"=J237,VLOOKUP(K237,ehm!B:D,3,FALSE),"")</f>
        <v/>
      </c>
      <c r="Q237" s="1" t="str">
        <f>IF("taf"=J237,VLOOKUP(K237,taf!B:D,3,FALSE),"")</f>
        <v/>
      </c>
      <c r="R237" s="1" t="str">
        <f t="shared" si="25"/>
        <v xml:space="preserve">          gl-cor:identifierAuthority  </v>
      </c>
      <c r="S237" s="2" t="str">
        <f t="shared" si="26"/>
        <v>Name of External Authority (e.g. Tax Authority)</v>
      </c>
      <c r="T237" s="2" t="s">
        <v>1047</v>
      </c>
    </row>
    <row r="238" spans="4:20" ht="19" hidden="1" customHeight="1" outlineLevel="3">
      <c r="F238" s="1" t="s">
        <v>1298</v>
      </c>
      <c r="H238" s="1" t="s">
        <v>1283</v>
      </c>
      <c r="I238" s="1" t="str">
        <f t="shared" si="22"/>
        <v>gl-cor:identifierAuthorityVerificationDate</v>
      </c>
      <c r="J238" s="1" t="str">
        <f t="shared" si="23"/>
        <v>cor</v>
      </c>
      <c r="K238" s="1" t="str">
        <f t="shared" si="24"/>
        <v>identifierAuthorityVerificationDate</v>
      </c>
      <c r="L238" s="1" t="str">
        <f>IF("cor"=J238,VLOOKUP(K238,cor!B:D,3,FALSE),"")</f>
        <v>Date on which the External Authority last performed a verification</v>
      </c>
      <c r="M238" s="1" t="str">
        <f>IF("bus"=J238,VLOOKUP(K238,bus!B:D,3,FALSE),"")</f>
        <v/>
      </c>
      <c r="N238" s="1" t="str">
        <f>IF("usk"=J238,VLOOKUP(K238,usk!B:D,3,FALSE),"")</f>
        <v/>
      </c>
      <c r="O238" s="1" t="str">
        <f>IF("muc"=J238,VLOOKUP(K238,muc!B:D,3,FALSE),"")</f>
        <v/>
      </c>
      <c r="P238" s="1" t="str">
        <f>IF("ehm"=J238,VLOOKUP(K238,ehm!B:D,3,FALSE),"")</f>
        <v/>
      </c>
      <c r="Q238" s="1" t="str">
        <f>IF("taf"=J238,VLOOKUP(K238,taf!B:D,3,FALSE),"")</f>
        <v/>
      </c>
      <c r="R238" s="1" t="str">
        <f t="shared" si="25"/>
        <v xml:space="preserve">          gl-cor:identifierAuthorityVerificationDate  </v>
      </c>
      <c r="S238" s="2" t="str">
        <f t="shared" si="26"/>
        <v>Date on which the External Authority last performed a verification</v>
      </c>
      <c r="T238" s="2" t="s">
        <v>1050</v>
      </c>
    </row>
    <row r="239" spans="4:20" ht="19" hidden="1" customHeight="1" outlineLevel="2">
      <c r="E239" s="1" t="s">
        <v>1284</v>
      </c>
      <c r="H239" s="1" t="s">
        <v>1222</v>
      </c>
      <c r="I239" s="1" t="str">
        <f t="shared" si="22"/>
        <v>gl-cor:identifierOrganizationType</v>
      </c>
      <c r="J239" s="1" t="str">
        <f t="shared" si="23"/>
        <v>cor</v>
      </c>
      <c r="K239" s="1" t="str">
        <f t="shared" si="24"/>
        <v>identifierOrganizationType</v>
      </c>
      <c r="L239" s="1" t="str">
        <f>IF("cor"=J239,VLOOKUP(K239,cor!B:D,3,FALSE),"")</f>
        <v>Identifier Organization Type. Enumerated as: individual, organization, other.</v>
      </c>
      <c r="M239" s="1" t="str">
        <f>IF("bus"=J239,VLOOKUP(K239,bus!B:D,3,FALSE),"")</f>
        <v/>
      </c>
      <c r="N239" s="1" t="str">
        <f>IF("usk"=J239,VLOOKUP(K239,usk!B:D,3,FALSE),"")</f>
        <v/>
      </c>
      <c r="O239" s="1" t="str">
        <f>IF("muc"=J239,VLOOKUP(K239,muc!B:D,3,FALSE),"")</f>
        <v/>
      </c>
      <c r="P239" s="1" t="str">
        <f>IF("ehm"=J239,VLOOKUP(K239,ehm!B:D,3,FALSE),"")</f>
        <v/>
      </c>
      <c r="Q239" s="1" t="str">
        <f>IF("taf"=J239,VLOOKUP(K239,taf!B:D,3,FALSE),"")</f>
        <v/>
      </c>
      <c r="R239" s="1" t="str">
        <f t="shared" si="25"/>
        <v xml:space="preserve">        gl-cor:identifierOrganizationType    </v>
      </c>
      <c r="S239" s="2" t="str">
        <f t="shared" si="26"/>
        <v>Identifier Organization Type. Enumerated as: individual, organization, other.</v>
      </c>
      <c r="T239" s="2" t="s">
        <v>1014</v>
      </c>
    </row>
    <row r="240" spans="4:20" ht="19" hidden="1" customHeight="1" outlineLevel="2">
      <c r="E240" s="1" t="s">
        <v>1285</v>
      </c>
      <c r="H240" s="1" t="s">
        <v>1222</v>
      </c>
      <c r="I240" s="1" t="str">
        <f t="shared" si="22"/>
        <v>gl-cor:identifierOrganizationTypeDescription</v>
      </c>
      <c r="J240" s="1" t="str">
        <f t="shared" si="23"/>
        <v>cor</v>
      </c>
      <c r="K240" s="1" t="str">
        <f t="shared" si="24"/>
        <v>identifierOrganizationTypeDescription</v>
      </c>
      <c r="L240" s="1" t="str">
        <f>IF("cor"=J240,VLOOKUP(K240,cor!B:D,3,FALSE),"")</f>
        <v>Free format description of the identifier organization type</v>
      </c>
      <c r="M240" s="1" t="str">
        <f>IF("bus"=J240,VLOOKUP(K240,bus!B:D,3,FALSE),"")</f>
        <v/>
      </c>
      <c r="N240" s="1" t="str">
        <f>IF("usk"=J240,VLOOKUP(K240,usk!B:D,3,FALSE),"")</f>
        <v/>
      </c>
      <c r="O240" s="1" t="str">
        <f>IF("muc"=J240,VLOOKUP(K240,muc!B:D,3,FALSE),"")</f>
        <v/>
      </c>
      <c r="P240" s="1" t="str">
        <f>IF("ehm"=J240,VLOOKUP(K240,ehm!B:D,3,FALSE),"")</f>
        <v/>
      </c>
      <c r="Q240" s="1" t="str">
        <f>IF("taf"=J240,VLOOKUP(K240,taf!B:D,3,FALSE),"")</f>
        <v/>
      </c>
      <c r="R240" s="1" t="str">
        <f t="shared" si="25"/>
        <v xml:space="preserve">        gl-cor:identifierOrganizationTypeDescription    </v>
      </c>
      <c r="S240" s="2" t="str">
        <f t="shared" si="26"/>
        <v>Free format description of the identifier organization type</v>
      </c>
      <c r="T240" s="2" t="s">
        <v>1088</v>
      </c>
    </row>
    <row r="241" spans="5:20" ht="19" hidden="1" customHeight="1" outlineLevel="2">
      <c r="E241" s="1" t="s">
        <v>1286</v>
      </c>
      <c r="H241" s="1" t="s">
        <v>1222</v>
      </c>
      <c r="I241" s="1" t="str">
        <f t="shared" si="22"/>
        <v>gl-cor:identifierDescription</v>
      </c>
      <c r="J241" s="1" t="str">
        <f t="shared" si="23"/>
        <v>cor</v>
      </c>
      <c r="K241" s="1" t="str">
        <f t="shared" si="24"/>
        <v>identifierDescription</v>
      </c>
      <c r="L241" s="1" t="str">
        <f>IF("cor"=J241,VLOOKUP(K241,cor!B:D,3,FALSE),"")</f>
        <v>Textual description of identifierReference.</v>
      </c>
      <c r="M241" s="1" t="str">
        <f>IF("bus"=J241,VLOOKUP(K241,bus!B:D,3,FALSE),"")</f>
        <v/>
      </c>
      <c r="N241" s="1" t="str">
        <f>IF("usk"=J241,VLOOKUP(K241,usk!B:D,3,FALSE),"")</f>
        <v/>
      </c>
      <c r="O241" s="1" t="str">
        <f>IF("muc"=J241,VLOOKUP(K241,muc!B:D,3,FALSE),"")</f>
        <v/>
      </c>
      <c r="P241" s="1" t="str">
        <f>IF("ehm"=J241,VLOOKUP(K241,ehm!B:D,3,FALSE),"")</f>
        <v/>
      </c>
      <c r="Q241" s="1" t="str">
        <f>IF("taf"=J241,VLOOKUP(K241,taf!B:D,3,FALSE),"")</f>
        <v/>
      </c>
      <c r="R241" s="1" t="str">
        <f t="shared" si="25"/>
        <v xml:space="preserve">        gl-cor:identifierDescription    </v>
      </c>
      <c r="S241" s="2" t="str">
        <f t="shared" si="26"/>
        <v>Textual description of identifierReference.</v>
      </c>
      <c r="T241" s="2" t="s">
        <v>872</v>
      </c>
    </row>
    <row r="242" spans="5:20" ht="19" hidden="1" customHeight="1" outlineLevel="2">
      <c r="E242" s="1" t="s">
        <v>1287</v>
      </c>
      <c r="H242" s="1" t="s">
        <v>1222</v>
      </c>
      <c r="I242" s="1" t="str">
        <f t="shared" si="22"/>
        <v>gl-cor:identifierType</v>
      </c>
      <c r="J242" s="1" t="str">
        <f t="shared" si="23"/>
        <v>cor</v>
      </c>
      <c r="K242" s="1" t="str">
        <f t="shared" si="24"/>
        <v>identifierType</v>
      </c>
      <c r="L242" s="1" t="str">
        <f>IF("cor"=J242,VLOOKUP(K242,cor!B:D,3,FALSE),"")</f>
        <v>Entity type (enumerated): C, customer, E, employee, V, vendor, O, other, I, salesperson-internal, X, salesperson-external, N, contractor.</v>
      </c>
      <c r="M242" s="1" t="str">
        <f>IF("bus"=J242,VLOOKUP(K242,bus!B:D,3,FALSE),"")</f>
        <v/>
      </c>
      <c r="N242" s="1" t="str">
        <f>IF("usk"=J242,VLOOKUP(K242,usk!B:D,3,FALSE),"")</f>
        <v/>
      </c>
      <c r="O242" s="1" t="str">
        <f>IF("muc"=J242,VLOOKUP(K242,muc!B:D,3,FALSE),"")</f>
        <v/>
      </c>
      <c r="P242" s="1" t="str">
        <f>IF("ehm"=J242,VLOOKUP(K242,ehm!B:D,3,FALSE),"")</f>
        <v/>
      </c>
      <c r="Q242" s="1" t="str">
        <f>IF("taf"=J242,VLOOKUP(K242,taf!B:D,3,FALSE),"")</f>
        <v/>
      </c>
      <c r="R242" s="1" t="str">
        <f t="shared" si="25"/>
        <v xml:space="preserve">        gl-cor:identifierType    </v>
      </c>
      <c r="S242" s="2" t="str">
        <f t="shared" si="26"/>
        <v>Entity type (enumerated): C, customer, E, employee, V, vendor, O, other, I, salesperson-internal, X, salesperson-external, N, contractor.</v>
      </c>
      <c r="T242" s="2" t="s">
        <v>887</v>
      </c>
    </row>
    <row r="243" spans="5:20" ht="19" hidden="1" customHeight="1" outlineLevel="2">
      <c r="E243" s="1" t="s">
        <v>1288</v>
      </c>
      <c r="H243" s="1" t="s">
        <v>1222</v>
      </c>
      <c r="I243" s="1" t="str">
        <f t="shared" si="22"/>
        <v>gl-cor:identifierCategory</v>
      </c>
      <c r="J243" s="1" t="str">
        <f t="shared" si="23"/>
        <v>cor</v>
      </c>
      <c r="K243" s="1" t="str">
        <f t="shared" si="24"/>
        <v>identifierCategory</v>
      </c>
      <c r="L243" s="1" t="str">
        <f>IF("cor"=J243,VLOOKUP(K243,cor!B:D,3,FALSE),"")</f>
        <v>For use as Customer, Vendor or Employee Class (such as Residential/Commercial/Institutional/Government or Retail/Wholesale or other classifications used by business).</v>
      </c>
      <c r="M243" s="1" t="str">
        <f>IF("bus"=J243,VLOOKUP(K243,bus!B:D,3,FALSE),"")</f>
        <v/>
      </c>
      <c r="N243" s="1" t="str">
        <f>IF("usk"=J243,VLOOKUP(K243,usk!B:D,3,FALSE),"")</f>
        <v/>
      </c>
      <c r="O243" s="1" t="str">
        <f>IF("muc"=J243,VLOOKUP(K243,muc!B:D,3,FALSE),"")</f>
        <v/>
      </c>
      <c r="P243" s="1" t="str">
        <f>IF("ehm"=J243,VLOOKUP(K243,ehm!B:D,3,FALSE),"")</f>
        <v/>
      </c>
      <c r="Q243" s="1" t="str">
        <f>IF("taf"=J243,VLOOKUP(K243,taf!B:D,3,FALSE),"")</f>
        <v/>
      </c>
      <c r="R243" s="1" t="str">
        <f t="shared" si="25"/>
        <v xml:space="preserve">        gl-cor:identifierCategory    </v>
      </c>
      <c r="S243" s="2" t="str">
        <f t="shared" si="26"/>
        <v>For use as Customer, Vendor or Employee Class (such as Residential/Commercial/Institutional/Government or Retail/Wholesale or other classifications used by business).</v>
      </c>
      <c r="T243" s="2" t="s">
        <v>867</v>
      </c>
    </row>
    <row r="244" spans="5:20" ht="19" hidden="1" customHeight="1" outlineLevel="2" collapsed="1">
      <c r="E244" s="1" t="s">
        <v>1289</v>
      </c>
      <c r="H244" s="1" t="s">
        <v>1222</v>
      </c>
      <c r="I244" s="1" t="str">
        <f t="shared" si="22"/>
        <v>gl-cor:identifierEMail</v>
      </c>
      <c r="J244" s="1" t="str">
        <f t="shared" si="23"/>
        <v>cor</v>
      </c>
      <c r="K244" s="1" t="str">
        <f t="shared" si="24"/>
        <v>identifierEMail</v>
      </c>
      <c r="L244" s="1" t="str">
        <f>IF("cor"=J244,VLOOKUP(K244,cor!B:D,3,FALSE),"")</f>
        <v>Email address for Identifier.</v>
      </c>
      <c r="M244" s="1" t="str">
        <f>IF("bus"=J244,VLOOKUP(K244,bus!B:D,3,FALSE),"")</f>
        <v/>
      </c>
      <c r="N244" s="1" t="str">
        <f>IF("usk"=J244,VLOOKUP(K244,usk!B:D,3,FALSE),"")</f>
        <v/>
      </c>
      <c r="O244" s="1" t="str">
        <f>IF("muc"=J244,VLOOKUP(K244,muc!B:D,3,FALSE),"")</f>
        <v/>
      </c>
      <c r="P244" s="1" t="str">
        <f>IF("ehm"=J244,VLOOKUP(K244,ehm!B:D,3,FALSE),"")</f>
        <v/>
      </c>
      <c r="Q244" s="1" t="str">
        <f>IF("taf"=J244,VLOOKUP(K244,taf!B:D,3,FALSE),"")</f>
        <v/>
      </c>
      <c r="R244" s="1" t="str">
        <f t="shared" si="25"/>
        <v xml:space="preserve">        gl-cor:identifierEMail    </v>
      </c>
      <c r="S244" s="2" t="str">
        <f t="shared" si="26"/>
        <v>Email address for Identifier.</v>
      </c>
      <c r="T244" s="2" t="s">
        <v>875</v>
      </c>
    </row>
    <row r="245" spans="5:20" ht="19" hidden="1" customHeight="1" outlineLevel="3">
      <c r="F245" s="1" t="s">
        <v>1299</v>
      </c>
      <c r="H245" s="1" t="s">
        <v>1289</v>
      </c>
      <c r="I245" s="1" t="str">
        <f t="shared" si="22"/>
        <v>gl-cor:identifierEmailAddressUsage</v>
      </c>
      <c r="J245" s="1" t="str">
        <f t="shared" si="23"/>
        <v>cor</v>
      </c>
      <c r="K245" s="1" t="str">
        <f t="shared" si="24"/>
        <v>identifierEmailAddressUsage</v>
      </c>
      <c r="L245" s="1" t="str">
        <f>IF("cor"=J245,VLOOKUP(K245,cor!B:D,3,FALSE),"")</f>
        <v>Identifer Email Address Usage (e.g. Orders, Head Office, IR)</v>
      </c>
      <c r="M245" s="1" t="str">
        <f>IF("bus"=J245,VLOOKUP(K245,bus!B:D,3,FALSE),"")</f>
        <v/>
      </c>
      <c r="N245" s="1" t="str">
        <f>IF("usk"=J245,VLOOKUP(K245,usk!B:D,3,FALSE),"")</f>
        <v/>
      </c>
      <c r="O245" s="1" t="str">
        <f>IF("muc"=J245,VLOOKUP(K245,muc!B:D,3,FALSE),"")</f>
        <v/>
      </c>
      <c r="P245" s="1" t="str">
        <f>IF("ehm"=J245,VLOOKUP(K245,ehm!B:D,3,FALSE),"")</f>
        <v/>
      </c>
      <c r="Q245" s="1" t="str">
        <f>IF("taf"=J245,VLOOKUP(K245,taf!B:D,3,FALSE),"")</f>
        <v/>
      </c>
      <c r="R245" s="1" t="str">
        <f t="shared" si="25"/>
        <v xml:space="preserve">          gl-cor:identifierEmailAddressUsage  </v>
      </c>
      <c r="S245" s="2" t="str">
        <f t="shared" si="26"/>
        <v>Identifer Email Address Usage (e.g. Orders, Head Office, IR)</v>
      </c>
      <c r="T245" s="2" t="s">
        <v>1037</v>
      </c>
    </row>
    <row r="246" spans="5:20" ht="19" hidden="1" customHeight="1" outlineLevel="3">
      <c r="F246" s="1" t="s">
        <v>1300</v>
      </c>
      <c r="H246" s="1" t="s">
        <v>1289</v>
      </c>
      <c r="I246" s="1" t="str">
        <f t="shared" si="22"/>
        <v>gl-cor:identifierEmailAddress</v>
      </c>
      <c r="J246" s="1" t="str">
        <f t="shared" si="23"/>
        <v>cor</v>
      </c>
      <c r="K246" s="1" t="str">
        <f t="shared" si="24"/>
        <v>identifierEmailAddress</v>
      </c>
      <c r="L246" s="1" t="str">
        <f>IF("cor"=J246,VLOOKUP(K246,cor!B:D,3,FALSE),"")</f>
        <v>Identifer Email Address</v>
      </c>
      <c r="M246" s="1" t="str">
        <f>IF("bus"=J246,VLOOKUP(K246,bus!B:D,3,FALSE),"")</f>
        <v/>
      </c>
      <c r="N246" s="1" t="str">
        <f>IF("usk"=J246,VLOOKUP(K246,usk!B:D,3,FALSE),"")</f>
        <v/>
      </c>
      <c r="O246" s="1" t="str">
        <f>IF("muc"=J246,VLOOKUP(K246,muc!B:D,3,FALSE),"")</f>
        <v/>
      </c>
      <c r="P246" s="1" t="str">
        <f>IF("ehm"=J246,VLOOKUP(K246,ehm!B:D,3,FALSE),"")</f>
        <v/>
      </c>
      <c r="Q246" s="1" t="str">
        <f>IF("taf"=J246,VLOOKUP(K246,taf!B:D,3,FALSE),"")</f>
        <v/>
      </c>
      <c r="R246" s="1" t="str">
        <f t="shared" si="25"/>
        <v xml:space="preserve">          gl-cor:identifierEmailAddress  </v>
      </c>
      <c r="S246" s="2" t="str">
        <f t="shared" si="26"/>
        <v>Identifer Email Address</v>
      </c>
      <c r="T246" s="2" t="s">
        <v>1044</v>
      </c>
    </row>
    <row r="247" spans="5:20" ht="19" hidden="1" customHeight="1" outlineLevel="2" collapsed="1">
      <c r="E247" s="1" t="s">
        <v>1290</v>
      </c>
      <c r="H247" s="1" t="s">
        <v>1222</v>
      </c>
      <c r="I247" s="1" t="str">
        <f t="shared" si="22"/>
        <v>gl-cor:identifierPhoneNumber</v>
      </c>
      <c r="J247" s="1" t="str">
        <f t="shared" si="23"/>
        <v>cor</v>
      </c>
      <c r="K247" s="1" t="str">
        <f t="shared" si="24"/>
        <v>identifierPhoneNumber</v>
      </c>
      <c r="L247" s="1" t="str">
        <f>IF("cor"=J247,VLOOKUP(K247,cor!B:D,3,FALSE),"")</f>
        <v>Phone number related to Identifier.</v>
      </c>
      <c r="M247" s="1" t="str">
        <f>IF("bus"=J247,VLOOKUP(K247,bus!B:D,3,FALSE),"")</f>
        <v/>
      </c>
      <c r="N247" s="1" t="str">
        <f>IF("usk"=J247,VLOOKUP(K247,usk!B:D,3,FALSE),"")</f>
        <v/>
      </c>
      <c r="O247" s="1" t="str">
        <f>IF("muc"=J247,VLOOKUP(K247,muc!B:D,3,FALSE),"")</f>
        <v/>
      </c>
      <c r="P247" s="1" t="str">
        <f>IF("ehm"=J247,VLOOKUP(K247,ehm!B:D,3,FALSE),"")</f>
        <v/>
      </c>
      <c r="Q247" s="1" t="str">
        <f>IF("taf"=J247,VLOOKUP(K247,taf!B:D,3,FALSE),"")</f>
        <v/>
      </c>
      <c r="R247" s="1" t="str">
        <f t="shared" si="25"/>
        <v xml:space="preserve">        gl-cor:identifierPhoneNumber    </v>
      </c>
      <c r="S247" s="2" t="str">
        <f t="shared" si="26"/>
        <v>Phone number related to Identifier.</v>
      </c>
      <c r="T247" s="2" t="s">
        <v>878</v>
      </c>
    </row>
    <row r="248" spans="5:20" ht="19" hidden="1" customHeight="1" outlineLevel="3">
      <c r="F248" s="1" t="s">
        <v>1301</v>
      </c>
      <c r="H248" s="1" t="s">
        <v>1290</v>
      </c>
      <c r="I248" s="1" t="str">
        <f t="shared" si="22"/>
        <v>gl-cor:identifierPhoneNumberDescription</v>
      </c>
      <c r="J248" s="1" t="str">
        <f t="shared" si="23"/>
        <v>cor</v>
      </c>
      <c r="K248" s="1" t="str">
        <f t="shared" si="24"/>
        <v>identifierPhoneNumberDescription</v>
      </c>
      <c r="L248" s="1" t="str">
        <f>IF("cor"=J248,VLOOKUP(K248,cor!B:D,3,FALSE),"")</f>
        <v>Identifier Phone Number Usage (e.g. Main, Investor relations, etc.). Enumerated as: bookkeeper, controller, direct, fax, investor-relations, main, switchboard, other.</v>
      </c>
      <c r="M248" s="1" t="str">
        <f>IF("bus"=J248,VLOOKUP(K248,bus!B:D,3,FALSE),"")</f>
        <v/>
      </c>
      <c r="N248" s="1" t="str">
        <f>IF("usk"=J248,VLOOKUP(K248,usk!B:D,3,FALSE),"")</f>
        <v/>
      </c>
      <c r="O248" s="1" t="str">
        <f>IF("muc"=J248,VLOOKUP(K248,muc!B:D,3,FALSE),"")</f>
        <v/>
      </c>
      <c r="P248" s="1" t="str">
        <f>IF("ehm"=J248,VLOOKUP(K248,ehm!B:D,3,FALSE),"")</f>
        <v/>
      </c>
      <c r="Q248" s="1" t="str">
        <f>IF("taf"=J248,VLOOKUP(K248,taf!B:D,3,FALSE),"")</f>
        <v/>
      </c>
      <c r="R248" s="1" t="str">
        <f t="shared" si="25"/>
        <v xml:space="preserve">          gl-cor:identifierPhoneNumberDescription  </v>
      </c>
      <c r="S248" s="2" t="str">
        <f t="shared" si="26"/>
        <v>Identifier Phone Number Usage (e.g. Main, Investor relations, etc.). Enumerated as: bookkeeper, controller, direct, fax, investor-relations, main, switchboard, other.</v>
      </c>
      <c r="T248" s="2" t="s">
        <v>1024</v>
      </c>
    </row>
    <row r="249" spans="5:20" ht="19" hidden="1" customHeight="1" outlineLevel="3">
      <c r="F249" s="1" t="s">
        <v>1302</v>
      </c>
      <c r="H249" s="1" t="s">
        <v>1290</v>
      </c>
      <c r="I249" s="1" t="str">
        <f t="shared" si="22"/>
        <v>gl-cor:identifierPhone</v>
      </c>
      <c r="J249" s="1" t="str">
        <f t="shared" si="23"/>
        <v>cor</v>
      </c>
      <c r="K249" s="1" t="str">
        <f t="shared" si="24"/>
        <v>identifierPhone</v>
      </c>
      <c r="L249" s="1" t="str">
        <f>IF("cor"=J249,VLOOKUP(K249,cor!B:D,3,FALSE),"")</f>
        <v>Identifier Phone Number</v>
      </c>
      <c r="M249" s="1" t="str">
        <f>IF("bus"=J249,VLOOKUP(K249,bus!B:D,3,FALSE),"")</f>
        <v/>
      </c>
      <c r="N249" s="1" t="str">
        <f>IF("usk"=J249,VLOOKUP(K249,usk!B:D,3,FALSE),"")</f>
        <v/>
      </c>
      <c r="O249" s="1" t="str">
        <f>IF("muc"=J249,VLOOKUP(K249,muc!B:D,3,FALSE),"")</f>
        <v/>
      </c>
      <c r="P249" s="1" t="str">
        <f>IF("ehm"=J249,VLOOKUP(K249,ehm!B:D,3,FALSE),"")</f>
        <v/>
      </c>
      <c r="Q249" s="1" t="str">
        <f>IF("taf"=J249,VLOOKUP(K249,taf!B:D,3,FALSE),"")</f>
        <v/>
      </c>
      <c r="R249" s="1" t="str">
        <f t="shared" si="25"/>
        <v xml:space="preserve">          gl-cor:identifierPhone  </v>
      </c>
      <c r="S249" s="2" t="str">
        <f t="shared" si="26"/>
        <v>Identifier Phone Number</v>
      </c>
      <c r="T249" s="2" t="s">
        <v>1021</v>
      </c>
    </row>
    <row r="250" spans="5:20" ht="19" hidden="1" customHeight="1" outlineLevel="2" collapsed="1">
      <c r="E250" s="1" t="s">
        <v>1291</v>
      </c>
      <c r="H250" s="1" t="s">
        <v>1222</v>
      </c>
      <c r="I250" s="1" t="str">
        <f t="shared" si="22"/>
        <v>gl-cor:identifierFaxNumber</v>
      </c>
      <c r="J250" s="1" t="str">
        <f t="shared" si="23"/>
        <v>cor</v>
      </c>
      <c r="K250" s="1" t="str">
        <f t="shared" si="24"/>
        <v>identifierFaxNumber</v>
      </c>
      <c r="L250" s="1" t="str">
        <f>IF("cor"=J250,VLOOKUP(K250,cor!B:D,3,FALSE),"")</f>
        <v>Fax number structure related to identifier.</v>
      </c>
      <c r="M250" s="1" t="str">
        <f>IF("bus"=J250,VLOOKUP(K250,bus!B:D,3,FALSE),"")</f>
        <v/>
      </c>
      <c r="N250" s="1" t="str">
        <f>IF("usk"=J250,VLOOKUP(K250,usk!B:D,3,FALSE),"")</f>
        <v/>
      </c>
      <c r="O250" s="1" t="str">
        <f>IF("muc"=J250,VLOOKUP(K250,muc!B:D,3,FALSE),"")</f>
        <v/>
      </c>
      <c r="P250" s="1" t="str">
        <f>IF("ehm"=J250,VLOOKUP(K250,ehm!B:D,3,FALSE),"")</f>
        <v/>
      </c>
      <c r="Q250" s="1" t="str">
        <f>IF("taf"=J250,VLOOKUP(K250,taf!B:D,3,FALSE),"")</f>
        <v/>
      </c>
      <c r="R250" s="1" t="str">
        <f t="shared" si="25"/>
        <v xml:space="preserve">        gl-cor:identifierFaxNumber    </v>
      </c>
      <c r="S250" s="2" t="str">
        <f t="shared" si="26"/>
        <v>Fax number structure related to identifier.</v>
      </c>
      <c r="T250" s="2" t="s">
        <v>980</v>
      </c>
    </row>
    <row r="251" spans="5:20" ht="19" hidden="1" customHeight="1" outlineLevel="3">
      <c r="F251" s="1" t="s">
        <v>1303</v>
      </c>
      <c r="H251" s="1" t="s">
        <v>1291</v>
      </c>
      <c r="I251" s="1" t="str">
        <f t="shared" si="22"/>
        <v>gl-cor:identifierFaxNumberUsage</v>
      </c>
      <c r="J251" s="1" t="str">
        <f t="shared" si="23"/>
        <v>cor</v>
      </c>
      <c r="K251" s="1" t="str">
        <f t="shared" si="24"/>
        <v>identifierFaxNumberUsage</v>
      </c>
      <c r="L251" s="1" t="str">
        <f>IF("cor"=J251,VLOOKUP(K251,cor!B:D,3,FALSE),"")</f>
        <v>Identifer Fax Number Usage (e.g. Orders, Head Office, IR)</v>
      </c>
      <c r="M251" s="1" t="str">
        <f>IF("bus"=J251,VLOOKUP(K251,bus!B:D,3,FALSE),"")</f>
        <v/>
      </c>
      <c r="N251" s="1" t="str">
        <f>IF("usk"=J251,VLOOKUP(K251,usk!B:D,3,FALSE),"")</f>
        <v/>
      </c>
      <c r="O251" s="1" t="str">
        <f>IF("muc"=J251,VLOOKUP(K251,muc!B:D,3,FALSE),"")</f>
        <v/>
      </c>
      <c r="P251" s="1" t="str">
        <f>IF("ehm"=J251,VLOOKUP(K251,ehm!B:D,3,FALSE),"")</f>
        <v/>
      </c>
      <c r="Q251" s="1" t="str">
        <f>IF("taf"=J251,VLOOKUP(K251,taf!B:D,3,FALSE),"")</f>
        <v/>
      </c>
      <c r="R251" s="1" t="str">
        <f t="shared" si="25"/>
        <v xml:space="preserve">          gl-cor:identifierFaxNumberUsage  </v>
      </c>
      <c r="S251" s="2" t="str">
        <f t="shared" si="26"/>
        <v>Identifer Fax Number Usage (e.g. Orders, Head Office, IR)</v>
      </c>
      <c r="T251" s="2" t="s">
        <v>1029</v>
      </c>
    </row>
    <row r="252" spans="5:20" ht="19" hidden="1" customHeight="1" outlineLevel="3">
      <c r="F252" s="1" t="s">
        <v>1304</v>
      </c>
      <c r="H252" s="1" t="s">
        <v>1291</v>
      </c>
      <c r="I252" s="1" t="str">
        <f t="shared" si="22"/>
        <v>gl-cor:identifierFax</v>
      </c>
      <c r="J252" s="1" t="str">
        <f t="shared" si="23"/>
        <v>cor</v>
      </c>
      <c r="K252" s="1" t="str">
        <f t="shared" si="24"/>
        <v>identifierFax</v>
      </c>
      <c r="L252" s="1" t="str">
        <f>IF("cor"=J252,VLOOKUP(K252,cor!B:D,3,FALSE),"")</f>
        <v>Identifer Fax Number</v>
      </c>
      <c r="M252" s="1" t="str">
        <f>IF("bus"=J252,VLOOKUP(K252,bus!B:D,3,FALSE),"")</f>
        <v/>
      </c>
      <c r="N252" s="1" t="str">
        <f>IF("usk"=J252,VLOOKUP(K252,usk!B:D,3,FALSE),"")</f>
        <v/>
      </c>
      <c r="O252" s="1" t="str">
        <f>IF("muc"=J252,VLOOKUP(K252,muc!B:D,3,FALSE),"")</f>
        <v/>
      </c>
      <c r="P252" s="1" t="str">
        <f>IF("ehm"=J252,VLOOKUP(K252,ehm!B:D,3,FALSE),"")</f>
        <v/>
      </c>
      <c r="Q252" s="1" t="str">
        <f>IF("taf"=J252,VLOOKUP(K252,taf!B:D,3,FALSE),"")</f>
        <v/>
      </c>
      <c r="R252" s="1" t="str">
        <f t="shared" si="25"/>
        <v xml:space="preserve">          gl-cor:identifierFax  </v>
      </c>
      <c r="S252" s="2" t="str">
        <f t="shared" si="26"/>
        <v>Identifer Fax Number</v>
      </c>
      <c r="T252" s="2" t="s">
        <v>1026</v>
      </c>
    </row>
    <row r="253" spans="5:20" ht="19" hidden="1" customHeight="1" outlineLevel="2">
      <c r="E253" s="1" t="s">
        <v>1292</v>
      </c>
      <c r="H253" s="1" t="s">
        <v>1222</v>
      </c>
      <c r="I253" s="1" t="str">
        <f t="shared" si="22"/>
        <v>gl-bus:identifierPurpose</v>
      </c>
      <c r="J253" s="1" t="str">
        <f t="shared" si="23"/>
        <v>bus</v>
      </c>
      <c r="K253" s="1" t="str">
        <f t="shared" si="24"/>
        <v>identifierPurpose</v>
      </c>
      <c r="L253" s="1" t="str">
        <f>IF("cor"=J253,VLOOKUP(K253,cor!B:D,3,FALSE),"")</f>
        <v/>
      </c>
      <c r="M253" s="1" t="str">
        <f>IF("bus"=J253,VLOOKUP(K253,bus!B:D,3,FALSE),"")</f>
        <v>Freeform for codes like purchasing, billing, manufacturing at identifier level.</v>
      </c>
      <c r="N253" s="1" t="str">
        <f>IF("usk"=J253,VLOOKUP(K253,usk!B:D,3,FALSE),"")</f>
        <v/>
      </c>
      <c r="O253" s="1" t="str">
        <f>IF("muc"=J253,VLOOKUP(K253,muc!B:D,3,FALSE),"")</f>
        <v/>
      </c>
      <c r="P253" s="1" t="str">
        <f>IF("ehm"=J253,VLOOKUP(K253,ehm!B:D,3,FALSE),"")</f>
        <v/>
      </c>
      <c r="Q253" s="1" t="str">
        <f>IF("taf"=J253,VLOOKUP(K253,taf!B:D,3,FALSE),"")</f>
        <v/>
      </c>
      <c r="R253" s="1" t="str">
        <f t="shared" si="25"/>
        <v xml:space="preserve">        gl-bus:identifierPurpose    </v>
      </c>
      <c r="S253" s="2" t="str">
        <f t="shared" si="26"/>
        <v>Freeform for codes like purchasing, billing, manufacturing at identifier level.</v>
      </c>
      <c r="T253" s="2" t="s">
        <v>180</v>
      </c>
    </row>
    <row r="254" spans="5:20" ht="19" hidden="1" customHeight="1" outlineLevel="2" collapsed="1">
      <c r="E254" s="1" t="s">
        <v>1293</v>
      </c>
      <c r="H254" s="1" t="s">
        <v>1222</v>
      </c>
      <c r="I254" s="1" t="str">
        <f t="shared" si="22"/>
        <v>gl-bus:identifierAddress</v>
      </c>
      <c r="J254" s="1" t="str">
        <f t="shared" si="23"/>
        <v>bus</v>
      </c>
      <c r="K254" s="1" t="str">
        <f t="shared" si="24"/>
        <v>identifierAddress</v>
      </c>
      <c r="L254" s="1" t="str">
        <f>IF("cor"=J254,VLOOKUP(K254,cor!B:D,3,FALSE),"")</f>
        <v/>
      </c>
      <c r="M254" s="1" t="str">
        <f>IF("bus"=J254,VLOOKUP(K254,bus!B:D,3,FALSE),"")</f>
        <v>Address (block) of customer, vendor, employee for integration purposes, VAT.</v>
      </c>
      <c r="N254" s="1" t="str">
        <f>IF("usk"=J254,VLOOKUP(K254,usk!B:D,3,FALSE),"")</f>
        <v/>
      </c>
      <c r="O254" s="1" t="str">
        <f>IF("muc"=J254,VLOOKUP(K254,muc!B:D,3,FALSE),"")</f>
        <v/>
      </c>
      <c r="P254" s="1" t="str">
        <f>IF("ehm"=J254,VLOOKUP(K254,ehm!B:D,3,FALSE),"")</f>
        <v/>
      </c>
      <c r="Q254" s="1" t="str">
        <f>IF("taf"=J254,VLOOKUP(K254,taf!B:D,3,FALSE),"")</f>
        <v/>
      </c>
      <c r="R254" s="1" t="str">
        <f t="shared" si="25"/>
        <v xml:space="preserve">        gl-bus:identifierAddress    </v>
      </c>
      <c r="S254" s="2" t="str">
        <f t="shared" si="26"/>
        <v>Address (block) of customer, vendor, employee for integration purposes, VAT.</v>
      </c>
      <c r="T254" s="2" t="s">
        <v>176</v>
      </c>
    </row>
    <row r="255" spans="5:20" ht="19" hidden="1" customHeight="1" outlineLevel="3">
      <c r="F255" s="1" t="s">
        <v>1451</v>
      </c>
      <c r="H255" s="1" t="s">
        <v>1293</v>
      </c>
      <c r="I255" s="1" t="str">
        <f t="shared" si="22"/>
        <v>gl-bus:identifierAddressDescription</v>
      </c>
      <c r="J255" s="1" t="str">
        <f t="shared" si="23"/>
        <v>bus</v>
      </c>
      <c r="K255" s="1" t="str">
        <f t="shared" si="24"/>
        <v>identifierAddressDescription</v>
      </c>
      <c r="L255" s="1" t="str">
        <f>IF("cor"=J255,VLOOKUP(K255,cor!B:D,3,FALSE),"")</f>
        <v/>
      </c>
      <c r="M255" s="1" t="str">
        <f>IF("bus"=J255,VLOOKUP(K255,bus!B:D,3,FALSE),"")</f>
        <v>For use when the addressee identifier for this address is different than the primary description of the identified party.</v>
      </c>
      <c r="N255" s="1" t="str">
        <f>IF("usk"=J255,VLOOKUP(K255,usk!B:D,3,FALSE),"")</f>
        <v/>
      </c>
      <c r="O255" s="1" t="str">
        <f>IF("muc"=J255,VLOOKUP(K255,muc!B:D,3,FALSE),"")</f>
        <v/>
      </c>
      <c r="P255" s="1" t="str">
        <f>IF("ehm"=J255,VLOOKUP(K255,ehm!B:D,3,FALSE),"")</f>
        <v/>
      </c>
      <c r="Q255" s="1" t="str">
        <f>IF("taf"=J255,VLOOKUP(K255,taf!B:D,3,FALSE),"")</f>
        <v/>
      </c>
      <c r="R255" s="1" t="str">
        <f t="shared" si="25"/>
        <v xml:space="preserve">          gl-bus:identifierAddressDescription  </v>
      </c>
      <c r="S255" s="2" t="str">
        <f t="shared" si="26"/>
        <v>For use when the addressee identifier for this address is different than the primary description of the identified party.</v>
      </c>
      <c r="T255" s="2" t="s">
        <v>174</v>
      </c>
    </row>
    <row r="256" spans="5:20" ht="19" hidden="1" customHeight="1" outlineLevel="3">
      <c r="F256" s="1" t="s">
        <v>1452</v>
      </c>
      <c r="H256" s="1" t="s">
        <v>1293</v>
      </c>
      <c r="I256" s="1" t="str">
        <f t="shared" si="22"/>
        <v>gl-bus:identifierAddressPurpose</v>
      </c>
      <c r="J256" s="1" t="str">
        <f t="shared" si="23"/>
        <v>bus</v>
      </c>
      <c r="K256" s="1" t="str">
        <f t="shared" si="24"/>
        <v>identifierAddressPurpose</v>
      </c>
      <c r="L256" s="1" t="str">
        <f>IF("cor"=J256,VLOOKUP(K256,cor!B:D,3,FALSE),"")</f>
        <v/>
      </c>
      <c r="M256" s="1" t="str">
        <f>IF("bus"=J256,VLOOKUP(K256,bus!B:D,3,FALSE),"")</f>
        <v>Freeform for codes like shipping, billing, mailing at address level.  Allows identification of multiple purpose addresses for each identifier.</v>
      </c>
      <c r="N256" s="1" t="str">
        <f>IF("usk"=J256,VLOOKUP(K256,usk!B:D,3,FALSE),"")</f>
        <v/>
      </c>
      <c r="O256" s="1" t="str">
        <f>IF("muc"=J256,VLOOKUP(K256,muc!B:D,3,FALSE),"")</f>
        <v/>
      </c>
      <c r="P256" s="1" t="str">
        <f>IF("ehm"=J256,VLOOKUP(K256,ehm!B:D,3,FALSE),"")</f>
        <v/>
      </c>
      <c r="Q256" s="1" t="str">
        <f>IF("taf"=J256,VLOOKUP(K256,taf!B:D,3,FALSE),"")</f>
        <v/>
      </c>
      <c r="R256" s="1" t="str">
        <f t="shared" si="25"/>
        <v xml:space="preserve">          gl-bus:identifierAddressPurpose  </v>
      </c>
      <c r="S256" s="2" t="str">
        <f t="shared" si="26"/>
        <v>Freeform for codes like shipping, billing, mailing at address level.  Allows identification of multiple purpose addresses for each identifier.</v>
      </c>
      <c r="T256" s="2" t="s">
        <v>178</v>
      </c>
    </row>
    <row r="257" spans="5:20" ht="19" hidden="1" customHeight="1" outlineLevel="3">
      <c r="F257" s="1" t="s">
        <v>1453</v>
      </c>
      <c r="H257" s="1" t="s">
        <v>1293</v>
      </c>
      <c r="I257" s="1" t="str">
        <f t="shared" ref="I257:I320" si="27">A257&amp;B257&amp;C257&amp;D257&amp;E257&amp;F257&amp;G257</f>
        <v>gl-bus:identifierBuildingNumber</v>
      </c>
      <c r="J257" s="1" t="str">
        <f t="shared" ref="J257:J320" si="28">MID(I257,4,FIND(":",I257)-4)</f>
        <v>bus</v>
      </c>
      <c r="K257" s="1" t="str">
        <f t="shared" ref="K257:K320" si="29">MID(I257,FIND(":",I257)+1,LEN(I257)-FIND(":",I257))</f>
        <v>identifierBuildingNumber</v>
      </c>
      <c r="L257" s="1" t="str">
        <f>IF("cor"=J257,VLOOKUP(K257,cor!B:D,3,FALSE),"")</f>
        <v/>
      </c>
      <c r="M257" s="1" t="str">
        <f>IF("bus"=J257,VLOOKUP(K257,bus!B:D,3,FALSE),"")</f>
        <v>Building Number for Identifier Address</v>
      </c>
      <c r="N257" s="1" t="str">
        <f>IF("usk"=J257,VLOOKUP(K257,usk!B:D,3,FALSE),"")</f>
        <v/>
      </c>
      <c r="O257" s="1" t="str">
        <f>IF("muc"=J257,VLOOKUP(K257,muc!B:D,3,FALSE),"")</f>
        <v/>
      </c>
      <c r="P257" s="1" t="str">
        <f>IF("ehm"=J257,VLOOKUP(K257,ehm!B:D,3,FALSE),"")</f>
        <v/>
      </c>
      <c r="Q257" s="1" t="str">
        <f>IF("taf"=J257,VLOOKUP(K257,taf!B:D,3,FALSE),"")</f>
        <v/>
      </c>
      <c r="R257" s="1" t="str">
        <f t="shared" ref="R257:R320" si="30">A257&amp;"  "&amp;B257&amp;"  "&amp;C257&amp;"  "&amp;D257&amp;"  "&amp;E257&amp;"  "&amp;F257&amp;"  "&amp;G257</f>
        <v xml:space="preserve">          gl-bus:identifierBuildingNumber  </v>
      </c>
      <c r="S257" s="2" t="str">
        <f t="shared" si="26"/>
        <v>Building Number for Identifier Address</v>
      </c>
      <c r="T257" s="2" t="s">
        <v>268</v>
      </c>
    </row>
    <row r="258" spans="5:20" ht="19" hidden="1" customHeight="1" outlineLevel="3">
      <c r="F258" s="1" t="s">
        <v>1454</v>
      </c>
      <c r="H258" s="1" t="s">
        <v>1293</v>
      </c>
      <c r="I258" s="1" t="str">
        <f t="shared" si="27"/>
        <v>gl-bus:identifierStreet</v>
      </c>
      <c r="J258" s="1" t="str">
        <f t="shared" si="28"/>
        <v>bus</v>
      </c>
      <c r="K258" s="1" t="str">
        <f t="shared" si="29"/>
        <v>identifierStreet</v>
      </c>
      <c r="L258" s="1" t="str">
        <f>IF("cor"=J258,VLOOKUP(K258,cor!B:D,3,FALSE),"")</f>
        <v/>
      </c>
      <c r="M258" s="1" t="str">
        <f>IF("bus"=J258,VLOOKUP(K258,bus!B:D,3,FALSE),"")</f>
        <v>Street address.</v>
      </c>
      <c r="N258" s="1" t="str">
        <f>IF("usk"=J258,VLOOKUP(K258,usk!B:D,3,FALSE),"")</f>
        <v/>
      </c>
      <c r="O258" s="1" t="str">
        <f>IF("muc"=J258,VLOOKUP(K258,muc!B:D,3,FALSE),"")</f>
        <v/>
      </c>
      <c r="P258" s="1" t="str">
        <f>IF("ehm"=J258,VLOOKUP(K258,ehm!B:D,3,FALSE),"")</f>
        <v/>
      </c>
      <c r="Q258" s="1" t="str">
        <f>IF("taf"=J258,VLOOKUP(K258,taf!B:D,3,FALSE),"")</f>
        <v/>
      </c>
      <c r="R258" s="1" t="str">
        <f t="shared" si="30"/>
        <v xml:space="preserve">          gl-bus:identifierStreet  </v>
      </c>
      <c r="S258" s="2" t="str">
        <f t="shared" si="26"/>
        <v>Street address.</v>
      </c>
      <c r="T258" s="2" t="s">
        <v>182</v>
      </c>
    </row>
    <row r="259" spans="5:20" ht="19" hidden="1" customHeight="1" outlineLevel="3">
      <c r="F259" s="1" t="s">
        <v>1455</v>
      </c>
      <c r="H259" s="1" t="s">
        <v>1293</v>
      </c>
      <c r="I259" s="1" t="str">
        <f t="shared" si="27"/>
        <v>gl-bus:identifierAddressStreet2</v>
      </c>
      <c r="J259" s="1" t="str">
        <f t="shared" si="28"/>
        <v>bus</v>
      </c>
      <c r="K259" s="1" t="str">
        <f t="shared" si="29"/>
        <v>identifierAddressStreet2</v>
      </c>
      <c r="L259" s="1" t="str">
        <f>IF("cor"=J259,VLOOKUP(K259,cor!B:D,3,FALSE),"")</f>
        <v/>
      </c>
      <c r="M259" s="1" t="str">
        <f>IF("bus"=J259,VLOOKUP(K259,bus!B:D,3,FALSE),"")</f>
        <v>Address Detail for Identifier Address</v>
      </c>
      <c r="N259" s="1" t="str">
        <f>IF("usk"=J259,VLOOKUP(K259,usk!B:D,3,FALSE),"")</f>
        <v/>
      </c>
      <c r="O259" s="1" t="str">
        <f>IF("muc"=J259,VLOOKUP(K259,muc!B:D,3,FALSE),"")</f>
        <v/>
      </c>
      <c r="P259" s="1" t="str">
        <f>IF("ehm"=J259,VLOOKUP(K259,ehm!B:D,3,FALSE),"")</f>
        <v/>
      </c>
      <c r="Q259" s="1" t="str">
        <f>IF("taf"=J259,VLOOKUP(K259,taf!B:D,3,FALSE),"")</f>
        <v/>
      </c>
      <c r="R259" s="1" t="str">
        <f t="shared" si="30"/>
        <v xml:space="preserve">          gl-bus:identifierAddressStreet2  </v>
      </c>
      <c r="S259" s="2" t="str">
        <f t="shared" si="26"/>
        <v>Address Detail for Identifier Address</v>
      </c>
      <c r="T259" s="2" t="s">
        <v>269</v>
      </c>
    </row>
    <row r="260" spans="5:20" ht="19" hidden="1" customHeight="1" outlineLevel="3">
      <c r="F260" s="1" t="s">
        <v>1456</v>
      </c>
      <c r="H260" s="1" t="s">
        <v>1293</v>
      </c>
      <c r="I260" s="1" t="str">
        <f t="shared" si="27"/>
        <v>gl-bus:identifierCity</v>
      </c>
      <c r="J260" s="1" t="str">
        <f t="shared" si="28"/>
        <v>bus</v>
      </c>
      <c r="K260" s="1" t="str">
        <f t="shared" si="29"/>
        <v>identifierCity</v>
      </c>
      <c r="L260" s="1" t="str">
        <f>IF("cor"=J260,VLOOKUP(K260,cor!B:D,3,FALSE),"")</f>
        <v/>
      </c>
      <c r="M260" s="1" t="str">
        <f>IF("bus"=J260,VLOOKUP(K260,bus!B:D,3,FALSE),"")</f>
        <v>City</v>
      </c>
      <c r="N260" s="1" t="str">
        <f>IF("usk"=J260,VLOOKUP(K260,usk!B:D,3,FALSE),"")</f>
        <v/>
      </c>
      <c r="O260" s="1" t="str">
        <f>IF("muc"=J260,VLOOKUP(K260,muc!B:D,3,FALSE),"")</f>
        <v/>
      </c>
      <c r="P260" s="1" t="str">
        <f>IF("ehm"=J260,VLOOKUP(K260,ehm!B:D,3,FALSE),"")</f>
        <v/>
      </c>
      <c r="Q260" s="1" t="str">
        <f>IF("taf"=J260,VLOOKUP(K260,taf!B:D,3,FALSE),"")</f>
        <v/>
      </c>
      <c r="R260" s="1" t="str">
        <f t="shared" si="30"/>
        <v xml:space="preserve">          gl-bus:identifierCity  </v>
      </c>
      <c r="S260" s="2" t="str">
        <f t="shared" ref="S260:S323" si="31">L260&amp;M260&amp;N260&amp;O260&amp;P260&amp;Q260</f>
        <v>City</v>
      </c>
      <c r="T260" s="2" t="s">
        <v>99</v>
      </c>
    </row>
    <row r="261" spans="5:20" ht="19" hidden="1" customHeight="1" outlineLevel="3">
      <c r="F261" s="1" t="s">
        <v>1457</v>
      </c>
      <c r="H261" s="1" t="s">
        <v>1293</v>
      </c>
      <c r="I261" s="1" t="str">
        <f t="shared" si="27"/>
        <v>gl-bus:identifierStateOrProvince</v>
      </c>
      <c r="J261" s="1" t="str">
        <f t="shared" si="28"/>
        <v>bus</v>
      </c>
      <c r="K261" s="1" t="str">
        <f t="shared" si="29"/>
        <v>identifierStateOrProvince</v>
      </c>
      <c r="L261" s="1" t="str">
        <f>IF("cor"=J261,VLOOKUP(K261,cor!B:D,3,FALSE),"")</f>
        <v/>
      </c>
      <c r="M261" s="1" t="str">
        <f>IF("bus"=J261,VLOOKUP(K261,bus!B:D,3,FALSE),"")</f>
        <v>State or province</v>
      </c>
      <c r="N261" s="1" t="str">
        <f>IF("usk"=J261,VLOOKUP(K261,usk!B:D,3,FALSE),"")</f>
        <v/>
      </c>
      <c r="O261" s="1" t="str">
        <f>IF("muc"=J261,VLOOKUP(K261,muc!B:D,3,FALSE),"")</f>
        <v/>
      </c>
      <c r="P261" s="1" t="str">
        <f>IF("ehm"=J261,VLOOKUP(K261,ehm!B:D,3,FALSE),"")</f>
        <v/>
      </c>
      <c r="Q261" s="1" t="str">
        <f>IF("taf"=J261,VLOOKUP(K261,taf!B:D,3,FALSE),"")</f>
        <v/>
      </c>
      <c r="R261" s="1" t="str">
        <f t="shared" si="30"/>
        <v xml:space="preserve">          gl-bus:identifierStateOrProvince  </v>
      </c>
      <c r="S261" s="2" t="str">
        <f t="shared" si="31"/>
        <v>State or province</v>
      </c>
      <c r="T261" s="2" t="s">
        <v>181</v>
      </c>
    </row>
    <row r="262" spans="5:20" ht="19" hidden="1" customHeight="1" outlineLevel="3">
      <c r="F262" s="1" t="s">
        <v>1458</v>
      </c>
      <c r="H262" s="1" t="s">
        <v>1293</v>
      </c>
      <c r="I262" s="1" t="str">
        <f t="shared" si="27"/>
        <v>gl-bus:identifierCountry</v>
      </c>
      <c r="J262" s="1" t="str">
        <f t="shared" si="28"/>
        <v>bus</v>
      </c>
      <c r="K262" s="1" t="str">
        <f t="shared" si="29"/>
        <v>identifierCountry</v>
      </c>
      <c r="L262" s="1" t="str">
        <f>IF("cor"=J262,VLOOKUP(K262,cor!B:D,3,FALSE),"")</f>
        <v/>
      </c>
      <c r="M262" s="1" t="str">
        <f>IF("bus"=J262,VLOOKUP(K262,bus!B:D,3,FALSE),"")</f>
        <v>Country</v>
      </c>
      <c r="N262" s="1" t="str">
        <f>IF("usk"=J262,VLOOKUP(K262,usk!B:D,3,FALSE),"")</f>
        <v/>
      </c>
      <c r="O262" s="1" t="str">
        <f>IF("muc"=J262,VLOOKUP(K262,muc!B:D,3,FALSE),"")</f>
        <v/>
      </c>
      <c r="P262" s="1" t="str">
        <f>IF("ehm"=J262,VLOOKUP(K262,ehm!B:D,3,FALSE),"")</f>
        <v/>
      </c>
      <c r="Q262" s="1" t="str">
        <f>IF("taf"=J262,VLOOKUP(K262,taf!B:D,3,FALSE),"")</f>
        <v/>
      </c>
      <c r="R262" s="1" t="str">
        <f t="shared" si="30"/>
        <v xml:space="preserve">          gl-bus:identifierCountry  </v>
      </c>
      <c r="S262" s="2" t="str">
        <f t="shared" si="31"/>
        <v>Country</v>
      </c>
      <c r="T262" s="2" t="s">
        <v>100</v>
      </c>
    </row>
    <row r="263" spans="5:20" ht="19" hidden="1" customHeight="1" outlineLevel="3">
      <c r="F263" s="1" t="s">
        <v>1459</v>
      </c>
      <c r="H263" s="1" t="s">
        <v>1293</v>
      </c>
      <c r="I263" s="1" t="str">
        <f t="shared" si="27"/>
        <v>gl-bus:identifierZipOrPostalCode</v>
      </c>
      <c r="J263" s="1" t="str">
        <f t="shared" si="28"/>
        <v>bus</v>
      </c>
      <c r="K263" s="1" t="str">
        <f t="shared" si="29"/>
        <v>identifierZipOrPostalCode</v>
      </c>
      <c r="L263" s="1" t="str">
        <f>IF("cor"=J263,VLOOKUP(K263,cor!B:D,3,FALSE),"")</f>
        <v/>
      </c>
      <c r="M263" s="1" t="str">
        <f>IF("bus"=J263,VLOOKUP(K263,bus!B:D,3,FALSE),"")</f>
        <v>Zip or other postal code</v>
      </c>
      <c r="N263" s="1" t="str">
        <f>IF("usk"=J263,VLOOKUP(K263,usk!B:D,3,FALSE),"")</f>
        <v/>
      </c>
      <c r="O263" s="1" t="str">
        <f>IF("muc"=J263,VLOOKUP(K263,muc!B:D,3,FALSE),"")</f>
        <v/>
      </c>
      <c r="P263" s="1" t="str">
        <f>IF("ehm"=J263,VLOOKUP(K263,ehm!B:D,3,FALSE),"")</f>
        <v/>
      </c>
      <c r="Q263" s="1" t="str">
        <f>IF("taf"=J263,VLOOKUP(K263,taf!B:D,3,FALSE),"")</f>
        <v/>
      </c>
      <c r="R263" s="1" t="str">
        <f t="shared" si="30"/>
        <v xml:space="preserve">          gl-bus:identifierZipOrPostalCode  </v>
      </c>
      <c r="S263" s="2" t="str">
        <f t="shared" si="31"/>
        <v>Zip or other postal code</v>
      </c>
      <c r="T263" s="2" t="s">
        <v>183</v>
      </c>
    </row>
    <row r="264" spans="5:20" ht="19" hidden="1" customHeight="1" outlineLevel="3">
      <c r="F264" s="1" t="s">
        <v>1460</v>
      </c>
      <c r="H264" s="1" t="s">
        <v>1293</v>
      </c>
      <c r="I264" s="1" t="str">
        <f t="shared" si="27"/>
        <v>gl-bus:identifierAddressLocationIdentifier</v>
      </c>
      <c r="J264" s="1" t="str">
        <f t="shared" si="28"/>
        <v>bus</v>
      </c>
      <c r="K264" s="1" t="str">
        <f t="shared" si="29"/>
        <v>identifierAddressLocationIdentifier</v>
      </c>
      <c r="L264" s="1" t="str">
        <f>IF("cor"=J264,VLOOKUP(K264,cor!B:D,3,FALSE),"")</f>
        <v/>
      </c>
      <c r="M264" s="1" t="str">
        <f>IF("bus"=J264,VLOOKUP(K264,bus!B:D,3,FALSE),"")</f>
        <v>A code used to identify the identifier location and to associate it with contacts</v>
      </c>
      <c r="N264" s="1" t="str">
        <f>IF("usk"=J264,VLOOKUP(K264,usk!B:D,3,FALSE),"")</f>
        <v/>
      </c>
      <c r="O264" s="1" t="str">
        <f>IF("muc"=J264,VLOOKUP(K264,muc!B:D,3,FALSE),"")</f>
        <v/>
      </c>
      <c r="P264" s="1" t="str">
        <f>IF("ehm"=J264,VLOOKUP(K264,ehm!B:D,3,FALSE),"")</f>
        <v/>
      </c>
      <c r="Q264" s="1" t="str">
        <f>IF("taf"=J264,VLOOKUP(K264,taf!B:D,3,FALSE),"")</f>
        <v/>
      </c>
      <c r="R264" s="1" t="str">
        <f t="shared" si="30"/>
        <v xml:space="preserve">          gl-bus:identifierAddressLocationIdentifier  </v>
      </c>
      <c r="S264" s="2" t="str">
        <f t="shared" si="31"/>
        <v>A code used to identify the identifier location and to associate it with contacts</v>
      </c>
      <c r="T264" s="2" t="s">
        <v>346</v>
      </c>
    </row>
    <row r="265" spans="5:20" ht="19" hidden="1" customHeight="1" outlineLevel="2" collapsed="1">
      <c r="E265" s="1" t="s">
        <v>1294</v>
      </c>
      <c r="H265" s="1" t="s">
        <v>1222</v>
      </c>
      <c r="I265" s="1" t="str">
        <f t="shared" si="27"/>
        <v>gl-cor:identifierContactInformationStructure</v>
      </c>
      <c r="J265" s="1" t="str">
        <f t="shared" si="28"/>
        <v>cor</v>
      </c>
      <c r="K265" s="1" t="str">
        <f t="shared" si="29"/>
        <v>identifierContactInformationStructure</v>
      </c>
      <c r="L265" s="1" t="str">
        <f>IF("cor"=J265,VLOOKUP(K265,cor!B:D,3,FALSE),"")</f>
        <v>Identifier Contact Information Structure</v>
      </c>
      <c r="M265" s="1" t="str">
        <f>IF("bus"=J265,VLOOKUP(K265,bus!B:D,3,FALSE),"")</f>
        <v/>
      </c>
      <c r="N265" s="1" t="str">
        <f>IF("usk"=J265,VLOOKUP(K265,usk!B:D,3,FALSE),"")</f>
        <v/>
      </c>
      <c r="O265" s="1" t="str">
        <f>IF("muc"=J265,VLOOKUP(K265,muc!B:D,3,FALSE),"")</f>
        <v/>
      </c>
      <c r="P265" s="1" t="str">
        <f>IF("ehm"=J265,VLOOKUP(K265,ehm!B:D,3,FALSE),"")</f>
        <v/>
      </c>
      <c r="Q265" s="1" t="str">
        <f>IF("taf"=J265,VLOOKUP(K265,taf!B:D,3,FALSE),"")</f>
        <v/>
      </c>
      <c r="R265" s="1" t="str">
        <f t="shared" si="30"/>
        <v xml:space="preserve">        gl-cor:identifierContactInformationStructure    </v>
      </c>
      <c r="S265" s="2" t="str">
        <f t="shared" si="31"/>
        <v>Identifier Contact Information Structure</v>
      </c>
      <c r="T265" s="2" t="s">
        <v>990</v>
      </c>
    </row>
    <row r="266" spans="5:20" ht="19" hidden="1" customHeight="1" outlineLevel="3">
      <c r="F266" s="1" t="s">
        <v>1305</v>
      </c>
      <c r="H266" s="1" t="s">
        <v>1294</v>
      </c>
      <c r="I266" s="1" t="str">
        <f t="shared" si="27"/>
        <v>gl-cor:identifierContactPrefix</v>
      </c>
      <c r="J266" s="1" t="str">
        <f t="shared" si="28"/>
        <v>cor</v>
      </c>
      <c r="K266" s="1" t="str">
        <f t="shared" si="29"/>
        <v>identifierContactPrefix</v>
      </c>
      <c r="L266" s="1" t="str">
        <f>IF("cor"=J266,VLOOKUP(K266,cor!B:D,3,FALSE),"")</f>
        <v>Prefix (e.g. Dr., Mr., Mrs.)</v>
      </c>
      <c r="M266" s="1" t="str">
        <f>IF("bus"=J266,VLOOKUP(K266,bus!B:D,3,FALSE),"")</f>
        <v/>
      </c>
      <c r="N266" s="1" t="str">
        <f>IF("usk"=J266,VLOOKUP(K266,usk!B:D,3,FALSE),"")</f>
        <v/>
      </c>
      <c r="O266" s="1" t="str">
        <f>IF("muc"=J266,VLOOKUP(K266,muc!B:D,3,FALSE),"")</f>
        <v/>
      </c>
      <c r="P266" s="1" t="str">
        <f>IF("ehm"=J266,VLOOKUP(K266,ehm!B:D,3,FALSE),"")</f>
        <v/>
      </c>
      <c r="Q266" s="1" t="str">
        <f>IF("taf"=J266,VLOOKUP(K266,taf!B:D,3,FALSE),"")</f>
        <v/>
      </c>
      <c r="R266" s="1" t="str">
        <f t="shared" si="30"/>
        <v xml:space="preserve">          gl-cor:identifierContactPrefix  </v>
      </c>
      <c r="S266" s="2" t="str">
        <f t="shared" si="31"/>
        <v>Prefix (e.g. Dr., Mr., Mrs.)</v>
      </c>
      <c r="T266" s="2" t="s">
        <v>139</v>
      </c>
    </row>
    <row r="267" spans="5:20" ht="19" hidden="1" customHeight="1" outlineLevel="3">
      <c r="F267" s="1" t="s">
        <v>1306</v>
      </c>
      <c r="H267" s="1" t="s">
        <v>1294</v>
      </c>
      <c r="I267" s="1" t="str">
        <f t="shared" si="27"/>
        <v>gl-cor:identifierContactLastName</v>
      </c>
      <c r="J267" s="1" t="str">
        <f t="shared" si="28"/>
        <v>cor</v>
      </c>
      <c r="K267" s="1" t="str">
        <f t="shared" si="29"/>
        <v>identifierContactLastName</v>
      </c>
      <c r="L267" s="1" t="str">
        <f>IF("cor"=J267,VLOOKUP(K267,cor!B:D,3,FALSE),"")</f>
        <v>Identifier Contact Last or Family Name</v>
      </c>
      <c r="M267" s="1" t="str">
        <f>IF("bus"=J267,VLOOKUP(K267,bus!B:D,3,FALSE),"")</f>
        <v/>
      </c>
      <c r="N267" s="1" t="str">
        <f>IF("usk"=J267,VLOOKUP(K267,usk!B:D,3,FALSE),"")</f>
        <v/>
      </c>
      <c r="O267" s="1" t="str">
        <f>IF("muc"=J267,VLOOKUP(K267,muc!B:D,3,FALSE),"")</f>
        <v/>
      </c>
      <c r="P267" s="1" t="str">
        <f>IF("ehm"=J267,VLOOKUP(K267,ehm!B:D,3,FALSE),"")</f>
        <v/>
      </c>
      <c r="Q267" s="1" t="str">
        <f>IF("taf"=J267,VLOOKUP(K267,taf!B:D,3,FALSE),"")</f>
        <v/>
      </c>
      <c r="R267" s="1" t="str">
        <f t="shared" si="30"/>
        <v xml:space="preserve">          gl-cor:identifierContactLastName  </v>
      </c>
      <c r="S267" s="2" t="str">
        <f t="shared" si="31"/>
        <v>Identifier Contact Last or Family Name</v>
      </c>
      <c r="T267" s="2" t="s">
        <v>1011</v>
      </c>
    </row>
    <row r="268" spans="5:20" ht="19" hidden="1" customHeight="1" outlineLevel="3">
      <c r="F268" s="1" t="s">
        <v>1307</v>
      </c>
      <c r="H268" s="1" t="s">
        <v>1294</v>
      </c>
      <c r="I268" s="1" t="str">
        <f t="shared" si="27"/>
        <v>gl-cor:identifierContactFirstName</v>
      </c>
      <c r="J268" s="1" t="str">
        <f t="shared" si="28"/>
        <v>cor</v>
      </c>
      <c r="K268" s="1" t="str">
        <f t="shared" si="29"/>
        <v>identifierContactFirstName</v>
      </c>
      <c r="L268" s="1" t="str">
        <f>IF("cor"=J268,VLOOKUP(K268,cor!B:D,3,FALSE),"")</f>
        <v>First or given name</v>
      </c>
      <c r="M268" s="1" t="str">
        <f>IF("bus"=J268,VLOOKUP(K268,bus!B:D,3,FALSE),"")</f>
        <v/>
      </c>
      <c r="N268" s="1" t="str">
        <f>IF("usk"=J268,VLOOKUP(K268,usk!B:D,3,FALSE),"")</f>
        <v/>
      </c>
      <c r="O268" s="1" t="str">
        <f>IF("muc"=J268,VLOOKUP(K268,muc!B:D,3,FALSE),"")</f>
        <v/>
      </c>
      <c r="P268" s="1" t="str">
        <f>IF("ehm"=J268,VLOOKUP(K268,ehm!B:D,3,FALSE),"")</f>
        <v/>
      </c>
      <c r="Q268" s="1" t="str">
        <f>IF("taf"=J268,VLOOKUP(K268,taf!B:D,3,FALSE),"")</f>
        <v/>
      </c>
      <c r="R268" s="1" t="str">
        <f t="shared" si="30"/>
        <v xml:space="preserve">          gl-cor:identifierContactFirstName  </v>
      </c>
      <c r="S268" s="2" t="str">
        <f t="shared" si="31"/>
        <v>First or given name</v>
      </c>
      <c r="T268" s="2" t="s">
        <v>131</v>
      </c>
    </row>
    <row r="269" spans="5:20" ht="19" hidden="1" customHeight="1" outlineLevel="3">
      <c r="F269" s="1" t="s">
        <v>1308</v>
      </c>
      <c r="H269" s="1" t="s">
        <v>1294</v>
      </c>
      <c r="I269" s="1" t="str">
        <f t="shared" si="27"/>
        <v>gl-cor:identifierContactSuffix</v>
      </c>
      <c r="J269" s="1" t="str">
        <f t="shared" si="28"/>
        <v>cor</v>
      </c>
      <c r="K269" s="1" t="str">
        <f t="shared" si="29"/>
        <v>identifierContactSuffix</v>
      </c>
      <c r="L269" s="1" t="str">
        <f>IF("cor"=J269,VLOOKUP(K269,cor!B:D,3,FALSE),"")</f>
        <v>Suffix (e.g. MD, CPA, Jr.)</v>
      </c>
      <c r="M269" s="1" t="str">
        <f>IF("bus"=J269,VLOOKUP(K269,bus!B:D,3,FALSE),"")</f>
        <v/>
      </c>
      <c r="N269" s="1" t="str">
        <f>IF("usk"=J269,VLOOKUP(K269,usk!B:D,3,FALSE),"")</f>
        <v/>
      </c>
      <c r="O269" s="1" t="str">
        <f>IF("muc"=J269,VLOOKUP(K269,muc!B:D,3,FALSE),"")</f>
        <v/>
      </c>
      <c r="P269" s="1" t="str">
        <f>IF("ehm"=J269,VLOOKUP(K269,ehm!B:D,3,FALSE),"")</f>
        <v/>
      </c>
      <c r="Q269" s="1" t="str">
        <f>IF("taf"=J269,VLOOKUP(K269,taf!B:D,3,FALSE),"")</f>
        <v/>
      </c>
      <c r="R269" s="1" t="str">
        <f t="shared" si="30"/>
        <v xml:space="preserve">          gl-cor:identifierContactSuffix  </v>
      </c>
      <c r="S269" s="2" t="str">
        <f t="shared" si="31"/>
        <v>Suffix (e.g. MD, CPA, Jr.)</v>
      </c>
      <c r="T269" s="2" t="s">
        <v>141</v>
      </c>
    </row>
    <row r="270" spans="5:20" ht="19" hidden="1" customHeight="1" outlineLevel="3">
      <c r="F270" s="1" t="s">
        <v>1309</v>
      </c>
      <c r="H270" s="1" t="s">
        <v>1294</v>
      </c>
      <c r="I270" s="1" t="str">
        <f t="shared" si="27"/>
        <v>gl-cor:identifierContactAttentionLine</v>
      </c>
      <c r="J270" s="1" t="str">
        <f t="shared" si="28"/>
        <v>cor</v>
      </c>
      <c r="K270" s="1" t="str">
        <f t="shared" si="29"/>
        <v>identifierContactAttentionLine</v>
      </c>
      <c r="L270" s="1" t="str">
        <f>IF("cor"=J270,VLOOKUP(K270,cor!B:D,3,FALSE),"")</f>
        <v>Attention Line</v>
      </c>
      <c r="M270" s="1" t="str">
        <f>IF("bus"=J270,VLOOKUP(K270,bus!B:D,3,FALSE),"")</f>
        <v/>
      </c>
      <c r="N270" s="1" t="str">
        <f>IF("usk"=J270,VLOOKUP(K270,usk!B:D,3,FALSE),"")</f>
        <v/>
      </c>
      <c r="O270" s="1" t="str">
        <f>IF("muc"=J270,VLOOKUP(K270,muc!B:D,3,FALSE),"")</f>
        <v/>
      </c>
      <c r="P270" s="1" t="str">
        <f>IF("ehm"=J270,VLOOKUP(K270,ehm!B:D,3,FALSE),"")</f>
        <v/>
      </c>
      <c r="Q270" s="1" t="str">
        <f>IF("taf"=J270,VLOOKUP(K270,taf!B:D,3,FALSE),"")</f>
        <v/>
      </c>
      <c r="R270" s="1" t="str">
        <f t="shared" si="30"/>
        <v xml:space="preserve">          gl-cor:identifierContactAttentionLine  </v>
      </c>
      <c r="S270" s="2" t="str">
        <f t="shared" si="31"/>
        <v>Attention Line</v>
      </c>
      <c r="T270" s="2" t="s">
        <v>284</v>
      </c>
    </row>
    <row r="271" spans="5:20" ht="19" hidden="1" customHeight="1" outlineLevel="3">
      <c r="F271" s="1" t="s">
        <v>1310</v>
      </c>
      <c r="H271" s="1" t="s">
        <v>1294</v>
      </c>
      <c r="I271" s="1" t="str">
        <f t="shared" si="27"/>
        <v>gl-cor:identifierContactPositionRole</v>
      </c>
      <c r="J271" s="1" t="str">
        <f t="shared" si="28"/>
        <v>cor</v>
      </c>
      <c r="K271" s="1" t="str">
        <f t="shared" si="29"/>
        <v>identifierContactPositionRole</v>
      </c>
      <c r="L271" s="1" t="str">
        <f>IF("cor"=J271,VLOOKUP(K271,cor!B:D,3,FALSE),"")</f>
        <v>Position or Role</v>
      </c>
      <c r="M271" s="1" t="str">
        <f>IF("bus"=J271,VLOOKUP(K271,bus!B:D,3,FALSE),"")</f>
        <v/>
      </c>
      <c r="N271" s="1" t="str">
        <f>IF("usk"=J271,VLOOKUP(K271,usk!B:D,3,FALSE),"")</f>
        <v/>
      </c>
      <c r="O271" s="1" t="str">
        <f>IF("muc"=J271,VLOOKUP(K271,muc!B:D,3,FALSE),"")</f>
        <v/>
      </c>
      <c r="P271" s="1" t="str">
        <f>IF("ehm"=J271,VLOOKUP(K271,ehm!B:D,3,FALSE),"")</f>
        <v/>
      </c>
      <c r="Q271" s="1" t="str">
        <f>IF("taf"=J271,VLOOKUP(K271,taf!B:D,3,FALSE),"")</f>
        <v/>
      </c>
      <c r="R271" s="1" t="str">
        <f t="shared" si="30"/>
        <v xml:space="preserve">          gl-cor:identifierContactPositionRole  </v>
      </c>
      <c r="S271" s="2" t="str">
        <f t="shared" si="31"/>
        <v>Position or Role</v>
      </c>
      <c r="T271" s="2" t="s">
        <v>999</v>
      </c>
    </row>
    <row r="272" spans="5:20" ht="19" hidden="1" customHeight="1" outlineLevel="3" collapsed="1">
      <c r="F272" s="1" t="s">
        <v>1311</v>
      </c>
      <c r="H272" s="1" t="s">
        <v>1294</v>
      </c>
      <c r="I272" s="1" t="str">
        <f t="shared" si="27"/>
        <v>gl-cor:identifierContactPhone</v>
      </c>
      <c r="J272" s="1" t="str">
        <f t="shared" si="28"/>
        <v>cor</v>
      </c>
      <c r="K272" s="1" t="str">
        <f t="shared" si="29"/>
        <v>identifierContactPhone</v>
      </c>
      <c r="L272" s="1" t="str">
        <f>IF("cor"=J272,VLOOKUP(K272,cor!B:D,3,FALSE),"")</f>
        <v>Phone Number</v>
      </c>
      <c r="M272" s="1" t="str">
        <f>IF("bus"=J272,VLOOKUP(K272,bus!B:D,3,FALSE),"")</f>
        <v/>
      </c>
      <c r="N272" s="1" t="str">
        <f>IF("usk"=J272,VLOOKUP(K272,usk!B:D,3,FALSE),"")</f>
        <v/>
      </c>
      <c r="O272" s="1" t="str">
        <f>IF("muc"=J272,VLOOKUP(K272,muc!B:D,3,FALSE),"")</f>
        <v/>
      </c>
      <c r="P272" s="1" t="str">
        <f>IF("ehm"=J272,VLOOKUP(K272,ehm!B:D,3,FALSE),"")</f>
        <v/>
      </c>
      <c r="Q272" s="1" t="str">
        <f>IF("taf"=J272,VLOOKUP(K272,taf!B:D,3,FALSE),"")</f>
        <v/>
      </c>
      <c r="R272" s="1" t="str">
        <f t="shared" si="30"/>
        <v xml:space="preserve">          gl-cor:identifierContactPhone  </v>
      </c>
      <c r="S272" s="2" t="str">
        <f t="shared" si="31"/>
        <v>Phone Number</v>
      </c>
      <c r="T272" s="2" t="s">
        <v>877</v>
      </c>
    </row>
    <row r="273" spans="4:20" ht="19" hidden="1" customHeight="1" outlineLevel="4">
      <c r="G273" s="1" t="s">
        <v>1316</v>
      </c>
      <c r="H273" s="1" t="s">
        <v>1311</v>
      </c>
      <c r="I273" s="1" t="str">
        <f t="shared" si="27"/>
        <v>gl-cor:identifierContactPhoneNumberDescription</v>
      </c>
      <c r="J273" s="1" t="str">
        <f t="shared" si="28"/>
        <v>cor</v>
      </c>
      <c r="K273" s="1" t="str">
        <f t="shared" si="29"/>
        <v>identifierContactPhoneNumberDescription</v>
      </c>
      <c r="L273" s="1" t="str">
        <f>IF("cor"=J273,VLOOKUP(K273,cor!B:D,3,FALSE),"")</f>
        <v>Identifier Contact Phone Number Usage (Main, Investor Relations, etc.). Enumerated as: bookkeeper, controller, direct, fax, investor-relations, main, switchboard, other.</v>
      </c>
      <c r="M273" s="1" t="str">
        <f>IF("bus"=J273,VLOOKUP(K273,bus!B:D,3,FALSE),"")</f>
        <v/>
      </c>
      <c r="N273" s="1" t="str">
        <f>IF("usk"=J273,VLOOKUP(K273,usk!B:D,3,FALSE),"")</f>
        <v/>
      </c>
      <c r="O273" s="1" t="str">
        <f>IF("muc"=J273,VLOOKUP(K273,muc!B:D,3,FALSE),"")</f>
        <v/>
      </c>
      <c r="P273" s="1" t="str">
        <f>IF("ehm"=J273,VLOOKUP(K273,ehm!B:D,3,FALSE),"")</f>
        <v/>
      </c>
      <c r="Q273" s="1" t="str">
        <f>IF("taf"=J273,VLOOKUP(K273,taf!B:D,3,FALSE),"")</f>
        <v/>
      </c>
      <c r="R273" s="1" t="str">
        <f t="shared" si="30"/>
        <v xml:space="preserve">            gl-cor:identifierContactPhoneNumberDescription</v>
      </c>
      <c r="S273" s="2" t="str">
        <f t="shared" si="31"/>
        <v>Identifier Contact Phone Number Usage (Main, Investor Relations, etc.). Enumerated as: bookkeeper, controller, direct, fax, investor-relations, main, switchboard, other.</v>
      </c>
      <c r="T273" s="2" t="s">
        <v>1017</v>
      </c>
    </row>
    <row r="274" spans="4:20" ht="19" hidden="1" customHeight="1" outlineLevel="4">
      <c r="G274" s="1" t="s">
        <v>1317</v>
      </c>
      <c r="H274" s="1" t="s">
        <v>1311</v>
      </c>
      <c r="I274" s="1" t="str">
        <f t="shared" si="27"/>
        <v>gl-cor:identifierContactPhoneNumber</v>
      </c>
      <c r="J274" s="1" t="str">
        <f t="shared" si="28"/>
        <v>cor</v>
      </c>
      <c r="K274" s="1" t="str">
        <f t="shared" si="29"/>
        <v>identifierContactPhoneNumber</v>
      </c>
      <c r="L274" s="1" t="str">
        <f>IF("cor"=J274,VLOOKUP(K274,cor!B:D,3,FALSE),"")</f>
        <v>Identifier Contact Phone Number</v>
      </c>
      <c r="M274" s="1" t="str">
        <f>IF("bus"=J274,VLOOKUP(K274,bus!B:D,3,FALSE),"")</f>
        <v/>
      </c>
      <c r="N274" s="1" t="str">
        <f>IF("usk"=J274,VLOOKUP(K274,usk!B:D,3,FALSE),"")</f>
        <v/>
      </c>
      <c r="O274" s="1" t="str">
        <f>IF("muc"=J274,VLOOKUP(K274,muc!B:D,3,FALSE),"")</f>
        <v/>
      </c>
      <c r="P274" s="1" t="str">
        <f>IF("ehm"=J274,VLOOKUP(K274,ehm!B:D,3,FALSE),"")</f>
        <v/>
      </c>
      <c r="Q274" s="1" t="str">
        <f>IF("taf"=J274,VLOOKUP(K274,taf!B:D,3,FALSE),"")</f>
        <v/>
      </c>
      <c r="R274" s="1" t="str">
        <f t="shared" si="30"/>
        <v xml:space="preserve">            gl-cor:identifierContactPhoneNumber</v>
      </c>
      <c r="S274" s="2" t="str">
        <f t="shared" si="31"/>
        <v>Identifier Contact Phone Number</v>
      </c>
      <c r="T274" s="2" t="s">
        <v>1019</v>
      </c>
    </row>
    <row r="275" spans="4:20" ht="19" hidden="1" customHeight="1" outlineLevel="3" collapsed="1">
      <c r="F275" s="1" t="s">
        <v>1312</v>
      </c>
      <c r="H275" s="1" t="s">
        <v>1294</v>
      </c>
      <c r="I275" s="1" t="str">
        <f t="shared" si="27"/>
        <v>gl-cor:identifierContactFax</v>
      </c>
      <c r="J275" s="1" t="str">
        <f t="shared" si="28"/>
        <v>cor</v>
      </c>
      <c r="K275" s="1" t="str">
        <f t="shared" si="29"/>
        <v>identifierContactFax</v>
      </c>
      <c r="L275" s="1" t="str">
        <f>IF("cor"=J275,VLOOKUP(K275,cor!B:D,3,FALSE),"")</f>
        <v>Fax Number</v>
      </c>
      <c r="M275" s="1" t="str">
        <f>IF("bus"=J275,VLOOKUP(K275,bus!B:D,3,FALSE),"")</f>
        <v/>
      </c>
      <c r="N275" s="1" t="str">
        <f>IF("usk"=J275,VLOOKUP(K275,usk!B:D,3,FALSE),"")</f>
        <v/>
      </c>
      <c r="O275" s="1" t="str">
        <f>IF("muc"=J275,VLOOKUP(K275,muc!B:D,3,FALSE),"")</f>
        <v/>
      </c>
      <c r="P275" s="1" t="str">
        <f>IF("ehm"=J275,VLOOKUP(K275,ehm!B:D,3,FALSE),"")</f>
        <v/>
      </c>
      <c r="Q275" s="1" t="str">
        <f>IF("taf"=J275,VLOOKUP(K275,taf!B:D,3,FALSE),"")</f>
        <v/>
      </c>
      <c r="R275" s="1" t="str">
        <f t="shared" si="30"/>
        <v xml:space="preserve">          gl-cor:identifierContactFax  </v>
      </c>
      <c r="S275" s="2" t="str">
        <f t="shared" si="31"/>
        <v>Fax Number</v>
      </c>
      <c r="T275" s="2" t="s">
        <v>1004</v>
      </c>
    </row>
    <row r="276" spans="4:20" ht="19" hidden="1" customHeight="1" outlineLevel="4">
      <c r="G276" s="1" t="s">
        <v>1318</v>
      </c>
      <c r="H276" s="1" t="s">
        <v>1312</v>
      </c>
      <c r="I276" s="1" t="str">
        <f t="shared" si="27"/>
        <v>gl-cor:identifierContactFaxNumberUsage</v>
      </c>
      <c r="J276" s="1" t="str">
        <f t="shared" si="28"/>
        <v>cor</v>
      </c>
      <c r="K276" s="1" t="str">
        <f t="shared" si="29"/>
        <v>identifierContactFaxNumberUsage</v>
      </c>
      <c r="L276" s="1" t="str">
        <f>IF("cor"=J276,VLOOKUP(K276,cor!B:D,3,FALSE),"")</f>
        <v>Identifer Contact Fax Number Usage (e.g. Orders, Head Office, IR)</v>
      </c>
      <c r="M276" s="1" t="str">
        <f>IF("bus"=J276,VLOOKUP(K276,bus!B:D,3,FALSE),"")</f>
        <v/>
      </c>
      <c r="N276" s="1" t="str">
        <f>IF("usk"=J276,VLOOKUP(K276,usk!B:D,3,FALSE),"")</f>
        <v/>
      </c>
      <c r="O276" s="1" t="str">
        <f>IF("muc"=J276,VLOOKUP(K276,muc!B:D,3,FALSE),"")</f>
        <v/>
      </c>
      <c r="P276" s="1" t="str">
        <f>IF("ehm"=J276,VLOOKUP(K276,ehm!B:D,3,FALSE),"")</f>
        <v/>
      </c>
      <c r="Q276" s="1" t="str">
        <f>IF("taf"=J276,VLOOKUP(K276,taf!B:D,3,FALSE),"")</f>
        <v/>
      </c>
      <c r="R276" s="1" t="str">
        <f t="shared" si="30"/>
        <v xml:space="preserve">            gl-cor:identifierContactFaxNumberUsage</v>
      </c>
      <c r="S276" s="2" t="str">
        <f t="shared" si="31"/>
        <v>Identifer Contact Fax Number Usage (e.g. Orders, Head Office, IR)</v>
      </c>
      <c r="T276" s="2" t="s">
        <v>1032</v>
      </c>
    </row>
    <row r="277" spans="4:20" ht="19" hidden="1" customHeight="1" outlineLevel="4">
      <c r="G277" s="1" t="s">
        <v>1319</v>
      </c>
      <c r="H277" s="1" t="s">
        <v>1312</v>
      </c>
      <c r="I277" s="1" t="str">
        <f t="shared" si="27"/>
        <v>gl-cor:identifierContactFaxNumber</v>
      </c>
      <c r="J277" s="1" t="str">
        <f t="shared" si="28"/>
        <v>cor</v>
      </c>
      <c r="K277" s="1" t="str">
        <f t="shared" si="29"/>
        <v>identifierContactFaxNumber</v>
      </c>
      <c r="L277" s="1" t="str">
        <f>IF("cor"=J277,VLOOKUP(K277,cor!B:D,3,FALSE),"")</f>
        <v>Identifer Contact Fax Number</v>
      </c>
      <c r="M277" s="1" t="str">
        <f>IF("bus"=J277,VLOOKUP(K277,bus!B:D,3,FALSE),"")</f>
        <v/>
      </c>
      <c r="N277" s="1" t="str">
        <f>IF("usk"=J277,VLOOKUP(K277,usk!B:D,3,FALSE),"")</f>
        <v/>
      </c>
      <c r="O277" s="1" t="str">
        <f>IF("muc"=J277,VLOOKUP(K277,muc!B:D,3,FALSE),"")</f>
        <v/>
      </c>
      <c r="P277" s="1" t="str">
        <f>IF("ehm"=J277,VLOOKUP(K277,ehm!B:D,3,FALSE),"")</f>
        <v/>
      </c>
      <c r="Q277" s="1" t="str">
        <f>IF("taf"=J277,VLOOKUP(K277,taf!B:D,3,FALSE),"")</f>
        <v/>
      </c>
      <c r="R277" s="1" t="str">
        <f t="shared" si="30"/>
        <v xml:space="preserve">            gl-cor:identifierContactFaxNumber</v>
      </c>
      <c r="S277" s="2" t="str">
        <f t="shared" si="31"/>
        <v>Identifer Contact Fax Number</v>
      </c>
      <c r="T277" s="2" t="s">
        <v>1034</v>
      </c>
    </row>
    <row r="278" spans="4:20" ht="19" hidden="1" customHeight="1" outlineLevel="3" collapsed="1">
      <c r="F278" s="1" t="s">
        <v>1313</v>
      </c>
      <c r="H278" s="1" t="s">
        <v>1294</v>
      </c>
      <c r="I278" s="1" t="str">
        <f t="shared" si="27"/>
        <v>gl-cor:identifierContactEmail</v>
      </c>
      <c r="J278" s="1" t="str">
        <f t="shared" si="28"/>
        <v>cor</v>
      </c>
      <c r="K278" s="1" t="str">
        <f t="shared" si="29"/>
        <v>identifierContactEmail</v>
      </c>
      <c r="L278" s="1" t="str">
        <f>IF("cor"=J278,VLOOKUP(K278,cor!B:D,3,FALSE),"")</f>
        <v>Email Address</v>
      </c>
      <c r="M278" s="1" t="str">
        <f>IF("bus"=J278,VLOOKUP(K278,bus!B:D,3,FALSE),"")</f>
        <v/>
      </c>
      <c r="N278" s="1" t="str">
        <f>IF("usk"=J278,VLOOKUP(K278,usk!B:D,3,FALSE),"")</f>
        <v/>
      </c>
      <c r="O278" s="1" t="str">
        <f>IF("muc"=J278,VLOOKUP(K278,muc!B:D,3,FALSE),"")</f>
        <v/>
      </c>
      <c r="P278" s="1" t="str">
        <f>IF("ehm"=J278,VLOOKUP(K278,ehm!B:D,3,FALSE),"")</f>
        <v/>
      </c>
      <c r="Q278" s="1" t="str">
        <f>IF("taf"=J278,VLOOKUP(K278,taf!B:D,3,FALSE),"")</f>
        <v/>
      </c>
      <c r="R278" s="1" t="str">
        <f t="shared" si="30"/>
        <v xml:space="preserve">          gl-cor:identifierContactEmail  </v>
      </c>
      <c r="S278" s="2" t="str">
        <f t="shared" si="31"/>
        <v>Email Address</v>
      </c>
      <c r="T278" s="2" t="s">
        <v>874</v>
      </c>
    </row>
    <row r="279" spans="4:20" ht="19" hidden="1" customHeight="1" outlineLevel="4">
      <c r="G279" s="1" t="s">
        <v>1320</v>
      </c>
      <c r="H279" s="1" t="s">
        <v>1313</v>
      </c>
      <c r="I279" s="1" t="str">
        <f t="shared" si="27"/>
        <v>gl-cor:identifierContactEmailAddressUsage</v>
      </c>
      <c r="J279" s="1" t="str">
        <f t="shared" si="28"/>
        <v>cor</v>
      </c>
      <c r="K279" s="1" t="str">
        <f t="shared" si="29"/>
        <v>identifierContactEmailAddressUsage</v>
      </c>
      <c r="L279" s="1" t="str">
        <f>IF("cor"=J279,VLOOKUP(K279,cor!B:D,3,FALSE),"")</f>
        <v>Identifer Contact Email Address Usage (e.g. Orders, Head Office, IR)</v>
      </c>
      <c r="M279" s="1" t="str">
        <f>IF("bus"=J279,VLOOKUP(K279,bus!B:D,3,FALSE),"")</f>
        <v/>
      </c>
      <c r="N279" s="1" t="str">
        <f>IF("usk"=J279,VLOOKUP(K279,usk!B:D,3,FALSE),"")</f>
        <v/>
      </c>
      <c r="O279" s="1" t="str">
        <f>IF("muc"=J279,VLOOKUP(K279,muc!B:D,3,FALSE),"")</f>
        <v/>
      </c>
      <c r="P279" s="1" t="str">
        <f>IF("ehm"=J279,VLOOKUP(K279,ehm!B:D,3,FALSE),"")</f>
        <v/>
      </c>
      <c r="Q279" s="1" t="str">
        <f>IF("taf"=J279,VLOOKUP(K279,taf!B:D,3,FALSE),"")</f>
        <v/>
      </c>
      <c r="R279" s="1" t="str">
        <f t="shared" si="30"/>
        <v xml:space="preserve">            gl-cor:identifierContactEmailAddressUsage</v>
      </c>
      <c r="S279" s="2" t="str">
        <f t="shared" si="31"/>
        <v>Identifer Contact Email Address Usage (e.g. Orders, Head Office, IR)</v>
      </c>
      <c r="T279" s="2" t="s">
        <v>1040</v>
      </c>
    </row>
    <row r="280" spans="4:20" ht="19" hidden="1" customHeight="1" outlineLevel="4">
      <c r="G280" s="1" t="s">
        <v>1321</v>
      </c>
      <c r="H280" s="1" t="s">
        <v>1313</v>
      </c>
      <c r="I280" s="1" t="str">
        <f t="shared" si="27"/>
        <v>gl-cor:identifierContactEmailAddress</v>
      </c>
      <c r="J280" s="1" t="str">
        <f t="shared" si="28"/>
        <v>cor</v>
      </c>
      <c r="K280" s="1" t="str">
        <f t="shared" si="29"/>
        <v>identifierContactEmailAddress</v>
      </c>
      <c r="L280" s="1" t="str">
        <f>IF("cor"=J280,VLOOKUP(K280,cor!B:D,3,FALSE),"")</f>
        <v>Identifer Contact Email Address</v>
      </c>
      <c r="M280" s="1" t="str">
        <f>IF("bus"=J280,VLOOKUP(K280,bus!B:D,3,FALSE),"")</f>
        <v/>
      </c>
      <c r="N280" s="1" t="str">
        <f>IF("usk"=J280,VLOOKUP(K280,usk!B:D,3,FALSE),"")</f>
        <v/>
      </c>
      <c r="O280" s="1" t="str">
        <f>IF("muc"=J280,VLOOKUP(K280,muc!B:D,3,FALSE),"")</f>
        <v/>
      </c>
      <c r="P280" s="1" t="str">
        <f>IF("ehm"=J280,VLOOKUP(K280,ehm!B:D,3,FALSE),"")</f>
        <v/>
      </c>
      <c r="Q280" s="1" t="str">
        <f>IF("taf"=J280,VLOOKUP(K280,taf!B:D,3,FALSE),"")</f>
        <v/>
      </c>
      <c r="R280" s="1" t="str">
        <f t="shared" si="30"/>
        <v xml:space="preserve">            gl-cor:identifierContactEmailAddress</v>
      </c>
      <c r="S280" s="2" t="str">
        <f t="shared" si="31"/>
        <v>Identifer Contact Email Address</v>
      </c>
      <c r="T280" s="2" t="s">
        <v>1042</v>
      </c>
    </row>
    <row r="281" spans="4:20" ht="19" hidden="1" customHeight="1" outlineLevel="3">
      <c r="F281" s="1" t="s">
        <v>1314</v>
      </c>
      <c r="H281" s="1" t="s">
        <v>1294</v>
      </c>
      <c r="I281" s="1" t="str">
        <f t="shared" si="27"/>
        <v>gl-cor:identifierContactType</v>
      </c>
      <c r="J281" s="1" t="str">
        <f t="shared" si="28"/>
        <v>cor</v>
      </c>
      <c r="K281" s="1" t="str">
        <f t="shared" si="29"/>
        <v>identifierContactType</v>
      </c>
      <c r="L281" s="1" t="str">
        <f>IF("cor"=J281,VLOOKUP(K281,cor!B:D,3,FALSE),"")</f>
        <v>Identifier Contact Type</v>
      </c>
      <c r="M281" s="1" t="str">
        <f>IF("bus"=J281,VLOOKUP(K281,bus!B:D,3,FALSE),"")</f>
        <v/>
      </c>
      <c r="N281" s="1" t="str">
        <f>IF("usk"=J281,VLOOKUP(K281,usk!B:D,3,FALSE),"")</f>
        <v/>
      </c>
      <c r="O281" s="1" t="str">
        <f>IF("muc"=J281,VLOOKUP(K281,muc!B:D,3,FALSE),"")</f>
        <v/>
      </c>
      <c r="P281" s="1" t="str">
        <f>IF("ehm"=J281,VLOOKUP(K281,ehm!B:D,3,FALSE),"")</f>
        <v/>
      </c>
      <c r="Q281" s="1" t="str">
        <f>IF("taf"=J281,VLOOKUP(K281,taf!B:D,3,FALSE),"")</f>
        <v/>
      </c>
      <c r="R281" s="1" t="str">
        <f t="shared" si="30"/>
        <v xml:space="preserve">          gl-cor:identifierContactType  </v>
      </c>
      <c r="S281" s="2" t="str">
        <f t="shared" si="31"/>
        <v>Identifier Contact Type</v>
      </c>
      <c r="T281" s="2" t="s">
        <v>1008</v>
      </c>
    </row>
    <row r="282" spans="4:20" ht="19" hidden="1" customHeight="1" outlineLevel="3">
      <c r="F282" s="1" t="s">
        <v>1315</v>
      </c>
      <c r="H282" s="1" t="s">
        <v>1294</v>
      </c>
      <c r="I282" s="1" t="str">
        <f t="shared" si="27"/>
        <v>gl-bus:identifierLocationIdentifierCrossReference</v>
      </c>
      <c r="J282" s="1" t="str">
        <f t="shared" si="28"/>
        <v>bus</v>
      </c>
      <c r="K282" s="1" t="str">
        <f t="shared" si="29"/>
        <v>identifierLocationIdentifierCrossReference</v>
      </c>
      <c r="L282" s="1" t="str">
        <f>IF("cor"=J282,VLOOKUP(K282,cor!B:D,3,FALSE),"")</f>
        <v/>
      </c>
      <c r="M282" s="1" t="str">
        <f>IF("bus"=J282,VLOOKUP(K282,bus!B:D,3,FALSE),"")</f>
        <v xml:space="preserve">This code is used to associate the contact with a specific location for the Identifier. Its value should be the same as that of the identifierAddressLocationIdentifier </v>
      </c>
      <c r="N282" s="1" t="str">
        <f>IF("usk"=J282,VLOOKUP(K282,usk!B:D,3,FALSE),"")</f>
        <v/>
      </c>
      <c r="O282" s="1" t="str">
        <f>IF("muc"=J282,VLOOKUP(K282,muc!B:D,3,FALSE),"")</f>
        <v/>
      </c>
      <c r="P282" s="1" t="str">
        <f>IF("ehm"=J282,VLOOKUP(K282,ehm!B:D,3,FALSE),"")</f>
        <v/>
      </c>
      <c r="Q282" s="1" t="str">
        <f>IF("taf"=J282,VLOOKUP(K282,taf!B:D,3,FALSE),"")</f>
        <v/>
      </c>
      <c r="R282" s="1" t="str">
        <f t="shared" si="30"/>
        <v xml:space="preserve">          gl-bus:identifierLocationIdentifierCrossReference  </v>
      </c>
      <c r="S282" s="2" t="str">
        <f t="shared" si="31"/>
        <v xml:space="preserve">This code is used to associate the contact with a specific location for the Identifier. Its value should be the same as that of the identifierAddressLocationIdentifier </v>
      </c>
      <c r="T282" s="2" t="s">
        <v>348</v>
      </c>
    </row>
    <row r="283" spans="4:20" ht="19" hidden="1" customHeight="1" outlineLevel="2">
      <c r="E283" s="1" t="s">
        <v>1295</v>
      </c>
      <c r="H283" s="1" t="s">
        <v>1222</v>
      </c>
      <c r="I283" s="1" t="str">
        <f t="shared" si="27"/>
        <v>gl-cor:identifierActive</v>
      </c>
      <c r="J283" s="1" t="str">
        <f t="shared" si="28"/>
        <v>cor</v>
      </c>
      <c r="K283" s="1" t="str">
        <f t="shared" si="29"/>
        <v>identifierActive</v>
      </c>
      <c r="L283" s="1" t="str">
        <f>IF("cor"=J283,VLOOKUP(K283,cor!B:D,3,FALSE),"")</f>
        <v>Boolean to indicate whether the identifier is active (="true") or inactive (="false")</v>
      </c>
      <c r="M283" s="1" t="str">
        <f>IF("bus"=J283,VLOOKUP(K283,bus!B:D,3,FALSE),"")</f>
        <v/>
      </c>
      <c r="N283" s="1" t="str">
        <f>IF("usk"=J283,VLOOKUP(K283,usk!B:D,3,FALSE),"")</f>
        <v/>
      </c>
      <c r="O283" s="1" t="str">
        <f>IF("muc"=J283,VLOOKUP(K283,muc!B:D,3,FALSE),"")</f>
        <v/>
      </c>
      <c r="P283" s="1" t="str">
        <f>IF("ehm"=J283,VLOOKUP(K283,ehm!B:D,3,FALSE),"")</f>
        <v/>
      </c>
      <c r="Q283" s="1" t="str">
        <f>IF("taf"=J283,VLOOKUP(K283,taf!B:D,3,FALSE),"")</f>
        <v/>
      </c>
      <c r="R283" s="1" t="str">
        <f t="shared" si="30"/>
        <v xml:space="preserve">        gl-cor:identifierActive    </v>
      </c>
      <c r="S283" s="2" t="str">
        <f t="shared" si="31"/>
        <v>Boolean to indicate whether the identifier is active (="true") or inactive (="false")</v>
      </c>
      <c r="T283" s="2" t="s">
        <v>1064</v>
      </c>
    </row>
    <row r="284" spans="4:20" ht="19" customHeight="1" outlineLevel="1">
      <c r="D284" s="1" t="s">
        <v>1223</v>
      </c>
      <c r="H284" s="1" t="s">
        <v>1196</v>
      </c>
      <c r="I284" s="1" t="str">
        <f t="shared" si="27"/>
        <v>gl-cor:documentType</v>
      </c>
      <c r="J284" s="1" t="str">
        <f t="shared" si="28"/>
        <v>cor</v>
      </c>
      <c r="K284" s="1" t="str">
        <f t="shared" si="29"/>
        <v>documentType</v>
      </c>
      <c r="L284" s="1" t="str">
        <f>IF("cor"=J284,VLOOKUP(K284,cor!B:D,3,FALSE),"")</f>
        <v>An enumerated field describing the original source document, with check, debit-memo, credit-memo, finance-charge, invoice, order-customer, order-vendor, payment-other, reminder, tegata, voucher, shipment, receipt, manual-adjustment, other.</v>
      </c>
      <c r="M284" s="1" t="str">
        <f>IF("bus"=J284,VLOOKUP(K284,bus!B:D,3,FALSE),"")</f>
        <v/>
      </c>
      <c r="N284" s="1" t="str">
        <f>IF("usk"=J284,VLOOKUP(K284,usk!B:D,3,FALSE),"")</f>
        <v/>
      </c>
      <c r="O284" s="1" t="str">
        <f>IF("muc"=J284,VLOOKUP(K284,muc!B:D,3,FALSE),"")</f>
        <v/>
      </c>
      <c r="P284" s="1" t="str">
        <f>IF("ehm"=J284,VLOOKUP(K284,ehm!B:D,3,FALSE),"")</f>
        <v/>
      </c>
      <c r="Q284" s="1" t="str">
        <f>IF("taf"=J284,VLOOKUP(K284,taf!B:D,3,FALSE),"")</f>
        <v/>
      </c>
      <c r="R284" s="1" t="str">
        <f t="shared" si="30"/>
        <v xml:space="preserve">      gl-cor:documentType      </v>
      </c>
      <c r="S284" s="2" t="str">
        <f t="shared" si="31"/>
        <v>An enumerated field describing the original source document, with check, debit-memo, credit-memo, finance-charge, invoice, order-customer, order-vendor, payment-other, reminder, tegata, voucher, shipment, receipt, manual-adjustment, other.</v>
      </c>
      <c r="T284" s="2" t="s">
        <v>835</v>
      </c>
    </row>
    <row r="285" spans="4:20" ht="19" customHeight="1" outlineLevel="1">
      <c r="D285" s="1" t="s">
        <v>1224</v>
      </c>
      <c r="H285" s="1" t="s">
        <v>1196</v>
      </c>
      <c r="I285" s="1" t="str">
        <f t="shared" si="27"/>
        <v>gl-cor:documentTypeDescription</v>
      </c>
      <c r="J285" s="1" t="str">
        <f t="shared" si="28"/>
        <v>cor</v>
      </c>
      <c r="K285" s="1" t="str">
        <f t="shared" si="29"/>
        <v>documentTypeDescription</v>
      </c>
      <c r="L285" s="1" t="str">
        <f>IF("cor"=J285,VLOOKUP(K285,cor!B:D,3,FALSE),"")</f>
        <v>Free format description of the document type</v>
      </c>
      <c r="M285" s="1" t="str">
        <f>IF("bus"=J285,VLOOKUP(K285,bus!B:D,3,FALSE),"")</f>
        <v/>
      </c>
      <c r="N285" s="1" t="str">
        <f>IF("usk"=J285,VLOOKUP(K285,usk!B:D,3,FALSE),"")</f>
        <v/>
      </c>
      <c r="O285" s="1" t="str">
        <f>IF("muc"=J285,VLOOKUP(K285,muc!B:D,3,FALSE),"")</f>
        <v/>
      </c>
      <c r="P285" s="1" t="str">
        <f>IF("ehm"=J285,VLOOKUP(K285,ehm!B:D,3,FALSE),"")</f>
        <v/>
      </c>
      <c r="Q285" s="1" t="str">
        <f>IF("taf"=J285,VLOOKUP(K285,taf!B:D,3,FALSE),"")</f>
        <v/>
      </c>
      <c r="R285" s="1" t="str">
        <f t="shared" si="30"/>
        <v xml:space="preserve">      gl-cor:documentTypeDescription      </v>
      </c>
      <c r="S285" s="2" t="str">
        <f t="shared" si="31"/>
        <v>Free format description of the document type</v>
      </c>
      <c r="T285" s="2" t="s">
        <v>1073</v>
      </c>
    </row>
    <row r="286" spans="4:20" ht="19" customHeight="1" outlineLevel="1">
      <c r="D286" s="1" t="s">
        <v>1225</v>
      </c>
      <c r="H286" s="1" t="s">
        <v>1196</v>
      </c>
      <c r="I286" s="1" t="str">
        <f t="shared" si="27"/>
        <v>gl-cor:invoiceType</v>
      </c>
      <c r="J286" s="1" t="str">
        <f t="shared" si="28"/>
        <v>cor</v>
      </c>
      <c r="K286" s="1" t="str">
        <f t="shared" si="29"/>
        <v>invoiceType</v>
      </c>
      <c r="L286" s="1" t="str">
        <f>IF("cor"=J286,VLOOKUP(K286,cor!B:D,3,FALSE),"")</f>
        <v>Invoice Type  (self-billed, ePoS enumerated values)</v>
      </c>
      <c r="M286" s="1" t="str">
        <f>IF("bus"=J286,VLOOKUP(K286,bus!B:D,3,FALSE),"")</f>
        <v/>
      </c>
      <c r="N286" s="1" t="str">
        <f>IF("usk"=J286,VLOOKUP(K286,usk!B:D,3,FALSE),"")</f>
        <v/>
      </c>
      <c r="O286" s="1" t="str">
        <f>IF("muc"=J286,VLOOKUP(K286,muc!B:D,3,FALSE),"")</f>
        <v/>
      </c>
      <c r="P286" s="1" t="str">
        <f>IF("ehm"=J286,VLOOKUP(K286,ehm!B:D,3,FALSE),"")</f>
        <v/>
      </c>
      <c r="Q286" s="1" t="str">
        <f>IF("taf"=J286,VLOOKUP(K286,taf!B:D,3,FALSE),"")</f>
        <v/>
      </c>
      <c r="R286" s="1" t="str">
        <f t="shared" si="30"/>
        <v xml:space="preserve">      gl-cor:invoiceType      </v>
      </c>
      <c r="S286" s="2" t="str">
        <f t="shared" si="31"/>
        <v>Invoice Type  (self-billed, ePoS enumerated values)</v>
      </c>
      <c r="T286" s="2" t="s">
        <v>983</v>
      </c>
    </row>
    <row r="287" spans="4:20" ht="19" customHeight="1" outlineLevel="1">
      <c r="D287" s="1" t="s">
        <v>1226</v>
      </c>
      <c r="H287" s="1" t="s">
        <v>1196</v>
      </c>
      <c r="I287" s="1" t="str">
        <f t="shared" si="27"/>
        <v>gl-cor:documentNumber</v>
      </c>
      <c r="J287" s="1" t="str">
        <f t="shared" si="28"/>
        <v>cor</v>
      </c>
      <c r="K287" s="1" t="str">
        <f t="shared" si="29"/>
        <v>documentNumber</v>
      </c>
      <c r="L287" s="1" t="str">
        <f>IF("cor"=J287,VLOOKUP(K287,cor!B:D,3,FALSE),"")</f>
        <v>Invoice, check, voucher, or other source document identifier</v>
      </c>
      <c r="M287" s="1" t="str">
        <f>IF("bus"=J287,VLOOKUP(K287,bus!B:D,3,FALSE),"")</f>
        <v/>
      </c>
      <c r="N287" s="1" t="str">
        <f>IF("usk"=J287,VLOOKUP(K287,usk!B:D,3,FALSE),"")</f>
        <v/>
      </c>
      <c r="O287" s="1" t="str">
        <f>IF("muc"=J287,VLOOKUP(K287,muc!B:D,3,FALSE),"")</f>
        <v/>
      </c>
      <c r="P287" s="1" t="str">
        <f>IF("ehm"=J287,VLOOKUP(K287,ehm!B:D,3,FALSE),"")</f>
        <v/>
      </c>
      <c r="Q287" s="1" t="str">
        <f>IF("taf"=J287,VLOOKUP(K287,taf!B:D,3,FALSE),"")</f>
        <v/>
      </c>
      <c r="R287" s="1" t="str">
        <f t="shared" si="30"/>
        <v xml:space="preserve">      gl-cor:documentNumber      </v>
      </c>
      <c r="S287" s="2" t="str">
        <f t="shared" si="31"/>
        <v>Invoice, check, voucher, or other source document identifier</v>
      </c>
      <c r="T287" s="2" t="s">
        <v>829</v>
      </c>
    </row>
    <row r="288" spans="4:20" ht="19" customHeight="1" outlineLevel="1">
      <c r="D288" s="1" t="s">
        <v>1227</v>
      </c>
      <c r="H288" s="1" t="s">
        <v>1196</v>
      </c>
      <c r="I288" s="1" t="str">
        <f t="shared" si="27"/>
        <v>gl-cor:documentApplyToNumber</v>
      </c>
      <c r="J288" s="1" t="str">
        <f t="shared" si="28"/>
        <v>cor</v>
      </c>
      <c r="K288" s="1" t="str">
        <f t="shared" si="29"/>
        <v>documentApplyToNumber</v>
      </c>
      <c r="L288" s="1" t="str">
        <f>IF("cor"=J288,VLOOKUP(K288,cor!B:D,3,FALSE),"")</f>
        <v>Document number of primary invoice number, used to offset payments, debits and credits; for an invoice, usually the same as the documentNumber. When calculating open balance on an invoice, or open amount on payments in advance or not fully applied, this permits calculation of the open item.</v>
      </c>
      <c r="M288" s="1" t="str">
        <f>IF("bus"=J288,VLOOKUP(K288,bus!B:D,3,FALSE),"")</f>
        <v/>
      </c>
      <c r="N288" s="1" t="str">
        <f>IF("usk"=J288,VLOOKUP(K288,usk!B:D,3,FALSE),"")</f>
        <v/>
      </c>
      <c r="O288" s="1" t="str">
        <f>IF("muc"=J288,VLOOKUP(K288,muc!B:D,3,FALSE),"")</f>
        <v/>
      </c>
      <c r="P288" s="1" t="str">
        <f>IF("ehm"=J288,VLOOKUP(K288,ehm!B:D,3,FALSE),"")</f>
        <v/>
      </c>
      <c r="Q288" s="1" t="str">
        <f>IF("taf"=J288,VLOOKUP(K288,taf!B:D,3,FALSE),"")</f>
        <v/>
      </c>
      <c r="R288" s="1" t="str">
        <f t="shared" si="30"/>
        <v xml:space="preserve">      gl-cor:documentApplyToNumber      </v>
      </c>
      <c r="S288" s="2" t="str">
        <f t="shared" si="31"/>
        <v>Document number of primary invoice number, used to offset payments, debits and credits; for an invoice, usually the same as the documentNumber. When calculating open balance on an invoice, or open amount on payments in advance or not fully applied, this permits calculation of the open item.</v>
      </c>
      <c r="T288" s="2" t="s">
        <v>820</v>
      </c>
    </row>
    <row r="289" spans="4:20" ht="19" customHeight="1" outlineLevel="1">
      <c r="D289" s="1" t="s">
        <v>1228</v>
      </c>
      <c r="H289" s="1" t="s">
        <v>1196</v>
      </c>
      <c r="I289" s="1" t="str">
        <f t="shared" si="27"/>
        <v>gl-cor:documentReference</v>
      </c>
      <c r="J289" s="1" t="str">
        <f t="shared" si="28"/>
        <v>cor</v>
      </c>
      <c r="K289" s="1" t="str">
        <f t="shared" si="29"/>
        <v>documentReference</v>
      </c>
      <c r="L289" s="1" t="str">
        <f>IF("cor"=J289,VLOOKUP(K289,cor!B:D,3,FALSE),"")</f>
        <v>Internal reference for the document above; number assigned internally to track the document</v>
      </c>
      <c r="M289" s="1" t="str">
        <f>IF("bus"=J289,VLOOKUP(K289,bus!B:D,3,FALSE),"")</f>
        <v/>
      </c>
      <c r="N289" s="1" t="str">
        <f>IF("usk"=J289,VLOOKUP(K289,usk!B:D,3,FALSE),"")</f>
        <v/>
      </c>
      <c r="O289" s="1" t="str">
        <f>IF("muc"=J289,VLOOKUP(K289,muc!B:D,3,FALSE),"")</f>
        <v/>
      </c>
      <c r="P289" s="1" t="str">
        <f>IF("ehm"=J289,VLOOKUP(K289,ehm!B:D,3,FALSE),"")</f>
        <v/>
      </c>
      <c r="Q289" s="1" t="str">
        <f>IF("taf"=J289,VLOOKUP(K289,taf!B:D,3,FALSE),"")</f>
        <v/>
      </c>
      <c r="R289" s="1" t="str">
        <f t="shared" si="30"/>
        <v xml:space="preserve">      gl-cor:documentReference      </v>
      </c>
      <c r="S289" s="2" t="str">
        <f t="shared" si="31"/>
        <v>Internal reference for the document above; number assigned internally to track the document</v>
      </c>
      <c r="T289" s="2" t="s">
        <v>832</v>
      </c>
    </row>
    <row r="290" spans="4:20" ht="19" customHeight="1" outlineLevel="1">
      <c r="D290" s="1" t="s">
        <v>1229</v>
      </c>
      <c r="H290" s="1" t="s">
        <v>1196</v>
      </c>
      <c r="I290" s="1" t="str">
        <f t="shared" si="27"/>
        <v>gl-cor:documentDate</v>
      </c>
      <c r="J290" s="1" t="str">
        <f t="shared" si="28"/>
        <v>cor</v>
      </c>
      <c r="K290" s="1" t="str">
        <f t="shared" si="29"/>
        <v>documentDate</v>
      </c>
      <c r="L290" s="1" t="str">
        <f>IF("cor"=J290,VLOOKUP(K290,cor!B:D,3,FALSE),"")</f>
        <v>Date (and less likely in the paper world but possible in the e-world, time) on actual document (invoice, voucher, check date). Other dates control posting information.</v>
      </c>
      <c r="M290" s="1" t="str">
        <f>IF("bus"=J290,VLOOKUP(K290,bus!B:D,3,FALSE),"")</f>
        <v/>
      </c>
      <c r="N290" s="1" t="str">
        <f>IF("usk"=J290,VLOOKUP(K290,usk!B:D,3,FALSE),"")</f>
        <v/>
      </c>
      <c r="O290" s="1" t="str">
        <f>IF("muc"=J290,VLOOKUP(K290,muc!B:D,3,FALSE),"")</f>
        <v/>
      </c>
      <c r="P290" s="1" t="str">
        <f>IF("ehm"=J290,VLOOKUP(K290,ehm!B:D,3,FALSE),"")</f>
        <v/>
      </c>
      <c r="Q290" s="1" t="str">
        <f>IF("taf"=J290,VLOOKUP(K290,taf!B:D,3,FALSE),"")</f>
        <v/>
      </c>
      <c r="R290" s="1" t="str">
        <f t="shared" si="30"/>
        <v xml:space="preserve">      gl-cor:documentDate      </v>
      </c>
      <c r="S290" s="2" t="str">
        <f t="shared" si="31"/>
        <v>Date (and less likely in the paper world but possible in the e-world, time) on actual document (invoice, voucher, check date). Other dates control posting information.</v>
      </c>
      <c r="T290" s="2" t="s">
        <v>823</v>
      </c>
    </row>
    <row r="291" spans="4:20" ht="19" customHeight="1" outlineLevel="1">
      <c r="D291" s="1" t="s">
        <v>1230</v>
      </c>
      <c r="H291" s="1" t="s">
        <v>1196</v>
      </c>
      <c r="I291" s="1" t="str">
        <f t="shared" si="27"/>
        <v>gl-bus:documentReceivedDate</v>
      </c>
      <c r="J291" s="1" t="str">
        <f t="shared" si="28"/>
        <v>bus</v>
      </c>
      <c r="K291" s="1" t="str">
        <f t="shared" si="29"/>
        <v>documentReceivedDate</v>
      </c>
      <c r="L291" s="1" t="str">
        <f>IF("cor"=J291,VLOOKUP(K291,cor!B:D,3,FALSE),"")</f>
        <v/>
      </c>
      <c r="M291" s="1" t="str">
        <f>IF("bus"=J291,VLOOKUP(K291,bus!B:D,3,FALSE),"")</f>
        <v>Date/time document was noted as received (if necessary). Represents actual date received. Posting dates are maintained separately.</v>
      </c>
      <c r="N291" s="1" t="str">
        <f>IF("usk"=J291,VLOOKUP(K291,usk!B:D,3,FALSE),"")</f>
        <v/>
      </c>
      <c r="O291" s="1" t="str">
        <f>IF("muc"=J291,VLOOKUP(K291,muc!B:D,3,FALSE),"")</f>
        <v/>
      </c>
      <c r="P291" s="1" t="str">
        <f>IF("ehm"=J291,VLOOKUP(K291,ehm!B:D,3,FALSE),"")</f>
        <v/>
      </c>
      <c r="Q291" s="1" t="str">
        <f>IF("taf"=J291,VLOOKUP(K291,taf!B:D,3,FALSE),"")</f>
        <v/>
      </c>
      <c r="R291" s="1" t="str">
        <f t="shared" si="30"/>
        <v xml:space="preserve">      gl-bus:documentReceivedDate      </v>
      </c>
      <c r="S291" s="2" t="str">
        <f t="shared" si="31"/>
        <v>Date/time document was noted as received (if necessary). Represents actual date received. Posting dates are maintained separately.</v>
      </c>
      <c r="T291" s="2" t="s">
        <v>157</v>
      </c>
    </row>
    <row r="292" spans="4:20" ht="19" customHeight="1" outlineLevel="1">
      <c r="D292" s="1" t="s">
        <v>1231</v>
      </c>
      <c r="H292" s="1" t="s">
        <v>1196</v>
      </c>
      <c r="I292" s="1" t="str">
        <f t="shared" si="27"/>
        <v>gl-bus:documentChargeReimb</v>
      </c>
      <c r="J292" s="1" t="str">
        <f t="shared" si="28"/>
        <v>bus</v>
      </c>
      <c r="K292" s="1" t="str">
        <f t="shared" si="29"/>
        <v>documentChargeReimb</v>
      </c>
      <c r="L292" s="1" t="str">
        <f>IF("cor"=J292,VLOOKUP(K292,cor!B:D,3,FALSE),"")</f>
        <v/>
      </c>
      <c r="M292" s="1" t="str">
        <f>IF("bus"=J292,VLOOKUP(K292,bus!B:D,3,FALSE),"")</f>
        <v>Is this entry chargeable to client, reimbursable? Used by some systems to indicate that account on posting/validation should be posted to a customer or vendor's account.</v>
      </c>
      <c r="N292" s="1" t="str">
        <f>IF("usk"=J292,VLOOKUP(K292,usk!B:D,3,FALSE),"")</f>
        <v/>
      </c>
      <c r="O292" s="1" t="str">
        <f>IF("muc"=J292,VLOOKUP(K292,muc!B:D,3,FALSE),"")</f>
        <v/>
      </c>
      <c r="P292" s="1" t="str">
        <f>IF("ehm"=J292,VLOOKUP(K292,ehm!B:D,3,FALSE),"")</f>
        <v/>
      </c>
      <c r="Q292" s="1" t="str">
        <f>IF("taf"=J292,VLOOKUP(K292,taf!B:D,3,FALSE),"")</f>
        <v/>
      </c>
      <c r="R292" s="1" t="str">
        <f t="shared" si="30"/>
        <v xml:space="preserve">      gl-bus:documentChargeReimb      </v>
      </c>
      <c r="S292" s="2" t="str">
        <f t="shared" si="31"/>
        <v>Is this entry chargeable to client, reimbursable? Used by some systems to indicate that account on posting/validation should be posted to a customer or vendor's account.</v>
      </c>
      <c r="T292" s="2" t="s">
        <v>153</v>
      </c>
    </row>
    <row r="293" spans="4:20" ht="19" customHeight="1" outlineLevel="1">
      <c r="D293" s="1" t="s">
        <v>1232</v>
      </c>
      <c r="H293" s="1" t="s">
        <v>1196</v>
      </c>
      <c r="I293" s="1" t="str">
        <f t="shared" si="27"/>
        <v>gl-bus:documentLocation</v>
      </c>
      <c r="J293" s="1" t="str">
        <f t="shared" si="28"/>
        <v>bus</v>
      </c>
      <c r="K293" s="1" t="str">
        <f t="shared" si="29"/>
        <v>documentLocation</v>
      </c>
      <c r="L293" s="1" t="str">
        <f>IF("cor"=J293,VLOOKUP(K293,cor!B:D,3,FALSE),"")</f>
        <v/>
      </c>
      <c r="M293" s="1" t="str">
        <f>IF("bus"=J293,VLOOKUP(K293,bus!B:D,3,FALSE),"")</f>
        <v>Document location as URI, file name or other reference. Alternatively, text of document can be placed here.</v>
      </c>
      <c r="N293" s="1" t="str">
        <f>IF("usk"=J293,VLOOKUP(K293,usk!B:D,3,FALSE),"")</f>
        <v/>
      </c>
      <c r="O293" s="1" t="str">
        <f>IF("muc"=J293,VLOOKUP(K293,muc!B:D,3,FALSE),"")</f>
        <v/>
      </c>
      <c r="P293" s="1" t="str">
        <f>IF("ehm"=J293,VLOOKUP(K293,ehm!B:D,3,FALSE),"")</f>
        <v/>
      </c>
      <c r="Q293" s="1" t="str">
        <f>IF("taf"=J293,VLOOKUP(K293,taf!B:D,3,FALSE),"")</f>
        <v/>
      </c>
      <c r="R293" s="1" t="str">
        <f t="shared" si="30"/>
        <v xml:space="preserve">      gl-bus:documentLocation      </v>
      </c>
      <c r="S293" s="2" t="str">
        <f t="shared" si="31"/>
        <v>Document location as URI, file name or other reference. Alternatively, text of document can be placed here.</v>
      </c>
      <c r="T293" s="2" t="s">
        <v>155</v>
      </c>
    </row>
    <row r="294" spans="4:20" ht="19" customHeight="1" outlineLevel="1">
      <c r="D294" s="1" t="s">
        <v>1233</v>
      </c>
      <c r="H294" s="1" t="s">
        <v>1196</v>
      </c>
      <c r="I294" s="1" t="str">
        <f t="shared" si="27"/>
        <v>gl-bus:paymentMethod</v>
      </c>
      <c r="J294" s="1" t="str">
        <f t="shared" si="28"/>
        <v>bus</v>
      </c>
      <c r="K294" s="1" t="str">
        <f t="shared" si="29"/>
        <v>paymentMethod</v>
      </c>
      <c r="L294" s="1" t="str">
        <f>IF("cor"=J294,VLOOKUP(K294,cor!B:D,3,FALSE),"")</f>
        <v/>
      </c>
      <c r="M294" s="1" t="str">
        <f>IF("bus"=J294,VLOOKUP(K294,bus!B:D,3,FALSE),"")</f>
        <v>Method used or to be used to make the payment</v>
      </c>
      <c r="N294" s="1" t="str">
        <f>IF("usk"=J294,VLOOKUP(K294,usk!B:D,3,FALSE),"")</f>
        <v/>
      </c>
      <c r="O294" s="1" t="str">
        <f>IF("muc"=J294,VLOOKUP(K294,muc!B:D,3,FALSE),"")</f>
        <v/>
      </c>
      <c r="P294" s="1" t="str">
        <f>IF("ehm"=J294,VLOOKUP(K294,ehm!B:D,3,FALSE),"")</f>
        <v/>
      </c>
      <c r="Q294" s="1" t="str">
        <f>IF("taf"=J294,VLOOKUP(K294,taf!B:D,3,FALSE),"")</f>
        <v/>
      </c>
      <c r="R294" s="1" t="str">
        <f t="shared" si="30"/>
        <v xml:space="preserve">      gl-bus:paymentMethod      </v>
      </c>
      <c r="S294" s="2" t="str">
        <f t="shared" si="31"/>
        <v>Method used or to be used to make the payment</v>
      </c>
      <c r="T294" s="2" t="s">
        <v>230</v>
      </c>
    </row>
    <row r="295" spans="4:20" ht="19" customHeight="1" outlineLevel="1">
      <c r="D295" s="1" t="s">
        <v>1234</v>
      </c>
      <c r="H295" s="1" t="s">
        <v>1196</v>
      </c>
      <c r="I295" s="1" t="str">
        <f t="shared" si="27"/>
        <v>gl-cor:postingStatus</v>
      </c>
      <c r="J295" s="1" t="str">
        <f t="shared" si="28"/>
        <v>cor</v>
      </c>
      <c r="K295" s="1" t="str">
        <f t="shared" si="29"/>
        <v>postingStatus</v>
      </c>
      <c r="L295" s="1" t="str">
        <f>IF("cor"=J295,VLOOKUP(K295,cor!B:D,3,FALSE),"")</f>
        <v>deferred: although entered, it cannot be posted until a later time
posted: already posted
proposed: a proposed item that must be approved
simulated: a simulated item, for what-if
tax: a tax-specific entry
unposted:entered but not yet posted or validated
cancelled:entered and later cancelled
other:other status - should be described in postingStatusDescription</v>
      </c>
      <c r="M295" s="1" t="str">
        <f>IF("bus"=J295,VLOOKUP(K295,bus!B:D,3,FALSE),"")</f>
        <v/>
      </c>
      <c r="N295" s="1" t="str">
        <f>IF("usk"=J295,VLOOKUP(K295,usk!B:D,3,FALSE),"")</f>
        <v/>
      </c>
      <c r="O295" s="1" t="str">
        <f>IF("muc"=J295,VLOOKUP(K295,muc!B:D,3,FALSE),"")</f>
        <v/>
      </c>
      <c r="P295" s="1" t="str">
        <f>IF("ehm"=J295,VLOOKUP(K295,ehm!B:D,3,FALSE),"")</f>
        <v/>
      </c>
      <c r="Q295" s="1" t="str">
        <f>IF("taf"=J295,VLOOKUP(K295,taf!B:D,3,FALSE),"")</f>
        <v/>
      </c>
      <c r="R295" s="1" t="str">
        <f t="shared" si="30"/>
        <v xml:space="preserve">      gl-cor:postingStatus      </v>
      </c>
      <c r="S295" s="2" t="str">
        <f t="shared" si="31"/>
        <v>deferred: although entered, it cannot be posted until a later time
posted: already posted
proposed: a proposed item that must be approved
simulated: a simulated item, for what-if
tax: a tax-specific entry
unposted:entered but not yet posted or validated
cancelled:entered and later cancelled
other:other status - should be described in postingStatusDescription</v>
      </c>
      <c r="T295" s="2" t="s">
        <v>1572</v>
      </c>
    </row>
    <row r="296" spans="4:20" ht="19" customHeight="1" outlineLevel="1">
      <c r="D296" s="1" t="s">
        <v>1235</v>
      </c>
      <c r="H296" s="1" t="s">
        <v>1196</v>
      </c>
      <c r="I296" s="1" t="str">
        <f t="shared" si="27"/>
        <v>gl-cor:postingStatusDescription</v>
      </c>
      <c r="J296" s="1" t="str">
        <f t="shared" si="28"/>
        <v>cor</v>
      </c>
      <c r="K296" s="1" t="str">
        <f t="shared" si="29"/>
        <v>postingStatusDescription</v>
      </c>
      <c r="L296" s="1" t="str">
        <f>IF("cor"=J296,VLOOKUP(K296,cor!B:D,3,FALSE),"")</f>
        <v>Free format description of the posting status</v>
      </c>
      <c r="M296" s="1" t="str">
        <f>IF("bus"=J296,VLOOKUP(K296,bus!B:D,3,FALSE),"")</f>
        <v/>
      </c>
      <c r="N296" s="1" t="str">
        <f>IF("usk"=J296,VLOOKUP(K296,usk!B:D,3,FALSE),"")</f>
        <v/>
      </c>
      <c r="O296" s="1" t="str">
        <f>IF("muc"=J296,VLOOKUP(K296,muc!B:D,3,FALSE),"")</f>
        <v/>
      </c>
      <c r="P296" s="1" t="str">
        <f>IF("ehm"=J296,VLOOKUP(K296,ehm!B:D,3,FALSE),"")</f>
        <v/>
      </c>
      <c r="Q296" s="1" t="str">
        <f>IF("taf"=J296,VLOOKUP(K296,taf!B:D,3,FALSE),"")</f>
        <v/>
      </c>
      <c r="R296" s="1" t="str">
        <f t="shared" si="30"/>
        <v xml:space="preserve">      gl-cor:postingStatusDescription      </v>
      </c>
      <c r="S296" s="2" t="str">
        <f t="shared" si="31"/>
        <v>Free format description of the posting status</v>
      </c>
      <c r="T296" s="2" t="s">
        <v>1079</v>
      </c>
    </row>
    <row r="297" spans="4:20" ht="19" customHeight="1" outlineLevel="1" collapsed="1">
      <c r="D297" s="1" t="s">
        <v>1236</v>
      </c>
      <c r="H297" s="1" t="s">
        <v>1196</v>
      </c>
      <c r="I297" s="1" t="str">
        <f t="shared" si="27"/>
        <v>gl-cor:xbrlInfo</v>
      </c>
      <c r="J297" s="1" t="str">
        <f t="shared" si="28"/>
        <v>cor</v>
      </c>
      <c r="K297" s="1" t="str">
        <f t="shared" si="29"/>
        <v>xbrlInfo</v>
      </c>
      <c r="L297" s="1" t="str">
        <f>IF("cor"=J297,VLOOKUP(K297,cor!B:D,3,FALSE),"")</f>
        <v>This will roll up to XBRL reporting information - this is a parent - repeatable so that the same item can be reported through many taxonomies. Care should be taken to consider what happens if people post to the same account but different XBRL elements.</v>
      </c>
      <c r="M297" s="1" t="str">
        <f>IF("bus"=J297,VLOOKUP(K297,bus!B:D,3,FALSE),"")</f>
        <v/>
      </c>
      <c r="N297" s="1" t="str">
        <f>IF("usk"=J297,VLOOKUP(K297,usk!B:D,3,FALSE),"")</f>
        <v/>
      </c>
      <c r="O297" s="1" t="str">
        <f>IF("muc"=J297,VLOOKUP(K297,muc!B:D,3,FALSE),"")</f>
        <v/>
      </c>
      <c r="P297" s="1" t="str">
        <f>IF("ehm"=J297,VLOOKUP(K297,ehm!B:D,3,FALSE),"")</f>
        <v/>
      </c>
      <c r="Q297" s="1" t="str">
        <f>IF("taf"=J297,VLOOKUP(K297,taf!B:D,3,FALSE),"")</f>
        <v/>
      </c>
      <c r="R297" s="1" t="str">
        <f t="shared" si="30"/>
        <v xml:space="preserve">      gl-cor:xbrlInfo      </v>
      </c>
      <c r="S297" s="2" t="str">
        <f t="shared" si="31"/>
        <v>This will roll up to XBRL reporting information - this is a parent - repeatable so that the same item can be reported through many taxonomies. Care should be taken to consider what happens if people post to the same account but different XBRL elements.</v>
      </c>
      <c r="T297" s="2" t="s">
        <v>977</v>
      </c>
    </row>
    <row r="298" spans="4:20" ht="19" hidden="1" customHeight="1" outlineLevel="2">
      <c r="E298" s="1" t="s">
        <v>1322</v>
      </c>
      <c r="H298" s="1" t="s">
        <v>1236</v>
      </c>
      <c r="I298" s="1" t="str">
        <f t="shared" si="27"/>
        <v>gl-cor:xbrlInclude</v>
      </c>
      <c r="J298" s="1" t="str">
        <f t="shared" si="28"/>
        <v>cor</v>
      </c>
      <c r="K298" s="1" t="str">
        <f t="shared" si="29"/>
        <v>xbrlInclude</v>
      </c>
      <c r="L298" s="1" t="str">
        <f>IF("cor"=J298,VLOOKUP(K298,cor!B:D,3,FALSE),"")</f>
        <v>Indicates that the information being given is beginning_balance, ending_balance, period_change.</v>
      </c>
      <c r="M298" s="1" t="str">
        <f>IF("bus"=J298,VLOOKUP(K298,bus!B:D,3,FALSE),"")</f>
        <v/>
      </c>
      <c r="N298" s="1" t="str">
        <f>IF("usk"=J298,VLOOKUP(K298,usk!B:D,3,FALSE),"")</f>
        <v/>
      </c>
      <c r="O298" s="1" t="str">
        <f>IF("muc"=J298,VLOOKUP(K298,muc!B:D,3,FALSE),"")</f>
        <v/>
      </c>
      <c r="P298" s="1" t="str">
        <f>IF("ehm"=J298,VLOOKUP(K298,ehm!B:D,3,FALSE),"")</f>
        <v/>
      </c>
      <c r="Q298" s="1" t="str">
        <f>IF("taf"=J298,VLOOKUP(K298,taf!B:D,3,FALSE),"")</f>
        <v/>
      </c>
      <c r="R298" s="1" t="str">
        <f t="shared" si="30"/>
        <v xml:space="preserve">        gl-cor:xbrlInclude    </v>
      </c>
      <c r="S298" s="2" t="str">
        <f t="shared" si="31"/>
        <v>Indicates that the information being given is beginning_balance, ending_balance, period_change.</v>
      </c>
      <c r="T298" s="2" t="s">
        <v>1573</v>
      </c>
    </row>
    <row r="299" spans="4:20" ht="19" hidden="1" customHeight="1" outlineLevel="2">
      <c r="E299" s="1" t="s">
        <v>1323</v>
      </c>
      <c r="H299" s="1" t="s">
        <v>1236</v>
      </c>
      <c r="I299" s="1" t="str">
        <f t="shared" si="27"/>
        <v>gl-cor:summaryReportingElement</v>
      </c>
      <c r="J299" s="1" t="str">
        <f t="shared" si="28"/>
        <v>cor</v>
      </c>
      <c r="K299" s="1" t="str">
        <f t="shared" si="29"/>
        <v>summaryReportingElement</v>
      </c>
      <c r="L299" s="1" t="str">
        <f>IF("cor"=J299,VLOOKUP(K299,cor!B:D,3,FALSE),"")</f>
        <v>Associated XBRL element or XML element within an XML taxonomy - mapping to an XBRL concept.</v>
      </c>
      <c r="M299" s="1" t="str">
        <f>IF("bus"=J299,VLOOKUP(K299,bus!B:D,3,FALSE),"")</f>
        <v/>
      </c>
      <c r="N299" s="1" t="str">
        <f>IF("usk"=J299,VLOOKUP(K299,usk!B:D,3,FALSE),"")</f>
        <v/>
      </c>
      <c r="O299" s="1" t="str">
        <f>IF("muc"=J299,VLOOKUP(K299,muc!B:D,3,FALSE),"")</f>
        <v/>
      </c>
      <c r="P299" s="1" t="str">
        <f>IF("ehm"=J299,VLOOKUP(K299,ehm!B:D,3,FALSE),"")</f>
        <v/>
      </c>
      <c r="Q299" s="1" t="str">
        <f>IF("taf"=J299,VLOOKUP(K299,taf!B:D,3,FALSE),"")</f>
        <v/>
      </c>
      <c r="R299" s="1" t="str">
        <f t="shared" si="30"/>
        <v xml:space="preserve">        gl-cor:summaryReportingElement    </v>
      </c>
      <c r="S299" s="2" t="str">
        <f t="shared" si="31"/>
        <v>Associated XBRL element or XML element within an XML taxonomy - mapping to an XBRL concept.</v>
      </c>
      <c r="T299" s="2" t="s">
        <v>1574</v>
      </c>
    </row>
    <row r="300" spans="4:20" ht="19" hidden="1" customHeight="1" outlineLevel="2">
      <c r="E300" s="1" t="s">
        <v>1324</v>
      </c>
      <c r="H300" s="1" t="s">
        <v>1236</v>
      </c>
      <c r="I300" s="1" t="str">
        <f t="shared" si="27"/>
        <v>gl-cor:detailMatchingElement</v>
      </c>
      <c r="J300" s="1" t="str">
        <f t="shared" si="28"/>
        <v>cor</v>
      </c>
      <c r="K300" s="1" t="str">
        <f t="shared" si="29"/>
        <v>detailMatchingElement</v>
      </c>
      <c r="L300" s="1" t="str">
        <f>IF("cor"=J300,VLOOKUP(K300,cor!B:D,3,FALSE),"")</f>
        <v>Associated XBRL element in XBRL-GL instance.</v>
      </c>
      <c r="M300" s="1" t="str">
        <f>IF("bus"=J300,VLOOKUP(K300,bus!B:D,3,FALSE),"")</f>
        <v/>
      </c>
      <c r="N300" s="1" t="str">
        <f>IF("usk"=J300,VLOOKUP(K300,usk!B:D,3,FALSE),"")</f>
        <v/>
      </c>
      <c r="O300" s="1" t="str">
        <f>IF("muc"=J300,VLOOKUP(K300,muc!B:D,3,FALSE),"")</f>
        <v/>
      </c>
      <c r="P300" s="1" t="str">
        <f>IF("ehm"=J300,VLOOKUP(K300,ehm!B:D,3,FALSE),"")</f>
        <v/>
      </c>
      <c r="Q300" s="1" t="str">
        <f>IF("taf"=J300,VLOOKUP(K300,taf!B:D,3,FALSE),"")</f>
        <v/>
      </c>
      <c r="R300" s="1" t="str">
        <f t="shared" si="30"/>
        <v xml:space="preserve">        gl-cor:detailMatchingElement    </v>
      </c>
      <c r="S300" s="2" t="str">
        <f t="shared" si="31"/>
        <v>Associated XBRL element in XBRL-GL instance.</v>
      </c>
      <c r="T300" s="2" t="s">
        <v>972</v>
      </c>
    </row>
    <row r="301" spans="4:20" ht="19" hidden="1" customHeight="1" outlineLevel="2">
      <c r="E301" s="1" t="s">
        <v>1325</v>
      </c>
      <c r="H301" s="1" t="s">
        <v>1236</v>
      </c>
      <c r="I301" s="1" t="str">
        <f t="shared" si="27"/>
        <v>gl-srcd:summaryTuplePath</v>
      </c>
      <c r="J301" s="1" t="str">
        <f t="shared" si="28"/>
        <v>srcd</v>
      </c>
      <c r="K301" s="1" t="str">
        <f t="shared" si="29"/>
        <v>summaryTuplePath</v>
      </c>
      <c r="L301" s="1" t="str">
        <f>IF("cor"=J301,VLOOKUP(K301,cor!B:D,3,FALSE),"")</f>
        <v/>
      </c>
      <c r="M301" s="1" t="str">
        <f>IF("bus"=J301,VLOOKUP(K301,bus!B:D,3,FALSE),"")</f>
        <v/>
      </c>
      <c r="N301" s="1" t="str">
        <f>IF("usk"=J301,VLOOKUP(K301,usk!B:D,3,FALSE),"")</f>
        <v/>
      </c>
      <c r="O301" s="1" t="str">
        <f>IF("muc"=J301,VLOOKUP(K301,muc!B:D,3,FALSE),"")</f>
        <v/>
      </c>
      <c r="P301" s="1" t="str">
        <f>IF("ehm"=J301,VLOOKUP(K301,ehm!B:D,3,FALSE),"")</f>
        <v/>
      </c>
      <c r="Q301" s="1" t="str">
        <f>IF("taf"=J301,VLOOKUP(K301,taf!B:D,3,FALSE),"")</f>
        <v/>
      </c>
      <c r="R301" s="1" t="str">
        <f t="shared" si="30"/>
        <v xml:space="preserve">        gl-srcd:summaryTuplePath    </v>
      </c>
      <c r="S301" s="2" t="str">
        <f t="shared" si="31"/>
        <v/>
      </c>
      <c r="T301" s="2" t="s">
        <v>1548</v>
      </c>
    </row>
    <row r="302" spans="4:20" ht="19" hidden="1" customHeight="1" outlineLevel="2">
      <c r="E302" s="1" t="s">
        <v>1326</v>
      </c>
      <c r="H302" s="1" t="s">
        <v>1236</v>
      </c>
      <c r="I302" s="1" t="str">
        <f t="shared" si="27"/>
        <v>gl-srcd:detailedContentFilter</v>
      </c>
      <c r="J302" s="1" t="str">
        <f t="shared" si="28"/>
        <v>srcd</v>
      </c>
      <c r="K302" s="1" t="str">
        <f t="shared" si="29"/>
        <v>detailedContentFilter</v>
      </c>
      <c r="L302" s="1" t="str">
        <f>IF("cor"=J302,VLOOKUP(K302,cor!B:D,3,FALSE),"")</f>
        <v/>
      </c>
      <c r="M302" s="1" t="str">
        <f>IF("bus"=J302,VLOOKUP(K302,bus!B:D,3,FALSE),"")</f>
        <v/>
      </c>
      <c r="N302" s="1" t="str">
        <f>IF("usk"=J302,VLOOKUP(K302,usk!B:D,3,FALSE),"")</f>
        <v/>
      </c>
      <c r="O302" s="1" t="str">
        <f>IF("muc"=J302,VLOOKUP(K302,muc!B:D,3,FALSE),"")</f>
        <v/>
      </c>
      <c r="P302" s="1" t="str">
        <f>IF("ehm"=J302,VLOOKUP(K302,ehm!B:D,3,FALSE),"")</f>
        <v/>
      </c>
      <c r="Q302" s="1" t="str">
        <f>IF("taf"=J302,VLOOKUP(K302,taf!B:D,3,FALSE),"")</f>
        <v/>
      </c>
      <c r="R302" s="1" t="str">
        <f t="shared" si="30"/>
        <v xml:space="preserve">        gl-srcd:detailedContentFilter    </v>
      </c>
      <c r="S302" s="2" t="str">
        <f t="shared" si="31"/>
        <v/>
      </c>
      <c r="T302" s="2" t="s">
        <v>1548</v>
      </c>
    </row>
    <row r="303" spans="4:20" ht="19" hidden="1" customHeight="1" outlineLevel="2">
      <c r="E303" s="1" t="s">
        <v>1327</v>
      </c>
      <c r="H303" s="1" t="s">
        <v>1236</v>
      </c>
      <c r="I303" s="1" t="str">
        <f t="shared" si="27"/>
        <v>gl-srcd:reportingDateSelector</v>
      </c>
      <c r="J303" s="1" t="str">
        <f t="shared" si="28"/>
        <v>srcd</v>
      </c>
      <c r="K303" s="1" t="str">
        <f t="shared" si="29"/>
        <v>reportingDateSelector</v>
      </c>
      <c r="L303" s="1" t="str">
        <f>IF("cor"=J303,VLOOKUP(K303,cor!B:D,3,FALSE),"")</f>
        <v/>
      </c>
      <c r="M303" s="1" t="str">
        <f>IF("bus"=J303,VLOOKUP(K303,bus!B:D,3,FALSE),"")</f>
        <v/>
      </c>
      <c r="N303" s="1" t="str">
        <f>IF("usk"=J303,VLOOKUP(K303,usk!B:D,3,FALSE),"")</f>
        <v/>
      </c>
      <c r="O303" s="1" t="str">
        <f>IF("muc"=J303,VLOOKUP(K303,muc!B:D,3,FALSE),"")</f>
        <v/>
      </c>
      <c r="P303" s="1" t="str">
        <f>IF("ehm"=J303,VLOOKUP(K303,ehm!B:D,3,FALSE),"")</f>
        <v/>
      </c>
      <c r="Q303" s="1" t="str">
        <f>IF("taf"=J303,VLOOKUP(K303,taf!B:D,3,FALSE),"")</f>
        <v/>
      </c>
      <c r="R303" s="1" t="str">
        <f t="shared" si="30"/>
        <v xml:space="preserve">        gl-srcd:reportingDateSelector    </v>
      </c>
      <c r="S303" s="2" t="str">
        <f t="shared" si="31"/>
        <v/>
      </c>
      <c r="T303" s="2" t="s">
        <v>1548</v>
      </c>
    </row>
    <row r="304" spans="4:20" ht="19" hidden="1" customHeight="1" outlineLevel="2">
      <c r="E304" s="1" t="s">
        <v>1328</v>
      </c>
      <c r="H304" s="1" t="s">
        <v>1236</v>
      </c>
      <c r="I304" s="1" t="str">
        <f t="shared" si="27"/>
        <v>gl-srcd:summaryOperator</v>
      </c>
      <c r="J304" s="1" t="str">
        <f t="shared" si="28"/>
        <v>srcd</v>
      </c>
      <c r="K304" s="1" t="str">
        <f t="shared" si="29"/>
        <v>summaryOperator</v>
      </c>
      <c r="L304" s="1" t="str">
        <f>IF("cor"=J304,VLOOKUP(K304,cor!B:D,3,FALSE),"")</f>
        <v/>
      </c>
      <c r="M304" s="1" t="str">
        <f>IF("bus"=J304,VLOOKUP(K304,bus!B:D,3,FALSE),"")</f>
        <v/>
      </c>
      <c r="N304" s="1" t="str">
        <f>IF("usk"=J304,VLOOKUP(K304,usk!B:D,3,FALSE),"")</f>
        <v/>
      </c>
      <c r="O304" s="1" t="str">
        <f>IF("muc"=J304,VLOOKUP(K304,muc!B:D,3,FALSE),"")</f>
        <v/>
      </c>
      <c r="P304" s="1" t="str">
        <f>IF("ehm"=J304,VLOOKUP(K304,ehm!B:D,3,FALSE),"")</f>
        <v/>
      </c>
      <c r="Q304" s="1" t="str">
        <f>IF("taf"=J304,VLOOKUP(K304,taf!B:D,3,FALSE),"")</f>
        <v/>
      </c>
      <c r="R304" s="1" t="str">
        <f t="shared" si="30"/>
        <v xml:space="preserve">        gl-srcd:summaryOperator    </v>
      </c>
      <c r="S304" s="2" t="str">
        <f t="shared" si="31"/>
        <v/>
      </c>
      <c r="T304" s="2" t="s">
        <v>1548</v>
      </c>
    </row>
    <row r="305" spans="4:20" ht="19" hidden="1" customHeight="1" outlineLevel="2">
      <c r="E305" s="1" t="s">
        <v>1329</v>
      </c>
      <c r="H305" s="1" t="s">
        <v>1236</v>
      </c>
      <c r="I305" s="1" t="str">
        <f t="shared" si="27"/>
        <v>gl-srcd:summaryPrecisionDecimals</v>
      </c>
      <c r="J305" s="1" t="str">
        <f t="shared" si="28"/>
        <v>srcd</v>
      </c>
      <c r="K305" s="1" t="str">
        <f t="shared" si="29"/>
        <v>summaryPrecisionDecimals</v>
      </c>
      <c r="L305" s="1" t="str">
        <f>IF("cor"=J305,VLOOKUP(K305,cor!B:D,3,FALSE),"")</f>
        <v/>
      </c>
      <c r="M305" s="1" t="str">
        <f>IF("bus"=J305,VLOOKUP(K305,bus!B:D,3,FALSE),"")</f>
        <v/>
      </c>
      <c r="N305" s="1" t="str">
        <f>IF("usk"=J305,VLOOKUP(K305,usk!B:D,3,FALSE),"")</f>
        <v/>
      </c>
      <c r="O305" s="1" t="str">
        <f>IF("muc"=J305,VLOOKUP(K305,muc!B:D,3,FALSE),"")</f>
        <v/>
      </c>
      <c r="P305" s="1" t="str">
        <f>IF("ehm"=J305,VLOOKUP(K305,ehm!B:D,3,FALSE),"")</f>
        <v/>
      </c>
      <c r="Q305" s="1" t="str">
        <f>IF("taf"=J305,VLOOKUP(K305,taf!B:D,3,FALSE),"")</f>
        <v/>
      </c>
      <c r="R305" s="1" t="str">
        <f t="shared" si="30"/>
        <v xml:space="preserve">        gl-srcd:summaryPrecisionDecimals    </v>
      </c>
      <c r="S305" s="2" t="str">
        <f t="shared" si="31"/>
        <v/>
      </c>
      <c r="T305" s="2" t="s">
        <v>1548</v>
      </c>
    </row>
    <row r="306" spans="4:20" ht="19" hidden="1" customHeight="1" outlineLevel="2" collapsed="1">
      <c r="E306" s="1" t="s">
        <v>1330</v>
      </c>
      <c r="H306" s="1" t="s">
        <v>1236</v>
      </c>
      <c r="I306" s="1" t="str">
        <f t="shared" si="27"/>
        <v>gl-srcd:summaryContext</v>
      </c>
      <c r="J306" s="1" t="str">
        <f t="shared" si="28"/>
        <v>srcd</v>
      </c>
      <c r="K306" s="1" t="str">
        <f t="shared" si="29"/>
        <v>summaryContext</v>
      </c>
      <c r="L306" s="1" t="str">
        <f>IF("cor"=J306,VLOOKUP(K306,cor!B:D,3,FALSE),"")</f>
        <v/>
      </c>
      <c r="M306" s="1" t="str">
        <f>IF("bus"=J306,VLOOKUP(K306,bus!B:D,3,FALSE),"")</f>
        <v/>
      </c>
      <c r="N306" s="1" t="str">
        <f>IF("usk"=J306,VLOOKUP(K306,usk!B:D,3,FALSE),"")</f>
        <v/>
      </c>
      <c r="O306" s="1" t="str">
        <f>IF("muc"=J306,VLOOKUP(K306,muc!B:D,3,FALSE),"")</f>
        <v/>
      </c>
      <c r="P306" s="1" t="str">
        <f>IF("ehm"=J306,VLOOKUP(K306,ehm!B:D,3,FALSE),"")</f>
        <v/>
      </c>
      <c r="Q306" s="1" t="str">
        <f>IF("taf"=J306,VLOOKUP(K306,taf!B:D,3,FALSE),"")</f>
        <v/>
      </c>
      <c r="R306" s="1" t="str">
        <f t="shared" si="30"/>
        <v xml:space="preserve">        gl-srcd:summaryContext    </v>
      </c>
      <c r="S306" s="2" t="str">
        <f t="shared" si="31"/>
        <v/>
      </c>
      <c r="T306" s="2" t="s">
        <v>1548</v>
      </c>
    </row>
    <row r="307" spans="4:20" ht="19" hidden="1" customHeight="1" outlineLevel="3" collapsed="1">
      <c r="F307" s="1" t="s">
        <v>1527</v>
      </c>
      <c r="H307" s="1" t="s">
        <v>1330</v>
      </c>
      <c r="I307" s="1" t="str">
        <f t="shared" si="27"/>
        <v>gl-srcd:summaryEntity</v>
      </c>
      <c r="J307" s="1" t="str">
        <f t="shared" si="28"/>
        <v>srcd</v>
      </c>
      <c r="K307" s="1" t="str">
        <f t="shared" si="29"/>
        <v>summaryEntity</v>
      </c>
      <c r="L307" s="1" t="str">
        <f>IF("cor"=J307,VLOOKUP(K307,cor!B:D,3,FALSE),"")</f>
        <v/>
      </c>
      <c r="M307" s="1" t="str">
        <f>IF("bus"=J307,VLOOKUP(K307,bus!B:D,3,FALSE),"")</f>
        <v/>
      </c>
      <c r="N307" s="1" t="str">
        <f>IF("usk"=J307,VLOOKUP(K307,usk!B:D,3,FALSE),"")</f>
        <v/>
      </c>
      <c r="O307" s="1" t="str">
        <f>IF("muc"=J307,VLOOKUP(K307,muc!B:D,3,FALSE),"")</f>
        <v/>
      </c>
      <c r="P307" s="1" t="str">
        <f>IF("ehm"=J307,VLOOKUP(K307,ehm!B:D,3,FALSE),"")</f>
        <v/>
      </c>
      <c r="Q307" s="1" t="str">
        <f>IF("taf"=J307,VLOOKUP(K307,taf!B:D,3,FALSE),"")</f>
        <v/>
      </c>
      <c r="R307" s="1" t="str">
        <f t="shared" si="30"/>
        <v xml:space="preserve">          gl-srcd:summaryEntity  </v>
      </c>
      <c r="S307" s="2" t="str">
        <f t="shared" si="31"/>
        <v/>
      </c>
      <c r="T307" s="2" t="s">
        <v>1548</v>
      </c>
    </row>
    <row r="308" spans="4:20" ht="19" hidden="1" customHeight="1" outlineLevel="4">
      <c r="G308" s="1" t="s">
        <v>1530</v>
      </c>
      <c r="H308" s="1" t="s">
        <v>1527</v>
      </c>
      <c r="I308" s="1" t="str">
        <f t="shared" si="27"/>
        <v>gl-srcd:summaryIdentifier</v>
      </c>
      <c r="J308" s="1" t="str">
        <f t="shared" si="28"/>
        <v>srcd</v>
      </c>
      <c r="K308" s="1" t="str">
        <f t="shared" si="29"/>
        <v>summaryIdentifier</v>
      </c>
      <c r="L308" s="1" t="str">
        <f>IF("cor"=J308,VLOOKUP(K308,cor!B:D,3,FALSE),"")</f>
        <v/>
      </c>
      <c r="M308" s="1" t="str">
        <f>IF("bus"=J308,VLOOKUP(K308,bus!B:D,3,FALSE),"")</f>
        <v/>
      </c>
      <c r="N308" s="1" t="str">
        <f>IF("usk"=J308,VLOOKUP(K308,usk!B:D,3,FALSE),"")</f>
        <v/>
      </c>
      <c r="O308" s="1" t="str">
        <f>IF("muc"=J308,VLOOKUP(K308,muc!B:D,3,FALSE),"")</f>
        <v/>
      </c>
      <c r="P308" s="1" t="str">
        <f>IF("ehm"=J308,VLOOKUP(K308,ehm!B:D,3,FALSE),"")</f>
        <v/>
      </c>
      <c r="Q308" s="1" t="str">
        <f>IF("taf"=J308,VLOOKUP(K308,taf!B:D,3,FALSE),"")</f>
        <v/>
      </c>
      <c r="R308" s="1" t="str">
        <f t="shared" si="30"/>
        <v xml:space="preserve">            gl-srcd:summaryIdentifier</v>
      </c>
      <c r="S308" s="2" t="str">
        <f t="shared" si="31"/>
        <v/>
      </c>
      <c r="T308" s="2" t="s">
        <v>1548</v>
      </c>
    </row>
    <row r="309" spans="4:20" ht="19" hidden="1" customHeight="1" outlineLevel="4">
      <c r="G309" s="1" t="s">
        <v>1531</v>
      </c>
      <c r="H309" s="1" t="s">
        <v>1527</v>
      </c>
      <c r="I309" s="1" t="str">
        <f t="shared" si="27"/>
        <v>gl-srcd:summaryScheme</v>
      </c>
      <c r="J309" s="1" t="str">
        <f t="shared" si="28"/>
        <v>srcd</v>
      </c>
      <c r="K309" s="1" t="str">
        <f t="shared" si="29"/>
        <v>summaryScheme</v>
      </c>
      <c r="L309" s="1" t="str">
        <f>IF("cor"=J309,VLOOKUP(K309,cor!B:D,3,FALSE),"")</f>
        <v/>
      </c>
      <c r="M309" s="1" t="str">
        <f>IF("bus"=J309,VLOOKUP(K309,bus!B:D,3,FALSE),"")</f>
        <v/>
      </c>
      <c r="N309" s="1" t="str">
        <f>IF("usk"=J309,VLOOKUP(K309,usk!B:D,3,FALSE),"")</f>
        <v/>
      </c>
      <c r="O309" s="1" t="str">
        <f>IF("muc"=J309,VLOOKUP(K309,muc!B:D,3,FALSE),"")</f>
        <v/>
      </c>
      <c r="P309" s="1" t="str">
        <f>IF("ehm"=J309,VLOOKUP(K309,ehm!B:D,3,FALSE),"")</f>
        <v/>
      </c>
      <c r="Q309" s="1" t="str">
        <f>IF("taf"=J309,VLOOKUP(K309,taf!B:D,3,FALSE),"")</f>
        <v/>
      </c>
      <c r="R309" s="1" t="str">
        <f t="shared" si="30"/>
        <v xml:space="preserve">            gl-srcd:summaryScheme</v>
      </c>
      <c r="S309" s="2" t="str">
        <f t="shared" si="31"/>
        <v/>
      </c>
      <c r="T309" s="2" t="s">
        <v>1548</v>
      </c>
    </row>
    <row r="310" spans="4:20" ht="19" hidden="1" customHeight="1" outlineLevel="4">
      <c r="G310" s="1" t="s">
        <v>1532</v>
      </c>
      <c r="H310" s="1" t="s">
        <v>1527</v>
      </c>
      <c r="I310" s="1" t="str">
        <f t="shared" si="27"/>
        <v>gl-srcd:summarySegment</v>
      </c>
      <c r="J310" s="1" t="str">
        <f t="shared" si="28"/>
        <v>srcd</v>
      </c>
      <c r="K310" s="1" t="str">
        <f t="shared" si="29"/>
        <v>summarySegment</v>
      </c>
      <c r="L310" s="1" t="str">
        <f>IF("cor"=J310,VLOOKUP(K310,cor!B:D,3,FALSE),"")</f>
        <v/>
      </c>
      <c r="M310" s="1" t="str">
        <f>IF("bus"=J310,VLOOKUP(K310,bus!B:D,3,FALSE),"")</f>
        <v/>
      </c>
      <c r="N310" s="1" t="str">
        <f>IF("usk"=J310,VLOOKUP(K310,usk!B:D,3,FALSE),"")</f>
        <v/>
      </c>
      <c r="O310" s="1" t="str">
        <f>IF("muc"=J310,VLOOKUP(K310,muc!B:D,3,FALSE),"")</f>
        <v/>
      </c>
      <c r="P310" s="1" t="str">
        <f>IF("ehm"=J310,VLOOKUP(K310,ehm!B:D,3,FALSE),"")</f>
        <v/>
      </c>
      <c r="Q310" s="1" t="str">
        <f>IF("taf"=J310,VLOOKUP(K310,taf!B:D,3,FALSE),"")</f>
        <v/>
      </c>
      <c r="R310" s="1" t="str">
        <f t="shared" si="30"/>
        <v xml:space="preserve">            gl-srcd:summarySegment</v>
      </c>
      <c r="S310" s="2" t="str">
        <f t="shared" si="31"/>
        <v/>
      </c>
      <c r="T310" s="2" t="s">
        <v>1548</v>
      </c>
    </row>
    <row r="311" spans="4:20" ht="19" hidden="1" customHeight="1" outlineLevel="3" collapsed="1">
      <c r="F311" s="1" t="s">
        <v>1528</v>
      </c>
      <c r="H311" s="1" t="s">
        <v>1330</v>
      </c>
      <c r="I311" s="1" t="str">
        <f t="shared" si="27"/>
        <v>gl-srcd:summaryPeriod</v>
      </c>
      <c r="J311" s="1" t="str">
        <f t="shared" si="28"/>
        <v>srcd</v>
      </c>
      <c r="K311" s="1" t="str">
        <f t="shared" si="29"/>
        <v>summaryPeriod</v>
      </c>
      <c r="L311" s="1" t="str">
        <f>IF("cor"=J311,VLOOKUP(K311,cor!B:D,3,FALSE),"")</f>
        <v/>
      </c>
      <c r="M311" s="1" t="str">
        <f>IF("bus"=J311,VLOOKUP(K311,bus!B:D,3,FALSE),"")</f>
        <v/>
      </c>
      <c r="N311" s="1" t="str">
        <f>IF("usk"=J311,VLOOKUP(K311,usk!B:D,3,FALSE),"")</f>
        <v/>
      </c>
      <c r="O311" s="1" t="str">
        <f>IF("muc"=J311,VLOOKUP(K311,muc!B:D,3,FALSE),"")</f>
        <v/>
      </c>
      <c r="P311" s="1" t="str">
        <f>IF("ehm"=J311,VLOOKUP(K311,ehm!B:D,3,FALSE),"")</f>
        <v/>
      </c>
      <c r="Q311" s="1" t="str">
        <f>IF("taf"=J311,VLOOKUP(K311,taf!B:D,3,FALSE),"")</f>
        <v/>
      </c>
      <c r="R311" s="1" t="str">
        <f t="shared" si="30"/>
        <v xml:space="preserve">          gl-srcd:summaryPeriod  </v>
      </c>
      <c r="S311" s="2" t="str">
        <f t="shared" si="31"/>
        <v/>
      </c>
      <c r="T311" s="2" t="s">
        <v>1548</v>
      </c>
    </row>
    <row r="312" spans="4:20" ht="19" hidden="1" customHeight="1" outlineLevel="4">
      <c r="G312" s="1" t="s">
        <v>1533</v>
      </c>
      <c r="H312" s="1" t="s">
        <v>1528</v>
      </c>
      <c r="I312" s="1" t="str">
        <f t="shared" si="27"/>
        <v>gl-srcd:summaryInstant</v>
      </c>
      <c r="J312" s="1" t="str">
        <f t="shared" si="28"/>
        <v>srcd</v>
      </c>
      <c r="K312" s="1" t="str">
        <f t="shared" si="29"/>
        <v>summaryInstant</v>
      </c>
      <c r="L312" s="1" t="str">
        <f>IF("cor"=J312,VLOOKUP(K312,cor!B:D,3,FALSE),"")</f>
        <v/>
      </c>
      <c r="M312" s="1" t="str">
        <f>IF("bus"=J312,VLOOKUP(K312,bus!B:D,3,FALSE),"")</f>
        <v/>
      </c>
      <c r="N312" s="1" t="str">
        <f>IF("usk"=J312,VLOOKUP(K312,usk!B:D,3,FALSE),"")</f>
        <v/>
      </c>
      <c r="O312" s="1" t="str">
        <f>IF("muc"=J312,VLOOKUP(K312,muc!B:D,3,FALSE),"")</f>
        <v/>
      </c>
      <c r="P312" s="1" t="str">
        <f>IF("ehm"=J312,VLOOKUP(K312,ehm!B:D,3,FALSE),"")</f>
        <v/>
      </c>
      <c r="Q312" s="1" t="str">
        <f>IF("taf"=J312,VLOOKUP(K312,taf!B:D,3,FALSE),"")</f>
        <v/>
      </c>
      <c r="R312" s="1" t="str">
        <f t="shared" si="30"/>
        <v xml:space="preserve">            gl-srcd:summaryInstant</v>
      </c>
      <c r="S312" s="2" t="str">
        <f t="shared" si="31"/>
        <v/>
      </c>
      <c r="T312" s="2" t="s">
        <v>1548</v>
      </c>
    </row>
    <row r="313" spans="4:20" ht="19" hidden="1" customHeight="1" outlineLevel="4">
      <c r="G313" s="1" t="s">
        <v>1534</v>
      </c>
      <c r="H313" s="1" t="s">
        <v>1528</v>
      </c>
      <c r="I313" s="1" t="str">
        <f t="shared" si="27"/>
        <v>gl-srcd:summaryStartDate</v>
      </c>
      <c r="J313" s="1" t="str">
        <f t="shared" si="28"/>
        <v>srcd</v>
      </c>
      <c r="K313" s="1" t="str">
        <f t="shared" si="29"/>
        <v>summaryStartDate</v>
      </c>
      <c r="L313" s="1" t="str">
        <f>IF("cor"=J313,VLOOKUP(K313,cor!B:D,3,FALSE),"")</f>
        <v/>
      </c>
      <c r="M313" s="1" t="str">
        <f>IF("bus"=J313,VLOOKUP(K313,bus!B:D,3,FALSE),"")</f>
        <v/>
      </c>
      <c r="N313" s="1" t="str">
        <f>IF("usk"=J313,VLOOKUP(K313,usk!B:D,3,FALSE),"")</f>
        <v/>
      </c>
      <c r="O313" s="1" t="str">
        <f>IF("muc"=J313,VLOOKUP(K313,muc!B:D,3,FALSE),"")</f>
        <v/>
      </c>
      <c r="P313" s="1" t="str">
        <f>IF("ehm"=J313,VLOOKUP(K313,ehm!B:D,3,FALSE),"")</f>
        <v/>
      </c>
      <c r="Q313" s="1" t="str">
        <f>IF("taf"=J313,VLOOKUP(K313,taf!B:D,3,FALSE),"")</f>
        <v/>
      </c>
      <c r="R313" s="1" t="str">
        <f t="shared" si="30"/>
        <v xml:space="preserve">            gl-srcd:summaryStartDate</v>
      </c>
      <c r="S313" s="2" t="str">
        <f t="shared" si="31"/>
        <v/>
      </c>
      <c r="T313" s="2" t="s">
        <v>1548</v>
      </c>
    </row>
    <row r="314" spans="4:20" ht="19" hidden="1" customHeight="1" outlineLevel="4">
      <c r="G314" s="1" t="s">
        <v>1535</v>
      </c>
      <c r="H314" s="1" t="s">
        <v>1528</v>
      </c>
      <c r="I314" s="1" t="str">
        <f t="shared" si="27"/>
        <v>gl-srcd:summaryEndDate</v>
      </c>
      <c r="J314" s="1" t="str">
        <f t="shared" si="28"/>
        <v>srcd</v>
      </c>
      <c r="K314" s="1" t="str">
        <f t="shared" si="29"/>
        <v>summaryEndDate</v>
      </c>
      <c r="L314" s="1" t="str">
        <f>IF("cor"=J314,VLOOKUP(K314,cor!B:D,3,FALSE),"")</f>
        <v/>
      </c>
      <c r="M314" s="1" t="str">
        <f>IF("bus"=J314,VLOOKUP(K314,bus!B:D,3,FALSE),"")</f>
        <v/>
      </c>
      <c r="N314" s="1" t="str">
        <f>IF("usk"=J314,VLOOKUP(K314,usk!B:D,3,FALSE),"")</f>
        <v/>
      </c>
      <c r="O314" s="1" t="str">
        <f>IF("muc"=J314,VLOOKUP(K314,muc!B:D,3,FALSE),"")</f>
        <v/>
      </c>
      <c r="P314" s="1" t="str">
        <f>IF("ehm"=J314,VLOOKUP(K314,ehm!B:D,3,FALSE),"")</f>
        <v/>
      </c>
      <c r="Q314" s="1" t="str">
        <f>IF("taf"=J314,VLOOKUP(K314,taf!B:D,3,FALSE),"")</f>
        <v/>
      </c>
      <c r="R314" s="1" t="str">
        <f t="shared" si="30"/>
        <v xml:space="preserve">            gl-srcd:summaryEndDate</v>
      </c>
      <c r="S314" s="2" t="str">
        <f t="shared" si="31"/>
        <v/>
      </c>
      <c r="T314" s="2" t="s">
        <v>1548</v>
      </c>
    </row>
    <row r="315" spans="4:20" ht="19" hidden="1" customHeight="1" outlineLevel="3">
      <c r="F315" s="1" t="s">
        <v>1529</v>
      </c>
      <c r="H315" s="1" t="s">
        <v>1330</v>
      </c>
      <c r="I315" s="1" t="str">
        <f t="shared" si="27"/>
        <v>gl-srcd:summaryScenario</v>
      </c>
      <c r="J315" s="1" t="str">
        <f t="shared" si="28"/>
        <v>srcd</v>
      </c>
      <c r="K315" s="1" t="str">
        <f t="shared" si="29"/>
        <v>summaryScenario</v>
      </c>
      <c r="L315" s="1" t="str">
        <f>IF("cor"=J315,VLOOKUP(K315,cor!B:D,3,FALSE),"")</f>
        <v/>
      </c>
      <c r="M315" s="1" t="str">
        <f>IF("bus"=J315,VLOOKUP(K315,bus!B:D,3,FALSE),"")</f>
        <v/>
      </c>
      <c r="N315" s="1" t="str">
        <f>IF("usk"=J315,VLOOKUP(K315,usk!B:D,3,FALSE),"")</f>
        <v/>
      </c>
      <c r="O315" s="1" t="str">
        <f>IF("muc"=J315,VLOOKUP(K315,muc!B:D,3,FALSE),"")</f>
        <v/>
      </c>
      <c r="P315" s="1" t="str">
        <f>IF("ehm"=J315,VLOOKUP(K315,ehm!B:D,3,FALSE),"")</f>
        <v/>
      </c>
      <c r="Q315" s="1" t="str">
        <f>IF("taf"=J315,VLOOKUP(K315,taf!B:D,3,FALSE),"")</f>
        <v/>
      </c>
      <c r="R315" s="1" t="str">
        <f t="shared" si="30"/>
        <v xml:space="preserve">          gl-srcd:summaryScenario  </v>
      </c>
      <c r="S315" s="2" t="str">
        <f t="shared" si="31"/>
        <v/>
      </c>
      <c r="T315" s="2" t="s">
        <v>1548</v>
      </c>
    </row>
    <row r="316" spans="4:20" ht="19" hidden="1" customHeight="1" outlineLevel="2">
      <c r="E316" s="1" t="s">
        <v>1331</v>
      </c>
      <c r="H316" s="1" t="s">
        <v>1236</v>
      </c>
      <c r="I316" s="1" t="str">
        <f t="shared" si="27"/>
        <v>gl-srcd:summaryUnit</v>
      </c>
      <c r="J316" s="1" t="str">
        <f t="shared" si="28"/>
        <v>srcd</v>
      </c>
      <c r="K316" s="1" t="str">
        <f t="shared" si="29"/>
        <v>summaryUnit</v>
      </c>
      <c r="L316" s="1" t="str">
        <f>IF("cor"=J316,VLOOKUP(K316,cor!B:D,3,FALSE),"")</f>
        <v/>
      </c>
      <c r="M316" s="1" t="str">
        <f>IF("bus"=J316,VLOOKUP(K316,bus!B:D,3,FALSE),"")</f>
        <v/>
      </c>
      <c r="N316" s="1" t="str">
        <f>IF("usk"=J316,VLOOKUP(K316,usk!B:D,3,FALSE),"")</f>
        <v/>
      </c>
      <c r="O316" s="1" t="str">
        <f>IF("muc"=J316,VLOOKUP(K316,muc!B:D,3,FALSE),"")</f>
        <v/>
      </c>
      <c r="P316" s="1" t="str">
        <f>IF("ehm"=J316,VLOOKUP(K316,ehm!B:D,3,FALSE),"")</f>
        <v/>
      </c>
      <c r="Q316" s="1" t="str">
        <f>IF("taf"=J316,VLOOKUP(K316,taf!B:D,3,FALSE),"")</f>
        <v/>
      </c>
      <c r="R316" s="1" t="str">
        <f t="shared" si="30"/>
        <v xml:space="preserve">        gl-srcd:summaryUnit    </v>
      </c>
      <c r="S316" s="2" t="str">
        <f t="shared" si="31"/>
        <v/>
      </c>
      <c r="T316" s="2" t="s">
        <v>1548</v>
      </c>
    </row>
    <row r="317" spans="4:20" ht="19" hidden="1" customHeight="1" outlineLevel="2">
      <c r="E317" s="1" t="s">
        <v>1332</v>
      </c>
      <c r="H317" s="1" t="s">
        <v>1236</v>
      </c>
      <c r="I317" s="1" t="str">
        <f t="shared" si="27"/>
        <v>gl-srcd:summaryReportingTaxonomyIDRef</v>
      </c>
      <c r="J317" s="1" t="str">
        <f t="shared" si="28"/>
        <v>srcd</v>
      </c>
      <c r="K317" s="1" t="str">
        <f t="shared" si="29"/>
        <v>summaryReportingTaxonomyIDRef</v>
      </c>
      <c r="L317" s="1" t="str">
        <f>IF("cor"=J317,VLOOKUP(K317,cor!B:D,3,FALSE),"")</f>
        <v/>
      </c>
      <c r="M317" s="1" t="str">
        <f>IF("bus"=J317,VLOOKUP(K317,bus!B:D,3,FALSE),"")</f>
        <v/>
      </c>
      <c r="N317" s="1" t="str">
        <f>IF("usk"=J317,VLOOKUP(K317,usk!B:D,3,FALSE),"")</f>
        <v/>
      </c>
      <c r="O317" s="1" t="str">
        <f>IF("muc"=J317,VLOOKUP(K317,muc!B:D,3,FALSE),"")</f>
        <v/>
      </c>
      <c r="P317" s="1" t="str">
        <f>IF("ehm"=J317,VLOOKUP(K317,ehm!B:D,3,FALSE),"")</f>
        <v/>
      </c>
      <c r="Q317" s="1" t="str">
        <f>IF("taf"=J317,VLOOKUP(K317,taf!B:D,3,FALSE),"")</f>
        <v/>
      </c>
      <c r="R317" s="1" t="str">
        <f t="shared" si="30"/>
        <v xml:space="preserve">        gl-srcd:summaryReportingTaxonomyIDRef    </v>
      </c>
      <c r="S317" s="2" t="str">
        <f t="shared" si="31"/>
        <v/>
      </c>
      <c r="T317" s="2" t="s">
        <v>1548</v>
      </c>
    </row>
    <row r="318" spans="4:20" ht="19" customHeight="1" outlineLevel="1">
      <c r="D318" s="1" t="s">
        <v>1237</v>
      </c>
      <c r="H318" s="1" t="s">
        <v>1196</v>
      </c>
      <c r="I318" s="1" t="str">
        <f t="shared" si="27"/>
        <v>gl-cor:detailComment</v>
      </c>
      <c r="J318" s="1" t="str">
        <f t="shared" si="28"/>
        <v>cor</v>
      </c>
      <c r="K318" s="1" t="str">
        <f t="shared" si="29"/>
        <v>detailComment</v>
      </c>
      <c r="L318" s="1" t="str">
        <f>IF("cor"=J318,VLOOKUP(K318,cor!B:D,3,FALSE),"")</f>
        <v>Description of this line of detail only</v>
      </c>
      <c r="M318" s="1" t="str">
        <f>IF("bus"=J318,VLOOKUP(K318,bus!B:D,3,FALSE),"")</f>
        <v/>
      </c>
      <c r="N318" s="1" t="str">
        <f>IF("usk"=J318,VLOOKUP(K318,usk!B:D,3,FALSE),"")</f>
        <v/>
      </c>
      <c r="O318" s="1" t="str">
        <f>IF("muc"=J318,VLOOKUP(K318,muc!B:D,3,FALSE),"")</f>
        <v/>
      </c>
      <c r="P318" s="1" t="str">
        <f>IF("ehm"=J318,VLOOKUP(K318,ehm!B:D,3,FALSE),"")</f>
        <v/>
      </c>
      <c r="Q318" s="1" t="str">
        <f>IF("taf"=J318,VLOOKUP(K318,taf!B:D,3,FALSE),"")</f>
        <v/>
      </c>
      <c r="R318" s="1" t="str">
        <f t="shared" si="30"/>
        <v xml:space="preserve">      gl-cor:detailComment      </v>
      </c>
      <c r="S318" s="2" t="str">
        <f t="shared" si="31"/>
        <v>Description of this line of detail only</v>
      </c>
      <c r="T318" s="2" t="s">
        <v>817</v>
      </c>
    </row>
    <row r="319" spans="4:20" ht="19" customHeight="1" outlineLevel="1">
      <c r="D319" s="1" t="s">
        <v>1238</v>
      </c>
      <c r="H319" s="1" t="s">
        <v>1196</v>
      </c>
      <c r="I319" s="1" t="str">
        <f t="shared" si="27"/>
        <v>gl-cor:dateAcknowledged</v>
      </c>
      <c r="J319" s="1" t="str">
        <f t="shared" si="28"/>
        <v>cor</v>
      </c>
      <c r="K319" s="1" t="str">
        <f t="shared" si="29"/>
        <v>dateAcknowledged</v>
      </c>
      <c r="L319" s="1" t="str">
        <f>IF("cor"=J319,VLOOKUP(K319,cor!B:D,3,FALSE),"")</f>
        <v>Date of acknowledgement of goods/services shipped/received.</v>
      </c>
      <c r="M319" s="1" t="str">
        <f>IF("bus"=J319,VLOOKUP(K319,bus!B:D,3,FALSE),"")</f>
        <v/>
      </c>
      <c r="N319" s="1" t="str">
        <f>IF("usk"=J319,VLOOKUP(K319,usk!B:D,3,FALSE),"")</f>
        <v/>
      </c>
      <c r="O319" s="1" t="str">
        <f>IF("muc"=J319,VLOOKUP(K319,muc!B:D,3,FALSE),"")</f>
        <v/>
      </c>
      <c r="P319" s="1" t="str">
        <f>IF("ehm"=J319,VLOOKUP(K319,ehm!B:D,3,FALSE),"")</f>
        <v/>
      </c>
      <c r="Q319" s="1" t="str">
        <f>IF("taf"=J319,VLOOKUP(K319,taf!B:D,3,FALSE),"")</f>
        <v/>
      </c>
      <c r="R319" s="1" t="str">
        <f t="shared" si="30"/>
        <v xml:space="preserve">      gl-cor:dateAcknowledged      </v>
      </c>
      <c r="S319" s="2" t="str">
        <f t="shared" si="31"/>
        <v>Date of acknowledgement of goods/services shipped/received.</v>
      </c>
      <c r="T319" s="2" t="s">
        <v>812</v>
      </c>
    </row>
    <row r="320" spans="4:20" ht="19" customHeight="1" outlineLevel="1">
      <c r="D320" s="1" t="s">
        <v>1239</v>
      </c>
      <c r="H320" s="1" t="s">
        <v>1196</v>
      </c>
      <c r="I320" s="1" t="str">
        <f t="shared" si="27"/>
        <v>gl-cor:confirmedDate</v>
      </c>
      <c r="J320" s="1" t="str">
        <f t="shared" si="28"/>
        <v>cor</v>
      </c>
      <c r="K320" s="1" t="str">
        <f t="shared" si="29"/>
        <v>confirmedDate</v>
      </c>
      <c r="L320" s="1" t="str">
        <f>IF("cor"=J320,VLOOKUP(K320,cor!B:D,3,FALSE),"")</f>
        <v>Date of confirmation of shipment/receipt.</v>
      </c>
      <c r="M320" s="1" t="str">
        <f>IF("bus"=J320,VLOOKUP(K320,bus!B:D,3,FALSE),"")</f>
        <v/>
      </c>
      <c r="N320" s="1" t="str">
        <f>IF("usk"=J320,VLOOKUP(K320,usk!B:D,3,FALSE),"")</f>
        <v/>
      </c>
      <c r="O320" s="1" t="str">
        <f>IF("muc"=J320,VLOOKUP(K320,muc!B:D,3,FALSE),"")</f>
        <v/>
      </c>
      <c r="P320" s="1" t="str">
        <f>IF("ehm"=J320,VLOOKUP(K320,ehm!B:D,3,FALSE),"")</f>
        <v/>
      </c>
      <c r="Q320" s="1" t="str">
        <f>IF("taf"=J320,VLOOKUP(K320,taf!B:D,3,FALSE),"")</f>
        <v/>
      </c>
      <c r="R320" s="1" t="str">
        <f t="shared" si="30"/>
        <v xml:space="preserve">      gl-cor:confirmedDate      </v>
      </c>
      <c r="S320" s="2" t="str">
        <f t="shared" si="31"/>
        <v>Date of confirmation of shipment/receipt.</v>
      </c>
      <c r="T320" s="2" t="s">
        <v>806</v>
      </c>
    </row>
    <row r="321" spans="4:20" ht="19" customHeight="1" outlineLevel="1">
      <c r="D321" s="1" t="s">
        <v>1240</v>
      </c>
      <c r="H321" s="1" t="s">
        <v>1196</v>
      </c>
      <c r="I321" s="1" t="str">
        <f t="shared" ref="I321:I384" si="32">A321&amp;B321&amp;C321&amp;D321&amp;E321&amp;F321&amp;G321</f>
        <v>gl-cor:shipFrom</v>
      </c>
      <c r="J321" s="1" t="str">
        <f t="shared" ref="J321:J384" si="33">MID(I321,4,FIND(":",I321)-4)</f>
        <v>cor</v>
      </c>
      <c r="K321" s="1" t="str">
        <f t="shared" ref="K321:K384" si="34">MID(I321,FIND(":",I321)+1,LEN(I321)-FIND(":",I321))</f>
        <v>shipFrom</v>
      </c>
      <c r="L321" s="1" t="str">
        <f>IF("cor"=J321,VLOOKUP(K321,cor!B:D,3,FALSE),"")</f>
        <v>References organizationAddressLocationIdentifier where used. Otherwise freeform.</v>
      </c>
      <c r="M321" s="1" t="str">
        <f>IF("bus"=J321,VLOOKUP(K321,bus!B:D,3,FALSE),"")</f>
        <v/>
      </c>
      <c r="N321" s="1" t="str">
        <f>IF("usk"=J321,VLOOKUP(K321,usk!B:D,3,FALSE),"")</f>
        <v/>
      </c>
      <c r="O321" s="1" t="str">
        <f>IF("muc"=J321,VLOOKUP(K321,muc!B:D,3,FALSE),"")</f>
        <v/>
      </c>
      <c r="P321" s="1" t="str">
        <f>IF("ehm"=J321,VLOOKUP(K321,ehm!B:D,3,FALSE),"")</f>
        <v/>
      </c>
      <c r="Q321" s="1" t="str">
        <f>IF("taf"=J321,VLOOKUP(K321,taf!B:D,3,FALSE),"")</f>
        <v/>
      </c>
      <c r="R321" s="1" t="str">
        <f t="shared" ref="R321:R384" si="35">A321&amp;"  "&amp;B321&amp;"  "&amp;C321&amp;"  "&amp;D321&amp;"  "&amp;E321&amp;"  "&amp;F321&amp;"  "&amp;G321</f>
        <v xml:space="preserve">      gl-cor:shipFrom      </v>
      </c>
      <c r="S321" s="2" t="str">
        <f t="shared" si="31"/>
        <v>References organizationAddressLocationIdentifier where used. Otherwise freeform.</v>
      </c>
      <c r="T321" s="2" t="s">
        <v>986</v>
      </c>
    </row>
    <row r="322" spans="4:20" ht="19" customHeight="1" outlineLevel="1">
      <c r="D322" s="1" t="s">
        <v>1241</v>
      </c>
      <c r="H322" s="1" t="s">
        <v>1196</v>
      </c>
      <c r="I322" s="1" t="str">
        <f t="shared" si="32"/>
        <v>gl-cor:shipReceivedDate</v>
      </c>
      <c r="J322" s="1" t="str">
        <f t="shared" si="33"/>
        <v>cor</v>
      </c>
      <c r="K322" s="1" t="str">
        <f t="shared" si="34"/>
        <v>shipReceivedDate</v>
      </c>
      <c r="L322" s="1" t="str">
        <f>IF("cor"=J322,VLOOKUP(K322,cor!B:D,3,FALSE),"")</f>
        <v>Date goods/services are shipped/received.</v>
      </c>
      <c r="M322" s="1" t="str">
        <f>IF("bus"=J322,VLOOKUP(K322,bus!B:D,3,FALSE),"")</f>
        <v/>
      </c>
      <c r="N322" s="1" t="str">
        <f>IF("usk"=J322,VLOOKUP(K322,usk!B:D,3,FALSE),"")</f>
        <v/>
      </c>
      <c r="O322" s="1" t="str">
        <f>IF("muc"=J322,VLOOKUP(K322,muc!B:D,3,FALSE),"")</f>
        <v/>
      </c>
      <c r="P322" s="1" t="str">
        <f>IF("ehm"=J322,VLOOKUP(K322,ehm!B:D,3,FALSE),"")</f>
        <v/>
      </c>
      <c r="Q322" s="1" t="str">
        <f>IF("taf"=J322,VLOOKUP(K322,taf!B:D,3,FALSE),"")</f>
        <v/>
      </c>
      <c r="R322" s="1" t="str">
        <f t="shared" si="35"/>
        <v xml:space="preserve">      gl-cor:shipReceivedDate      </v>
      </c>
      <c r="S322" s="2" t="str">
        <f t="shared" si="31"/>
        <v>Date goods/services are shipped/received.</v>
      </c>
      <c r="T322" s="2" t="s">
        <v>933</v>
      </c>
    </row>
    <row r="323" spans="4:20" ht="19" customHeight="1" outlineLevel="1">
      <c r="D323" s="1" t="s">
        <v>1242</v>
      </c>
      <c r="H323" s="1" t="s">
        <v>1196</v>
      </c>
      <c r="I323" s="1" t="str">
        <f t="shared" si="32"/>
        <v>gl-cor:maturityDate</v>
      </c>
      <c r="J323" s="1" t="str">
        <f t="shared" si="33"/>
        <v>cor</v>
      </c>
      <c r="K323" s="1" t="str">
        <f t="shared" si="34"/>
        <v>maturityDate</v>
      </c>
      <c r="L323" s="1" t="str">
        <f>IF("cor"=J323,VLOOKUP(K323,cor!B:D,3,FALSE),"")</f>
        <v>Due date or other maturity date.</v>
      </c>
      <c r="M323" s="1" t="str">
        <f>IF("bus"=J323,VLOOKUP(K323,bus!B:D,3,FALSE),"")</f>
        <v/>
      </c>
      <c r="N323" s="1" t="str">
        <f>IF("usk"=J323,VLOOKUP(K323,usk!B:D,3,FALSE),"")</f>
        <v/>
      </c>
      <c r="O323" s="1" t="str">
        <f>IF("muc"=J323,VLOOKUP(K323,muc!B:D,3,FALSE),"")</f>
        <v/>
      </c>
      <c r="P323" s="1" t="str">
        <f>IF("ehm"=J323,VLOOKUP(K323,ehm!B:D,3,FALSE),"")</f>
        <v/>
      </c>
      <c r="Q323" s="1" t="str">
        <f>IF("taf"=J323,VLOOKUP(K323,taf!B:D,3,FALSE),"")</f>
        <v/>
      </c>
      <c r="R323" s="1" t="str">
        <f t="shared" si="35"/>
        <v xml:space="preserve">      gl-cor:maturityDate      </v>
      </c>
      <c r="S323" s="2" t="str">
        <f t="shared" si="31"/>
        <v>Due date or other maturity date.</v>
      </c>
      <c r="T323" s="2" t="s">
        <v>897</v>
      </c>
    </row>
    <row r="324" spans="4:20" ht="19" customHeight="1" outlineLevel="1">
      <c r="D324" s="1" t="s">
        <v>1243</v>
      </c>
      <c r="H324" s="1" t="s">
        <v>1196</v>
      </c>
      <c r="I324" s="1" t="str">
        <f t="shared" si="32"/>
        <v>gl-cor:terms</v>
      </c>
      <c r="J324" s="1" t="str">
        <f t="shared" si="33"/>
        <v>cor</v>
      </c>
      <c r="K324" s="1" t="str">
        <f t="shared" si="34"/>
        <v>terms</v>
      </c>
      <c r="L324" s="1" t="str">
        <f>IF("cor"=J324,VLOOKUP(K324,cor!B:D,3,FALSE),"")</f>
        <v>Discount/payment terms.</v>
      </c>
      <c r="M324" s="1" t="str">
        <f>IF("bus"=J324,VLOOKUP(K324,bus!B:D,3,FALSE),"")</f>
        <v/>
      </c>
      <c r="N324" s="1" t="str">
        <f>IF("usk"=J324,VLOOKUP(K324,usk!B:D,3,FALSE),"")</f>
        <v/>
      </c>
      <c r="O324" s="1" t="str">
        <f>IF("muc"=J324,VLOOKUP(K324,muc!B:D,3,FALSE),"")</f>
        <v/>
      </c>
      <c r="P324" s="1" t="str">
        <f>IF("ehm"=J324,VLOOKUP(K324,ehm!B:D,3,FALSE),"")</f>
        <v/>
      </c>
      <c r="Q324" s="1" t="str">
        <f>IF("taf"=J324,VLOOKUP(K324,taf!B:D,3,FALSE),"")</f>
        <v/>
      </c>
      <c r="R324" s="1" t="str">
        <f t="shared" si="35"/>
        <v xml:space="preserve">      gl-cor:terms      </v>
      </c>
      <c r="S324" s="2" t="str">
        <f t="shared" ref="S324:S387" si="36">L324&amp;M324&amp;N324&amp;O324&amp;P324&amp;Q324</f>
        <v>Discount/payment terms.</v>
      </c>
      <c r="T324" s="2" t="s">
        <v>964</v>
      </c>
    </row>
    <row r="325" spans="4:20" ht="19" customHeight="1" outlineLevel="1" collapsed="1">
      <c r="D325" s="1" t="s">
        <v>1244</v>
      </c>
      <c r="H325" s="1" t="s">
        <v>1196</v>
      </c>
      <c r="I325" s="1" t="str">
        <f t="shared" si="32"/>
        <v>gl-bus:measurable</v>
      </c>
      <c r="J325" s="1" t="str">
        <f t="shared" si="33"/>
        <v>bus</v>
      </c>
      <c r="K325" s="1" t="str">
        <f t="shared" si="34"/>
        <v>measurable</v>
      </c>
      <c r="L325" s="1" t="str">
        <f>IF("cor"=J325,VLOOKUP(K325,cor!B:D,3,FALSE),"")</f>
        <v/>
      </c>
      <c r="M325" s="1" t="str">
        <f>IF("bus"=J325,VLOOKUP(K325,bus!B:D,3,FALSE),"")</f>
        <v>Parent for information regarding measurable items associated with the enclosing entryDetail line. Primary area used for holding performance measures. Based on needs for tracking inventory transactional detail, but suitable for anything assigned to an "account", "reporting bucket" or "code". Can be used to track any movements.</v>
      </c>
      <c r="N325" s="1" t="str">
        <f>IF("usk"=J325,VLOOKUP(K325,usk!B:D,3,FALSE),"")</f>
        <v/>
      </c>
      <c r="O325" s="1" t="str">
        <f>IF("muc"=J325,VLOOKUP(K325,muc!B:D,3,FALSE),"")</f>
        <v/>
      </c>
      <c r="P325" s="1" t="str">
        <f>IF("ehm"=J325,VLOOKUP(K325,ehm!B:D,3,FALSE),"")</f>
        <v/>
      </c>
      <c r="Q325" s="1" t="str">
        <f>IF("taf"=J325,VLOOKUP(K325,taf!B:D,3,FALSE),"")</f>
        <v/>
      </c>
      <c r="R325" s="1" t="str">
        <f t="shared" si="35"/>
        <v xml:space="preserve">      gl-bus:measurable      </v>
      </c>
      <c r="S325" s="2" t="str">
        <f t="shared" si="36"/>
        <v>Parent for information regarding measurable items associated with the enclosing entryDetail line. Primary area used for holding performance measures. Based on needs for tracking inventory transactional detail, but suitable for anything assigned to an "account", "reporting bucket" or "code". Can be used to track any movements.</v>
      </c>
      <c r="T325" s="2" t="s">
        <v>1575</v>
      </c>
    </row>
    <row r="326" spans="4:20" ht="19" hidden="1" customHeight="1" outlineLevel="2">
      <c r="E326" s="1" t="s">
        <v>1461</v>
      </c>
      <c r="H326" s="1" t="s">
        <v>1244</v>
      </c>
      <c r="I326" s="1" t="str">
        <f t="shared" si="32"/>
        <v>gl-bus:measurableCode</v>
      </c>
      <c r="J326" s="1" t="str">
        <f t="shared" si="33"/>
        <v>bus</v>
      </c>
      <c r="K326" s="1" t="str">
        <f t="shared" si="34"/>
        <v>measurableCode</v>
      </c>
      <c r="L326" s="1" t="str">
        <f>IF("cor"=J326,VLOOKUP(K326,cor!B:D,3,FALSE),"")</f>
        <v/>
      </c>
      <c r="M326" s="1" t="str">
        <f>IF("bus"=J326,VLOOKUP(K326,bus!B:D,3,FALSE),"")</f>
        <v>Code for measurable item including BP - Business process, FA - Fixed asset/Capitalized item, IN - Inventory, KPI - Metric, NT - Intangible, SP - Supplies, SV-P - Service by employee, vendor or contractor, SV-M - Service by equipment/machinery, OT - Other</v>
      </c>
      <c r="N326" s="1" t="str">
        <f>IF("usk"=J326,VLOOKUP(K326,usk!B:D,3,FALSE),"")</f>
        <v/>
      </c>
      <c r="O326" s="1" t="str">
        <f>IF("muc"=J326,VLOOKUP(K326,muc!B:D,3,FALSE),"")</f>
        <v/>
      </c>
      <c r="P326" s="1" t="str">
        <f>IF("ehm"=J326,VLOOKUP(K326,ehm!B:D,3,FALSE),"")</f>
        <v/>
      </c>
      <c r="Q326" s="1" t="str">
        <f>IF("taf"=J326,VLOOKUP(K326,taf!B:D,3,FALSE),"")</f>
        <v/>
      </c>
      <c r="R326" s="1" t="str">
        <f t="shared" si="35"/>
        <v xml:space="preserve">        gl-bus:measurableCode    </v>
      </c>
      <c r="S326" s="2" t="str">
        <f t="shared" si="36"/>
        <v>Code for measurable item including BP - Business process, FA - Fixed asset/Capitalized item, IN - Inventory, KPI - Metric, NT - Intangible, SP - Supplies, SV-P - Service by employee, vendor or contractor, SV-M - Service by equipment/machinery, OT - Other</v>
      </c>
      <c r="T326" s="2" t="s">
        <v>187</v>
      </c>
    </row>
    <row r="327" spans="4:20" ht="19" hidden="1" customHeight="1" outlineLevel="2">
      <c r="E327" s="1" t="s">
        <v>1462</v>
      </c>
      <c r="H327" s="1" t="s">
        <v>1244</v>
      </c>
      <c r="I327" s="1" t="str">
        <f t="shared" si="32"/>
        <v>gl-bus:measurableCodeDescription</v>
      </c>
      <c r="J327" s="1" t="str">
        <f t="shared" si="33"/>
        <v>bus</v>
      </c>
      <c r="K327" s="1" t="str">
        <f t="shared" si="34"/>
        <v>measurableCodeDescription</v>
      </c>
      <c r="L327" s="1" t="str">
        <f>IF("cor"=J327,VLOOKUP(K327,cor!B:D,3,FALSE),"")</f>
        <v/>
      </c>
      <c r="M327" s="1" t="str">
        <f>IF("bus"=J327,VLOOKUP(K327,bus!B:D,3,FALSE),"")</f>
        <v>Free format description of the measurable code</v>
      </c>
      <c r="N327" s="1" t="str">
        <f>IF("usk"=J327,VLOOKUP(K327,usk!B:D,3,FALSE),"")</f>
        <v/>
      </c>
      <c r="O327" s="1" t="str">
        <f>IF("muc"=J327,VLOOKUP(K327,muc!B:D,3,FALSE),"")</f>
        <v/>
      </c>
      <c r="P327" s="1" t="str">
        <f>IF("ehm"=J327,VLOOKUP(K327,ehm!B:D,3,FALSE),"")</f>
        <v/>
      </c>
      <c r="Q327" s="1" t="str">
        <f>IF("taf"=J327,VLOOKUP(K327,taf!B:D,3,FALSE),"")</f>
        <v/>
      </c>
      <c r="R327" s="1" t="str">
        <f t="shared" si="35"/>
        <v xml:space="preserve">        gl-bus:measurableCodeDescription    </v>
      </c>
      <c r="S327" s="2" t="str">
        <f t="shared" si="36"/>
        <v>Free format description of the measurable code</v>
      </c>
      <c r="T327" s="2" t="s">
        <v>366</v>
      </c>
    </row>
    <row r="328" spans="4:20" ht="19" hidden="1" customHeight="1" outlineLevel="2">
      <c r="E328" s="1" t="s">
        <v>1463</v>
      </c>
      <c r="H328" s="1" t="s">
        <v>1244</v>
      </c>
      <c r="I328" s="1" t="str">
        <f t="shared" si="32"/>
        <v>gl-bus:measurableCategory</v>
      </c>
      <c r="J328" s="1" t="str">
        <f t="shared" si="33"/>
        <v>bus</v>
      </c>
      <c r="K328" s="1" t="str">
        <f t="shared" si="34"/>
        <v>measurableCategory</v>
      </c>
      <c r="L328" s="1" t="str">
        <f>IF("cor"=J328,VLOOKUP(K328,cor!B:D,3,FALSE),"")</f>
        <v/>
      </c>
      <c r="M328" s="1" t="str">
        <f>IF("bus"=J328,VLOOKUP(K328,bus!B:D,3,FALSE),"")</f>
        <v>Category of the measurable</v>
      </c>
      <c r="N328" s="1" t="str">
        <f>IF("usk"=J328,VLOOKUP(K328,usk!B:D,3,FALSE),"")</f>
        <v/>
      </c>
      <c r="O328" s="1" t="str">
        <f>IF("muc"=J328,VLOOKUP(K328,muc!B:D,3,FALSE),"")</f>
        <v/>
      </c>
      <c r="P328" s="1" t="str">
        <f>IF("ehm"=J328,VLOOKUP(K328,ehm!B:D,3,FALSE),"")</f>
        <v/>
      </c>
      <c r="Q328" s="1" t="str">
        <f>IF("taf"=J328,VLOOKUP(K328,taf!B:D,3,FALSE),"")</f>
        <v/>
      </c>
      <c r="R328" s="1" t="str">
        <f t="shared" si="35"/>
        <v xml:space="preserve">        gl-bus:measurableCategory    </v>
      </c>
      <c r="S328" s="2" t="str">
        <f t="shared" si="36"/>
        <v>Category of the measurable</v>
      </c>
      <c r="T328" s="2" t="s">
        <v>332</v>
      </c>
    </row>
    <row r="329" spans="4:20" ht="19" hidden="1" customHeight="1" outlineLevel="2">
      <c r="E329" s="1" t="s">
        <v>1464</v>
      </c>
      <c r="H329" s="1" t="s">
        <v>1244</v>
      </c>
      <c r="I329" s="1" t="str">
        <f t="shared" si="32"/>
        <v>gl-bus:measurableID</v>
      </c>
      <c r="J329" s="1" t="str">
        <f t="shared" si="33"/>
        <v>bus</v>
      </c>
      <c r="K329" s="1" t="str">
        <f t="shared" si="34"/>
        <v>measurableID</v>
      </c>
      <c r="L329" s="1" t="str">
        <f>IF("cor"=J329,VLOOKUP(K329,cor!B:D,3,FALSE),"")</f>
        <v/>
      </c>
      <c r="M329" s="1" t="str">
        <f>IF("bus"=J329,VLOOKUP(K329,bus!B:D,3,FALSE),"")</f>
        <v>Internal inventory part or SKU number or other code identifier for the measurable.</v>
      </c>
      <c r="N329" s="1" t="str">
        <f>IF("usk"=J329,VLOOKUP(K329,usk!B:D,3,FALSE),"")</f>
        <v/>
      </c>
      <c r="O329" s="1" t="str">
        <f>IF("muc"=J329,VLOOKUP(K329,muc!B:D,3,FALSE),"")</f>
        <v/>
      </c>
      <c r="P329" s="1" t="str">
        <f>IF("ehm"=J329,VLOOKUP(K329,ehm!B:D,3,FALSE),"")</f>
        <v/>
      </c>
      <c r="Q329" s="1" t="str">
        <f>IF("taf"=J329,VLOOKUP(K329,taf!B:D,3,FALSE),"")</f>
        <v/>
      </c>
      <c r="R329" s="1" t="str">
        <f t="shared" si="35"/>
        <v xml:space="preserve">        gl-bus:measurableID    </v>
      </c>
      <c r="S329" s="2" t="str">
        <f t="shared" si="36"/>
        <v>Internal inventory part or SKU number or other code identifier for the measurable.</v>
      </c>
      <c r="T329" s="2" t="s">
        <v>194</v>
      </c>
    </row>
    <row r="330" spans="4:20" ht="19" hidden="1" customHeight="1" outlineLevel="2">
      <c r="E330" s="1" t="s">
        <v>1465</v>
      </c>
      <c r="H330" s="1" t="s">
        <v>1244</v>
      </c>
      <c r="I330" s="1" t="str">
        <f t="shared" si="32"/>
        <v>gl-bus:measurableIDSchema</v>
      </c>
      <c r="J330" s="1" t="str">
        <f t="shared" si="33"/>
        <v>bus</v>
      </c>
      <c r="K330" s="1" t="str">
        <f t="shared" si="34"/>
        <v>measurableIDSchema</v>
      </c>
      <c r="L330" s="1" t="str">
        <f>IF("cor"=J330,VLOOKUP(K330,cor!B:D,3,FALSE),"")</f>
        <v/>
      </c>
      <c r="M330" s="1" t="str">
        <f>IF("bus"=J330,VLOOKUP(K330,bus!B:D,3,FALSE),"")</f>
        <v>URI or other identifier for schema with which measurable ID can be validated</v>
      </c>
      <c r="N330" s="1" t="str">
        <f>IF("usk"=J330,VLOOKUP(K330,usk!B:D,3,FALSE),"")</f>
        <v/>
      </c>
      <c r="O330" s="1" t="str">
        <f>IF("muc"=J330,VLOOKUP(K330,muc!B:D,3,FALSE),"")</f>
        <v/>
      </c>
      <c r="P330" s="1" t="str">
        <f>IF("ehm"=J330,VLOOKUP(K330,ehm!B:D,3,FALSE),"")</f>
        <v/>
      </c>
      <c r="Q330" s="1" t="str">
        <f>IF("taf"=J330,VLOOKUP(K330,taf!B:D,3,FALSE),"")</f>
        <v/>
      </c>
      <c r="R330" s="1" t="str">
        <f t="shared" si="35"/>
        <v xml:space="preserve">        gl-bus:measurableIDSchema    </v>
      </c>
      <c r="S330" s="2" t="str">
        <f t="shared" si="36"/>
        <v>URI or other identifier for schema with which measurable ID can be validated</v>
      </c>
      <c r="T330" s="2" t="s">
        <v>200</v>
      </c>
    </row>
    <row r="331" spans="4:20" ht="19" hidden="1" customHeight="1" outlineLevel="2">
      <c r="E331" s="1" t="s">
        <v>1466</v>
      </c>
      <c r="H331" s="1" t="s">
        <v>1244</v>
      </c>
      <c r="I331" s="1" t="str">
        <f t="shared" si="32"/>
        <v>gl-bus:measurableIDOther</v>
      </c>
      <c r="J331" s="1" t="str">
        <f t="shared" si="33"/>
        <v>bus</v>
      </c>
      <c r="K331" s="1" t="str">
        <f t="shared" si="34"/>
        <v>measurableIDOther</v>
      </c>
      <c r="L331" s="1" t="str">
        <f>IF("cor"=J331,VLOOKUP(K331,cor!B:D,3,FALSE),"")</f>
        <v/>
      </c>
      <c r="M331" s="1" t="str">
        <f>IF("bus"=J331,VLOOKUP(K331,bus!B:D,3,FALSE),"")</f>
        <v>Second identifier (such as vendor's item number)</v>
      </c>
      <c r="N331" s="1" t="str">
        <f>IF("usk"=J331,VLOOKUP(K331,usk!B:D,3,FALSE),"")</f>
        <v/>
      </c>
      <c r="O331" s="1" t="str">
        <f>IF("muc"=J331,VLOOKUP(K331,muc!B:D,3,FALSE),"")</f>
        <v/>
      </c>
      <c r="P331" s="1" t="str">
        <f>IF("ehm"=J331,VLOOKUP(K331,ehm!B:D,3,FALSE),"")</f>
        <v/>
      </c>
      <c r="Q331" s="1" t="str">
        <f>IF("taf"=J331,VLOOKUP(K331,taf!B:D,3,FALSE),"")</f>
        <v/>
      </c>
      <c r="R331" s="1" t="str">
        <f t="shared" si="35"/>
        <v xml:space="preserve">        gl-bus:measurableIDOther    </v>
      </c>
      <c r="S331" s="2" t="str">
        <f t="shared" si="36"/>
        <v>Second identifier (such as vendor's item number)</v>
      </c>
      <c r="T331" s="2" t="s">
        <v>196</v>
      </c>
    </row>
    <row r="332" spans="4:20" ht="19" hidden="1" customHeight="1" outlineLevel="2">
      <c r="E332" s="1" t="s">
        <v>1467</v>
      </c>
      <c r="H332" s="1" t="s">
        <v>1244</v>
      </c>
      <c r="I332" s="1" t="str">
        <f t="shared" si="32"/>
        <v>gl-bus:measurableIDOtherSchema</v>
      </c>
      <c r="J332" s="1" t="str">
        <f t="shared" si="33"/>
        <v>bus</v>
      </c>
      <c r="K332" s="1" t="str">
        <f t="shared" si="34"/>
        <v>measurableIDOtherSchema</v>
      </c>
      <c r="L332" s="1" t="str">
        <f>IF("cor"=J332,VLOOKUP(K332,cor!B:D,3,FALSE),"")</f>
        <v/>
      </c>
      <c r="M332" s="1" t="str">
        <f>IF("bus"=J332,VLOOKUP(K332,bus!B:D,3,FALSE),"")</f>
        <v>URI or other identifier for schema with which measurable ID Other can be validated</v>
      </c>
      <c r="N332" s="1" t="str">
        <f>IF("usk"=J332,VLOOKUP(K332,usk!B:D,3,FALSE),"")</f>
        <v/>
      </c>
      <c r="O332" s="1" t="str">
        <f>IF("muc"=J332,VLOOKUP(K332,muc!B:D,3,FALSE),"")</f>
        <v/>
      </c>
      <c r="P332" s="1" t="str">
        <f>IF("ehm"=J332,VLOOKUP(K332,ehm!B:D,3,FALSE),"")</f>
        <v/>
      </c>
      <c r="Q332" s="1" t="str">
        <f>IF("taf"=J332,VLOOKUP(K332,taf!B:D,3,FALSE),"")</f>
        <v/>
      </c>
      <c r="R332" s="1" t="str">
        <f t="shared" si="35"/>
        <v xml:space="preserve">        gl-bus:measurableIDOtherSchema    </v>
      </c>
      <c r="S332" s="2" t="str">
        <f t="shared" si="36"/>
        <v>URI or other identifier for schema with which measurable ID Other can be validated</v>
      </c>
      <c r="T332" s="2" t="s">
        <v>198</v>
      </c>
    </row>
    <row r="333" spans="4:20" ht="19" hidden="1" customHeight="1" outlineLevel="2">
      <c r="E333" s="1" t="s">
        <v>1468</v>
      </c>
      <c r="H333" s="1" t="s">
        <v>1244</v>
      </c>
      <c r="I333" s="1" t="str">
        <f t="shared" si="32"/>
        <v>gl-bus:measurableDescription</v>
      </c>
      <c r="J333" s="1" t="str">
        <f t="shared" si="33"/>
        <v>bus</v>
      </c>
      <c r="K333" s="1" t="str">
        <f t="shared" si="34"/>
        <v>measurableDescription</v>
      </c>
      <c r="L333" s="1" t="str">
        <f>IF("cor"=J333,VLOOKUP(K333,cor!B:D,3,FALSE),"")</f>
        <v/>
      </c>
      <c r="M333" s="1" t="str">
        <f>IF("bus"=J333,VLOOKUP(K333,bus!B:D,3,FALSE),"")</f>
        <v>Text description of measurable (e.g. inventory item or other identifier)</v>
      </c>
      <c r="N333" s="1" t="str">
        <f>IF("usk"=J333,VLOOKUP(K333,usk!B:D,3,FALSE),"")</f>
        <v/>
      </c>
      <c r="O333" s="1" t="str">
        <f>IF("muc"=J333,VLOOKUP(K333,muc!B:D,3,FALSE),"")</f>
        <v/>
      </c>
      <c r="P333" s="1" t="str">
        <f>IF("ehm"=J333,VLOOKUP(K333,ehm!B:D,3,FALSE),"")</f>
        <v/>
      </c>
      <c r="Q333" s="1" t="str">
        <f>IF("taf"=J333,VLOOKUP(K333,taf!B:D,3,FALSE),"")</f>
        <v/>
      </c>
      <c r="R333" s="1" t="str">
        <f t="shared" si="35"/>
        <v xml:space="preserve">        gl-bus:measurableDescription    </v>
      </c>
      <c r="S333" s="2" t="str">
        <f t="shared" si="36"/>
        <v>Text description of measurable (e.g. inventory item or other identifier)</v>
      </c>
      <c r="T333" s="2" t="s">
        <v>191</v>
      </c>
    </row>
    <row r="334" spans="4:20" ht="19" hidden="1" customHeight="1" outlineLevel="2">
      <c r="E334" s="1" t="s">
        <v>1469</v>
      </c>
      <c r="H334" s="1" t="s">
        <v>1244</v>
      </c>
      <c r="I334" s="1" t="str">
        <f t="shared" si="32"/>
        <v>gl-bus:measurableQuantity</v>
      </c>
      <c r="J334" s="1" t="str">
        <f t="shared" si="33"/>
        <v>bus</v>
      </c>
      <c r="K334" s="1" t="str">
        <f t="shared" si="34"/>
        <v>measurableQuantity</v>
      </c>
      <c r="L334" s="1" t="str">
        <f>IF("cor"=J334,VLOOKUP(K334,cor!B:D,3,FALSE),"")</f>
        <v/>
      </c>
      <c r="M334" s="1" t="str">
        <f>IF("bus"=J334,VLOOKUP(K334,bus!B:D,3,FALSE),"")</f>
        <v>Number of units in this transaction; for non-monetary calculations; can be square footage, number of people, etc.</v>
      </c>
      <c r="N334" s="1" t="str">
        <f>IF("usk"=J334,VLOOKUP(K334,usk!B:D,3,FALSE),"")</f>
        <v/>
      </c>
      <c r="O334" s="1" t="str">
        <f>IF("muc"=J334,VLOOKUP(K334,muc!B:D,3,FALSE),"")</f>
        <v/>
      </c>
      <c r="P334" s="1" t="str">
        <f>IF("ehm"=J334,VLOOKUP(K334,ehm!B:D,3,FALSE),"")</f>
        <v/>
      </c>
      <c r="Q334" s="1" t="str">
        <f>IF("taf"=J334,VLOOKUP(K334,taf!B:D,3,FALSE),"")</f>
        <v/>
      </c>
      <c r="R334" s="1" t="str">
        <f t="shared" si="35"/>
        <v xml:space="preserve">        gl-bus:measurableQuantity    </v>
      </c>
      <c r="S334" s="2" t="str">
        <f t="shared" si="36"/>
        <v>Number of units in this transaction; for non-monetary calculations; can be square footage, number of people, etc.</v>
      </c>
      <c r="T334" s="2" t="s">
        <v>202</v>
      </c>
    </row>
    <row r="335" spans="4:20" ht="19" hidden="1" customHeight="1" outlineLevel="2">
      <c r="E335" s="1" t="s">
        <v>1470</v>
      </c>
      <c r="H335" s="1" t="s">
        <v>1244</v>
      </c>
      <c r="I335" s="1" t="str">
        <f t="shared" si="32"/>
        <v>gl-bus:measurableQualifier</v>
      </c>
      <c r="J335" s="1" t="str">
        <f t="shared" si="33"/>
        <v>bus</v>
      </c>
      <c r="K335" s="1" t="str">
        <f t="shared" si="34"/>
        <v>measurableQualifier</v>
      </c>
      <c r="L335" s="1" t="str">
        <f>IF("cor"=J335,VLOOKUP(K335,cor!B:D,3,FALSE),"")</f>
        <v/>
      </c>
      <c r="M335" s="1" t="str">
        <f>IF("bus"=J335,VLOOKUP(K335,bus!B:D,3,FALSE),"")</f>
        <v>Field that can represent grading, inspection codes, ratings and other qualifiers to properly capture PKI/Balanced Scorecard information</v>
      </c>
      <c r="N335" s="1" t="str">
        <f>IF("usk"=J335,VLOOKUP(K335,usk!B:D,3,FALSE),"")</f>
        <v/>
      </c>
      <c r="O335" s="1" t="str">
        <f>IF("muc"=J335,VLOOKUP(K335,muc!B:D,3,FALSE),"")</f>
        <v/>
      </c>
      <c r="P335" s="1" t="str">
        <f>IF("ehm"=J335,VLOOKUP(K335,ehm!B:D,3,FALSE),"")</f>
        <v/>
      </c>
      <c r="Q335" s="1" t="str">
        <f>IF("taf"=J335,VLOOKUP(K335,taf!B:D,3,FALSE),"")</f>
        <v/>
      </c>
      <c r="R335" s="1" t="str">
        <f t="shared" si="35"/>
        <v xml:space="preserve">        gl-bus:measurableQualifier    </v>
      </c>
      <c r="S335" s="2" t="str">
        <f t="shared" si="36"/>
        <v>Field that can represent grading, inspection codes, ratings and other qualifiers to properly capture PKI/Balanced Scorecard information</v>
      </c>
      <c r="T335" s="2" t="s">
        <v>208</v>
      </c>
    </row>
    <row r="336" spans="4:20" ht="19" hidden="1" customHeight="1" outlineLevel="2">
      <c r="E336" s="1" t="s">
        <v>1471</v>
      </c>
      <c r="H336" s="1" t="s">
        <v>1244</v>
      </c>
      <c r="I336" s="1" t="str">
        <f t="shared" si="32"/>
        <v>gl-bus:measurableUnitOfMeasure</v>
      </c>
      <c r="J336" s="1" t="str">
        <f t="shared" si="33"/>
        <v>bus</v>
      </c>
      <c r="K336" s="1" t="str">
        <f t="shared" si="34"/>
        <v>measurableUnitOfMeasure</v>
      </c>
      <c r="L336" s="1" t="str">
        <f>IF("cor"=J336,VLOOKUP(K336,cor!B:D,3,FALSE),"")</f>
        <v/>
      </c>
      <c r="M336" s="1" t="str">
        <f>IF("bus"=J336,VLOOKUP(K336,bus!B:D,3,FALSE),"")</f>
        <v>Description of unit: e.g. each, case, dozen, etc. ISO standard coding recommended.</v>
      </c>
      <c r="N336" s="1" t="str">
        <f>IF("usk"=J336,VLOOKUP(K336,usk!B:D,3,FALSE),"")</f>
        <v/>
      </c>
      <c r="O336" s="1" t="str">
        <f>IF("muc"=J336,VLOOKUP(K336,muc!B:D,3,FALSE),"")</f>
        <v/>
      </c>
      <c r="P336" s="1" t="str">
        <f>IF("ehm"=J336,VLOOKUP(K336,ehm!B:D,3,FALSE),"")</f>
        <v/>
      </c>
      <c r="Q336" s="1" t="str">
        <f>IF("taf"=J336,VLOOKUP(K336,taf!B:D,3,FALSE),"")</f>
        <v/>
      </c>
      <c r="R336" s="1" t="str">
        <f t="shared" si="35"/>
        <v xml:space="preserve">        gl-bus:measurableUnitOfMeasure    </v>
      </c>
      <c r="S336" s="2" t="str">
        <f t="shared" si="36"/>
        <v>Description of unit: e.g. each, case, dozen, etc. ISO standard coding recommended.</v>
      </c>
      <c r="T336" s="2" t="s">
        <v>210</v>
      </c>
    </row>
    <row r="337" spans="4:20" ht="19" hidden="1" customHeight="1" outlineLevel="2">
      <c r="E337" s="1" t="s">
        <v>1472</v>
      </c>
      <c r="H337" s="1" t="s">
        <v>1244</v>
      </c>
      <c r="I337" s="1" t="str">
        <f t="shared" si="32"/>
        <v>gl-bus:measurableCostPerUnit</v>
      </c>
      <c r="J337" s="1" t="str">
        <f t="shared" si="33"/>
        <v>bus</v>
      </c>
      <c r="K337" s="1" t="str">
        <f t="shared" si="34"/>
        <v>measurableCostPerUnit</v>
      </c>
      <c r="L337" s="1" t="str">
        <f>IF("cor"=J337,VLOOKUP(K337,cor!B:D,3,FALSE),"")</f>
        <v/>
      </c>
      <c r="M337" s="1" t="str">
        <f>IF("bus"=J337,VLOOKUP(K337,bus!B:D,3,FALSE),"")</f>
        <v>Per unit price of the measurable. Although one might expect that measurableQuantity * measurableCostPerUnit = amount, this is not mandated except by external rules sets.</v>
      </c>
      <c r="N337" s="1" t="str">
        <f>IF("usk"=J337,VLOOKUP(K337,usk!B:D,3,FALSE),"")</f>
        <v/>
      </c>
      <c r="O337" s="1" t="str">
        <f>IF("muc"=J337,VLOOKUP(K337,muc!B:D,3,FALSE),"")</f>
        <v/>
      </c>
      <c r="P337" s="1" t="str">
        <f>IF("ehm"=J337,VLOOKUP(K337,ehm!B:D,3,FALSE),"")</f>
        <v/>
      </c>
      <c r="Q337" s="1" t="str">
        <f>IF("taf"=J337,VLOOKUP(K337,taf!B:D,3,FALSE),"")</f>
        <v/>
      </c>
      <c r="R337" s="1" t="str">
        <f t="shared" si="35"/>
        <v xml:space="preserve">        gl-bus:measurableCostPerUnit    </v>
      </c>
      <c r="S337" s="2" t="str">
        <f t="shared" si="36"/>
        <v>Per unit price of the measurable. Although one might expect that measurableQuantity * measurableCostPerUnit = amount, this is not mandated except by external rules sets.</v>
      </c>
      <c r="T337" s="2" t="s">
        <v>189</v>
      </c>
    </row>
    <row r="338" spans="4:20" ht="19" hidden="1" customHeight="1" outlineLevel="2">
      <c r="E338" s="1" t="s">
        <v>1473</v>
      </c>
      <c r="H338" s="1" t="s">
        <v>1244</v>
      </c>
      <c r="I338" s="1" t="str">
        <f t="shared" si="32"/>
        <v>gl-bus:measurableStartDateTime</v>
      </c>
      <c r="J338" s="1" t="str">
        <f t="shared" si="33"/>
        <v>bus</v>
      </c>
      <c r="K338" s="1" t="str">
        <f t="shared" si="34"/>
        <v>measurableStartDateTime</v>
      </c>
      <c r="L338" s="1" t="str">
        <f>IF("cor"=J338,VLOOKUP(K338,cor!B:D,3,FALSE),"")</f>
        <v/>
      </c>
      <c r="M338" s="1" t="str">
        <f>IF("bus"=J338,VLOOKUP(K338,bus!B:D,3,FALSE),"")</f>
        <v>Start time of the duration being measured</v>
      </c>
      <c r="N338" s="1" t="str">
        <f>IF("usk"=J338,VLOOKUP(K338,usk!B:D,3,FALSE),"")</f>
        <v/>
      </c>
      <c r="O338" s="1" t="str">
        <f>IF("muc"=J338,VLOOKUP(K338,muc!B:D,3,FALSE),"")</f>
        <v/>
      </c>
      <c r="P338" s="1" t="str">
        <f>IF("ehm"=J338,VLOOKUP(K338,ehm!B:D,3,FALSE),"")</f>
        <v/>
      </c>
      <c r="Q338" s="1" t="str">
        <f>IF("taf"=J338,VLOOKUP(K338,taf!B:D,3,FALSE),"")</f>
        <v/>
      </c>
      <c r="R338" s="1" t="str">
        <f t="shared" si="35"/>
        <v xml:space="preserve">        gl-bus:measurableStartDateTime    </v>
      </c>
      <c r="S338" s="2" t="str">
        <f t="shared" si="36"/>
        <v>Start time of the duration being measured</v>
      </c>
      <c r="T338" s="2" t="s">
        <v>204</v>
      </c>
    </row>
    <row r="339" spans="4:20" ht="19" hidden="1" customHeight="1" outlineLevel="2">
      <c r="E339" s="1" t="s">
        <v>1474</v>
      </c>
      <c r="H339" s="1" t="s">
        <v>1244</v>
      </c>
      <c r="I339" s="1" t="str">
        <f t="shared" si="32"/>
        <v>gl-bus:measurableEndDateTime</v>
      </c>
      <c r="J339" s="1" t="str">
        <f t="shared" si="33"/>
        <v>bus</v>
      </c>
      <c r="K339" s="1" t="str">
        <f t="shared" si="34"/>
        <v>measurableEndDateTime</v>
      </c>
      <c r="L339" s="1" t="str">
        <f>IF("cor"=J339,VLOOKUP(K339,cor!B:D,3,FALSE),"")</f>
        <v/>
      </c>
      <c r="M339" s="1" t="str">
        <f>IF("bus"=J339,VLOOKUP(K339,bus!B:D,3,FALSE),"")</f>
        <v>End time of the duration being measured</v>
      </c>
      <c r="N339" s="1" t="str">
        <f>IF("usk"=J339,VLOOKUP(K339,usk!B:D,3,FALSE),"")</f>
        <v/>
      </c>
      <c r="O339" s="1" t="str">
        <f>IF("muc"=J339,VLOOKUP(K339,muc!B:D,3,FALSE),"")</f>
        <v/>
      </c>
      <c r="P339" s="1" t="str">
        <f>IF("ehm"=J339,VLOOKUP(K339,ehm!B:D,3,FALSE),"")</f>
        <v/>
      </c>
      <c r="Q339" s="1" t="str">
        <f>IF("taf"=J339,VLOOKUP(K339,taf!B:D,3,FALSE),"")</f>
        <v/>
      </c>
      <c r="R339" s="1" t="str">
        <f t="shared" si="35"/>
        <v xml:space="preserve">        gl-bus:measurableEndDateTime    </v>
      </c>
      <c r="S339" s="2" t="str">
        <f t="shared" si="36"/>
        <v>End time of the duration being measured</v>
      </c>
      <c r="T339" s="2" t="s">
        <v>206</v>
      </c>
    </row>
    <row r="340" spans="4:20" ht="19" hidden="1" customHeight="1" outlineLevel="2">
      <c r="E340" s="1" t="s">
        <v>1475</v>
      </c>
      <c r="H340" s="1" t="s">
        <v>1244</v>
      </c>
      <c r="I340" s="1" t="str">
        <f t="shared" si="32"/>
        <v>gl-bus:measurableActive</v>
      </c>
      <c r="J340" s="1" t="str">
        <f t="shared" si="33"/>
        <v>bus</v>
      </c>
      <c r="K340" s="1" t="str">
        <f t="shared" si="34"/>
        <v>measurableActive</v>
      </c>
      <c r="L340" s="1" t="str">
        <f>IF("cor"=J340,VLOOKUP(K340,cor!B:D,3,FALSE),"")</f>
        <v/>
      </c>
      <c r="M340" s="1" t="str">
        <f>IF("bus"=J340,VLOOKUP(K340,bus!B:D,3,FALSE),"")</f>
        <v>Boolean to indicate whether the measurable is active (="true") or inactive (="false")</v>
      </c>
      <c r="N340" s="1" t="str">
        <f>IF("usk"=J340,VLOOKUP(K340,usk!B:D,3,FALSE),"")</f>
        <v/>
      </c>
      <c r="O340" s="1" t="str">
        <f>IF("muc"=J340,VLOOKUP(K340,muc!B:D,3,FALSE),"")</f>
        <v/>
      </c>
      <c r="P340" s="1" t="str">
        <f>IF("ehm"=J340,VLOOKUP(K340,ehm!B:D,3,FALSE),"")</f>
        <v/>
      </c>
      <c r="Q340" s="1" t="str">
        <f>IF("taf"=J340,VLOOKUP(K340,taf!B:D,3,FALSE),"")</f>
        <v/>
      </c>
      <c r="R340" s="1" t="str">
        <f t="shared" si="35"/>
        <v xml:space="preserve">        gl-bus:measurableActive    </v>
      </c>
      <c r="S340" s="2" t="str">
        <f t="shared" si="36"/>
        <v>Boolean to indicate whether the measurable is active (="true") or inactive (="false")</v>
      </c>
      <c r="T340" s="2" t="s">
        <v>334</v>
      </c>
    </row>
    <row r="341" spans="4:20" ht="19" customHeight="1" outlineLevel="1" collapsed="1">
      <c r="D341" s="1" t="s">
        <v>1245</v>
      </c>
      <c r="H341" s="1" t="s">
        <v>1196</v>
      </c>
      <c r="I341" s="1" t="str">
        <f t="shared" si="32"/>
        <v>gl-bus:jobInfo</v>
      </c>
      <c r="J341" s="1" t="str">
        <f t="shared" si="33"/>
        <v>bus</v>
      </c>
      <c r="K341" s="1" t="str">
        <f t="shared" si="34"/>
        <v>jobInfo</v>
      </c>
      <c r="L341" s="1" t="str">
        <f>IF("cor"=J341,VLOOKUP(K341,cor!B:D,3,FALSE),"")</f>
        <v/>
      </c>
      <c r="M341" s="1" t="str">
        <f>IF("bus"=J341,VLOOKUP(K341,bus!B:D,3,FALSE),"")</f>
        <v>Tuple for holding job related information, separate from jobs represented in account identifier. Would probably only have one jobinfo tuple for each entry line, but there may be a need to express more than one.</v>
      </c>
      <c r="N341" s="1" t="str">
        <f>IF("usk"=J341,VLOOKUP(K341,usk!B:D,3,FALSE),"")</f>
        <v/>
      </c>
      <c r="O341" s="1" t="str">
        <f>IF("muc"=J341,VLOOKUP(K341,muc!B:D,3,FALSE),"")</f>
        <v/>
      </c>
      <c r="P341" s="1" t="str">
        <f>IF("ehm"=J341,VLOOKUP(K341,ehm!B:D,3,FALSE),"")</f>
        <v/>
      </c>
      <c r="Q341" s="1" t="str">
        <f>IF("taf"=J341,VLOOKUP(K341,taf!B:D,3,FALSE),"")</f>
        <v/>
      </c>
      <c r="R341" s="1" t="str">
        <f t="shared" si="35"/>
        <v xml:space="preserve">      gl-bus:jobInfo      </v>
      </c>
      <c r="S341" s="2" t="str">
        <f t="shared" si="36"/>
        <v>Tuple for holding job related information, separate from jobs represented in account identifier. Would probably only have one jobinfo tuple for each entry line, but there may be a need to express more than one.</v>
      </c>
      <c r="T341" s="2" t="s">
        <v>185</v>
      </c>
    </row>
    <row r="342" spans="4:20" ht="19" hidden="1" customHeight="1" outlineLevel="2">
      <c r="E342" s="1" t="s">
        <v>1476</v>
      </c>
      <c r="H342" s="1" t="s">
        <v>1245</v>
      </c>
      <c r="I342" s="1" t="str">
        <f t="shared" si="32"/>
        <v>gl-usk:jobCode</v>
      </c>
      <c r="J342" s="1" t="str">
        <f t="shared" si="33"/>
        <v>usk</v>
      </c>
      <c r="K342" s="1" t="str">
        <f t="shared" si="34"/>
        <v>jobCode</v>
      </c>
      <c r="L342" s="1" t="str">
        <f>IF("cor"=J342,VLOOKUP(K342,cor!B:D,3,FALSE),"")</f>
        <v/>
      </c>
      <c r="M342" s="1" t="str">
        <f>IF("bus"=J342,VLOOKUP(K342,bus!B:D,3,FALSE),"")</f>
        <v/>
      </c>
      <c r="N342" s="1" t="str">
        <f>IF("usk"=J342,VLOOKUP(K342,usk!B:D,3,FALSE),"")</f>
        <v>Associated job number or code. This could be built into the account, but many systems maintain a separate job coding system. Use primarily if job identification is a separate system, and not considered part of the chart of accounts.</v>
      </c>
      <c r="O342" s="1" t="str">
        <f>IF("muc"=J342,VLOOKUP(K342,muc!B:D,3,FALSE),"")</f>
        <v/>
      </c>
      <c r="P342" s="1" t="str">
        <f>IF("ehm"=J342,VLOOKUP(K342,ehm!B:D,3,FALSE),"")</f>
        <v/>
      </c>
      <c r="Q342" s="1" t="str">
        <f>IF("taf"=J342,VLOOKUP(K342,taf!B:D,3,FALSE),"")</f>
        <v/>
      </c>
      <c r="R342" s="1" t="str">
        <f t="shared" si="35"/>
        <v xml:space="preserve">        gl-usk:jobCode    </v>
      </c>
      <c r="S342" s="2" t="str">
        <f t="shared" si="36"/>
        <v>Associated job number or code. This could be built into the account, but many systems maintain a separate job coding system. Use primarily if job identification is a separate system, and not considered part of the chart of accounts.</v>
      </c>
      <c r="T342" s="2" t="s">
        <v>729</v>
      </c>
    </row>
    <row r="343" spans="4:20" ht="19" hidden="1" customHeight="1" outlineLevel="2">
      <c r="E343" s="1" t="s">
        <v>1477</v>
      </c>
      <c r="H343" s="1" t="s">
        <v>1245</v>
      </c>
      <c r="I343" s="1" t="str">
        <f t="shared" si="32"/>
        <v>gl-usk:jobDescription</v>
      </c>
      <c r="J343" s="1" t="str">
        <f t="shared" si="33"/>
        <v>usk</v>
      </c>
      <c r="K343" s="1" t="str">
        <f t="shared" si="34"/>
        <v>jobDescription</v>
      </c>
      <c r="L343" s="1" t="str">
        <f>IF("cor"=J343,VLOOKUP(K343,cor!B:D,3,FALSE),"")</f>
        <v/>
      </c>
      <c r="M343" s="1" t="str">
        <f>IF("bus"=J343,VLOOKUP(K343,bus!B:D,3,FALSE),"")</f>
        <v/>
      </c>
      <c r="N343" s="1" t="str">
        <f>IF("usk"=J343,VLOOKUP(K343,usk!B:D,3,FALSE),"")</f>
        <v>Description of job</v>
      </c>
      <c r="O343" s="1" t="str">
        <f>IF("muc"=J343,VLOOKUP(K343,muc!B:D,3,FALSE),"")</f>
        <v/>
      </c>
      <c r="P343" s="1" t="str">
        <f>IF("ehm"=J343,VLOOKUP(K343,ehm!B:D,3,FALSE),"")</f>
        <v/>
      </c>
      <c r="Q343" s="1" t="str">
        <f>IF("taf"=J343,VLOOKUP(K343,taf!B:D,3,FALSE),"")</f>
        <v/>
      </c>
      <c r="R343" s="1" t="str">
        <f t="shared" si="35"/>
        <v xml:space="preserve">        gl-usk:jobDescription    </v>
      </c>
      <c r="S343" s="2" t="str">
        <f t="shared" si="36"/>
        <v>Description of job</v>
      </c>
      <c r="T343" s="2" t="s">
        <v>732</v>
      </c>
    </row>
    <row r="344" spans="4:20" ht="19" hidden="1" customHeight="1" outlineLevel="2">
      <c r="E344" s="1" t="s">
        <v>1478</v>
      </c>
      <c r="H344" s="1" t="s">
        <v>1245</v>
      </c>
      <c r="I344" s="1" t="str">
        <f t="shared" si="32"/>
        <v>gl-usk:jobPhaseCode</v>
      </c>
      <c r="J344" s="1" t="str">
        <f t="shared" si="33"/>
        <v>usk</v>
      </c>
      <c r="K344" s="1" t="str">
        <f t="shared" si="34"/>
        <v>jobPhaseCode</v>
      </c>
      <c r="L344" s="1" t="str">
        <f>IF("cor"=J344,VLOOKUP(K344,cor!B:D,3,FALSE),"")</f>
        <v/>
      </c>
      <c r="M344" s="1" t="str">
        <f>IF("bus"=J344,VLOOKUP(K344,bus!B:D,3,FALSE),"")</f>
        <v/>
      </c>
      <c r="N344" s="1" t="str">
        <f>IF("usk"=J344,VLOOKUP(K344,usk!B:D,3,FALSE),"")</f>
        <v>Job code, phase, activity. Allows greater granularity than a simple job number. Although the core only reaches down from job to phases, this can be customized to extend down to cost codes.</v>
      </c>
      <c r="O344" s="1" t="str">
        <f>IF("muc"=J344,VLOOKUP(K344,muc!B:D,3,FALSE),"")</f>
        <v/>
      </c>
      <c r="P344" s="1" t="str">
        <f>IF("ehm"=J344,VLOOKUP(K344,ehm!B:D,3,FALSE),"")</f>
        <v/>
      </c>
      <c r="Q344" s="1" t="str">
        <f>IF("taf"=J344,VLOOKUP(K344,taf!B:D,3,FALSE),"")</f>
        <v/>
      </c>
      <c r="R344" s="1" t="str">
        <f t="shared" si="35"/>
        <v xml:space="preserve">        gl-usk:jobPhaseCode    </v>
      </c>
      <c r="S344" s="2" t="str">
        <f t="shared" si="36"/>
        <v>Job code, phase, activity. Allows greater granularity than a simple job number. Although the core only reaches down from job to phases, this can be customized to extend down to cost codes.</v>
      </c>
      <c r="T344" s="2" t="s">
        <v>735</v>
      </c>
    </row>
    <row r="345" spans="4:20" ht="19" hidden="1" customHeight="1" outlineLevel="2">
      <c r="E345" s="1" t="s">
        <v>1479</v>
      </c>
      <c r="H345" s="1" t="s">
        <v>1245</v>
      </c>
      <c r="I345" s="1" t="str">
        <f t="shared" si="32"/>
        <v>gl-usk:jobPhaseDescription</v>
      </c>
      <c r="J345" s="1" t="str">
        <f t="shared" si="33"/>
        <v>usk</v>
      </c>
      <c r="K345" s="1" t="str">
        <f t="shared" si="34"/>
        <v>jobPhaseDescription</v>
      </c>
      <c r="L345" s="1" t="str">
        <f>IF("cor"=J345,VLOOKUP(K345,cor!B:D,3,FALSE),"")</f>
        <v/>
      </c>
      <c r="M345" s="1" t="str">
        <f>IF("bus"=J345,VLOOKUP(K345,bus!B:D,3,FALSE),"")</f>
        <v/>
      </c>
      <c r="N345" s="1" t="str">
        <f>IF("usk"=J345,VLOOKUP(K345,usk!B:D,3,FALSE),"")</f>
        <v>Description of Job code, phase, activity</v>
      </c>
      <c r="O345" s="1" t="str">
        <f>IF("muc"=J345,VLOOKUP(K345,muc!B:D,3,FALSE),"")</f>
        <v/>
      </c>
      <c r="P345" s="1" t="str">
        <f>IF("ehm"=J345,VLOOKUP(K345,ehm!B:D,3,FALSE),"")</f>
        <v/>
      </c>
      <c r="Q345" s="1" t="str">
        <f>IF("taf"=J345,VLOOKUP(K345,taf!B:D,3,FALSE),"")</f>
        <v/>
      </c>
      <c r="R345" s="1" t="str">
        <f t="shared" si="35"/>
        <v xml:space="preserve">        gl-usk:jobPhaseDescription    </v>
      </c>
      <c r="S345" s="2" t="str">
        <f t="shared" si="36"/>
        <v>Description of Job code, phase, activity</v>
      </c>
      <c r="T345" s="2" t="s">
        <v>738</v>
      </c>
    </row>
    <row r="346" spans="4:20" ht="19" hidden="1" customHeight="1" outlineLevel="2">
      <c r="E346" s="1" t="s">
        <v>1480</v>
      </c>
      <c r="H346" s="1" t="s">
        <v>1245</v>
      </c>
      <c r="I346" s="1" t="str">
        <f t="shared" si="32"/>
        <v>gl-usk:jobActive</v>
      </c>
      <c r="J346" s="1" t="str">
        <f t="shared" si="33"/>
        <v>usk</v>
      </c>
      <c r="K346" s="1" t="str">
        <f t="shared" si="34"/>
        <v>jobActive</v>
      </c>
      <c r="L346" s="1" t="str">
        <f>IF("cor"=J346,VLOOKUP(K346,cor!B:D,3,FALSE),"")</f>
        <v/>
      </c>
      <c r="M346" s="1" t="str">
        <f>IF("bus"=J346,VLOOKUP(K346,bus!B:D,3,FALSE),"")</f>
        <v/>
      </c>
      <c r="N346" s="1" t="str">
        <f>IF("usk"=J346,VLOOKUP(K346,usk!B:D,3,FALSE),"")</f>
        <v>Boolean to indicate whether the job is active (="true") or inactive (="false")</v>
      </c>
      <c r="O346" s="1" t="str">
        <f>IF("muc"=J346,VLOOKUP(K346,muc!B:D,3,FALSE),"")</f>
        <v/>
      </c>
      <c r="P346" s="1" t="str">
        <f>IF("ehm"=J346,VLOOKUP(K346,ehm!B:D,3,FALSE),"")</f>
        <v/>
      </c>
      <c r="Q346" s="1" t="str">
        <f>IF("taf"=J346,VLOOKUP(K346,taf!B:D,3,FALSE),"")</f>
        <v/>
      </c>
      <c r="R346" s="1" t="str">
        <f t="shared" si="35"/>
        <v xml:space="preserve">        gl-usk:jobActive    </v>
      </c>
      <c r="S346" s="2" t="str">
        <f t="shared" si="36"/>
        <v>Boolean to indicate whether the job is active (="true") or inactive (="false")</v>
      </c>
      <c r="T346" s="2" t="s">
        <v>764</v>
      </c>
    </row>
    <row r="347" spans="4:20" ht="19" customHeight="1" outlineLevel="1" collapsed="1">
      <c r="D347" s="1" t="s">
        <v>1246</v>
      </c>
      <c r="H347" s="1" t="s">
        <v>1196</v>
      </c>
      <c r="I347" s="1" t="str">
        <f t="shared" si="32"/>
        <v>gl-bus:depreciationMortgage</v>
      </c>
      <c r="J347" s="1" t="str">
        <f t="shared" si="33"/>
        <v>bus</v>
      </c>
      <c r="K347" s="1" t="str">
        <f t="shared" si="34"/>
        <v>depreciationMortgage</v>
      </c>
      <c r="L347" s="1" t="str">
        <f>IF("cor"=J347,VLOOKUP(K347,cor!B:D,3,FALSE),"")</f>
        <v/>
      </c>
      <c r="M347" s="1" t="str">
        <f>IF("bus"=J347,VLOOKUP(K347,bus!B:D,3,FALSE),"")</f>
        <v>Parent for information related to depreciation, mortgages, etc.</v>
      </c>
      <c r="N347" s="1" t="str">
        <f>IF("usk"=J347,VLOOKUP(K347,usk!B:D,3,FALSE),"")</f>
        <v/>
      </c>
      <c r="O347" s="1" t="str">
        <f>IF("muc"=J347,VLOOKUP(K347,muc!B:D,3,FALSE),"")</f>
        <v/>
      </c>
      <c r="P347" s="1" t="str">
        <f>IF("ehm"=J347,VLOOKUP(K347,ehm!B:D,3,FALSE),"")</f>
        <v/>
      </c>
      <c r="Q347" s="1" t="str">
        <f>IF("taf"=J347,VLOOKUP(K347,taf!B:D,3,FALSE),"")</f>
        <v/>
      </c>
      <c r="R347" s="1" t="str">
        <f t="shared" si="35"/>
        <v xml:space="preserve">      gl-bus:depreciationMortgage      </v>
      </c>
      <c r="S347" s="2" t="str">
        <f t="shared" si="36"/>
        <v>Parent for information related to depreciation, mortgages, etc.</v>
      </c>
      <c r="T347" s="2" t="s">
        <v>145</v>
      </c>
    </row>
    <row r="348" spans="4:20" ht="19" hidden="1" customHeight="1" outlineLevel="2">
      <c r="E348" s="1" t="s">
        <v>1481</v>
      </c>
      <c r="H348" s="1" t="s">
        <v>1246</v>
      </c>
      <c r="I348" s="1" t="str">
        <f t="shared" si="32"/>
        <v>gl-bus:dmJurisdiction</v>
      </c>
      <c r="J348" s="1" t="str">
        <f t="shared" si="33"/>
        <v>bus</v>
      </c>
      <c r="K348" s="1" t="str">
        <f t="shared" si="34"/>
        <v>dmJurisdiction</v>
      </c>
      <c r="L348" s="1" t="str">
        <f>IF("cor"=J348,VLOOKUP(K348,cor!B:D,3,FALSE),"")</f>
        <v/>
      </c>
      <c r="M348" s="1" t="str">
        <f>IF("bus"=J348,VLOOKUP(K348,bus!B:D,3,FALSE),"")</f>
        <v>Jurisdiction (e.g. federal, state, local): e.g. US Federal, Province of Québec, other identifier. Enumerated as: F, federal, S, state, L, local, other.</v>
      </c>
      <c r="N348" s="1" t="str">
        <f>IF("usk"=J348,VLOOKUP(K348,usk!B:D,3,FALSE),"")</f>
        <v/>
      </c>
      <c r="O348" s="1" t="str">
        <f>IF("muc"=J348,VLOOKUP(K348,muc!B:D,3,FALSE),"")</f>
        <v/>
      </c>
      <c r="P348" s="1" t="str">
        <f>IF("ehm"=J348,VLOOKUP(K348,ehm!B:D,3,FALSE),"")</f>
        <v/>
      </c>
      <c r="Q348" s="1" t="str">
        <f>IF("taf"=J348,VLOOKUP(K348,taf!B:D,3,FALSE),"")</f>
        <v/>
      </c>
      <c r="R348" s="1" t="str">
        <f t="shared" si="35"/>
        <v xml:space="preserve">        gl-bus:dmJurisdiction    </v>
      </c>
      <c r="S348" s="2" t="str">
        <f t="shared" si="36"/>
        <v>Jurisdiction (e.g. federal, state, local): e.g. US Federal, Province of Québec, other identifier. Enumerated as: F, federal, S, state, L, local, other.</v>
      </c>
      <c r="T348" s="2" t="s">
        <v>147</v>
      </c>
    </row>
    <row r="349" spans="4:20" ht="19" hidden="1" customHeight="1" outlineLevel="2">
      <c r="E349" s="1" t="s">
        <v>1482</v>
      </c>
      <c r="H349" s="1" t="s">
        <v>1246</v>
      </c>
      <c r="I349" s="1" t="str">
        <f t="shared" si="32"/>
        <v>gl-bus:dmMethodType</v>
      </c>
      <c r="J349" s="1" t="str">
        <f t="shared" si="33"/>
        <v>bus</v>
      </c>
      <c r="K349" s="1" t="str">
        <f t="shared" si="34"/>
        <v>dmMethodType</v>
      </c>
      <c r="L349" s="1" t="str">
        <f>IF("cor"=J349,VLOOKUP(K349,cor!B:D,3,FALSE),"")</f>
        <v/>
      </c>
      <c r="M349" s="1" t="str">
        <f>IF("bus"=J349,VLOOKUP(K349,bus!B:D,3,FALSE),"")</f>
        <v>Type of depreciation method: used for information about the loan percentage for loan or the depreciation method. This is used for informational purposes only. Examples of entries are "20%", "5 year DDB" (Double Declining Balance).</v>
      </c>
      <c r="N349" s="1" t="str">
        <f>IF("usk"=J349,VLOOKUP(K349,usk!B:D,3,FALSE),"")</f>
        <v/>
      </c>
      <c r="O349" s="1" t="str">
        <f>IF("muc"=J349,VLOOKUP(K349,muc!B:D,3,FALSE),"")</f>
        <v/>
      </c>
      <c r="P349" s="1" t="str">
        <f>IF("ehm"=J349,VLOOKUP(K349,ehm!B:D,3,FALSE),"")</f>
        <v/>
      </c>
      <c r="Q349" s="1" t="str">
        <f>IF("taf"=J349,VLOOKUP(K349,taf!B:D,3,FALSE),"")</f>
        <v/>
      </c>
      <c r="R349" s="1" t="str">
        <f t="shared" si="35"/>
        <v xml:space="preserve">        gl-bus:dmMethodType    </v>
      </c>
      <c r="S349" s="2" t="str">
        <f t="shared" si="36"/>
        <v>Type of depreciation method: used for information about the loan percentage for loan or the depreciation method. This is used for informational purposes only. Examples of entries are "20%", "5 year DDB" (Double Declining Balance).</v>
      </c>
      <c r="T349" s="2" t="s">
        <v>151</v>
      </c>
    </row>
    <row r="350" spans="4:20" ht="19" hidden="1" customHeight="1" outlineLevel="2">
      <c r="E350" s="1" t="s">
        <v>1483</v>
      </c>
      <c r="H350" s="1" t="s">
        <v>1246</v>
      </c>
      <c r="I350" s="1" t="str">
        <f t="shared" si="32"/>
        <v>gl-bus:dmLifeLength</v>
      </c>
      <c r="J350" s="1" t="str">
        <f t="shared" si="33"/>
        <v>bus</v>
      </c>
      <c r="K350" s="1" t="str">
        <f t="shared" si="34"/>
        <v>dmLifeLength</v>
      </c>
      <c r="L350" s="1" t="str">
        <f>IF("cor"=J350,VLOOKUP(K350,cor!B:D,3,FALSE),"")</f>
        <v/>
      </c>
      <c r="M350" s="1" t="str">
        <f>IF("bus"=J350,VLOOKUP(K350,bus!B:D,3,FALSE),"")</f>
        <v>Length of life in number of periods.</v>
      </c>
      <c r="N350" s="1" t="str">
        <f>IF("usk"=J350,VLOOKUP(K350,usk!B:D,3,FALSE),"")</f>
        <v/>
      </c>
      <c r="O350" s="1" t="str">
        <f>IF("muc"=J350,VLOOKUP(K350,muc!B:D,3,FALSE),"")</f>
        <v/>
      </c>
      <c r="P350" s="1" t="str">
        <f>IF("ehm"=J350,VLOOKUP(K350,ehm!B:D,3,FALSE),"")</f>
        <v/>
      </c>
      <c r="Q350" s="1" t="str">
        <f>IF("taf"=J350,VLOOKUP(K350,taf!B:D,3,FALSE),"")</f>
        <v/>
      </c>
      <c r="R350" s="1" t="str">
        <f t="shared" si="35"/>
        <v xml:space="preserve">        gl-bus:dmLifeLength    </v>
      </c>
      <c r="S350" s="2" t="str">
        <f t="shared" si="36"/>
        <v>Length of life in number of periods.</v>
      </c>
      <c r="T350" s="2" t="s">
        <v>149</v>
      </c>
    </row>
    <row r="351" spans="4:20" ht="19" hidden="1" customHeight="1" outlineLevel="2">
      <c r="E351" s="1" t="s">
        <v>1484</v>
      </c>
      <c r="H351" s="1" t="s">
        <v>1246</v>
      </c>
      <c r="I351" s="1" t="str">
        <f t="shared" si="32"/>
        <v>gl-bus:dmComment</v>
      </c>
      <c r="J351" s="1" t="str">
        <f t="shared" si="33"/>
        <v>bus</v>
      </c>
      <c r="K351" s="1" t="str">
        <f t="shared" si="34"/>
        <v>dmComment</v>
      </c>
      <c r="L351" s="1" t="str">
        <f>IF("cor"=J351,VLOOKUP(K351,cor!B:D,3,FALSE),"")</f>
        <v/>
      </c>
      <c r="M351" s="1" t="str">
        <f>IF("bus"=J351,VLOOKUP(K351,bus!B:D,3,FALSE),"")</f>
        <v>Description of each item related to depreciation, mortgage, loan, credit facility, etc.</v>
      </c>
      <c r="N351" s="1" t="str">
        <f>IF("usk"=J351,VLOOKUP(K351,usk!B:D,3,FALSE),"")</f>
        <v/>
      </c>
      <c r="O351" s="1" t="str">
        <f>IF("muc"=J351,VLOOKUP(K351,muc!B:D,3,FALSE),"")</f>
        <v/>
      </c>
      <c r="P351" s="1" t="str">
        <f>IF("ehm"=J351,VLOOKUP(K351,ehm!B:D,3,FALSE),"")</f>
        <v/>
      </c>
      <c r="Q351" s="1" t="str">
        <f>IF("taf"=J351,VLOOKUP(K351,taf!B:D,3,FALSE),"")</f>
        <v/>
      </c>
      <c r="R351" s="1" t="str">
        <f t="shared" si="35"/>
        <v xml:space="preserve">        gl-bus:dmComment    </v>
      </c>
      <c r="S351" s="2" t="str">
        <f t="shared" si="36"/>
        <v>Description of each item related to depreciation, mortgage, loan, credit facility, etc.</v>
      </c>
      <c r="T351" s="2" t="s">
        <v>350</v>
      </c>
    </row>
    <row r="352" spans="4:20" ht="19" hidden="1" customHeight="1" outlineLevel="2">
      <c r="E352" s="1" t="s">
        <v>1485</v>
      </c>
      <c r="H352" s="1" t="s">
        <v>1246</v>
      </c>
      <c r="I352" s="1" t="str">
        <f t="shared" si="32"/>
        <v>gl-bus:dmStartDate</v>
      </c>
      <c r="J352" s="1" t="str">
        <f t="shared" si="33"/>
        <v>bus</v>
      </c>
      <c r="K352" s="1" t="str">
        <f t="shared" si="34"/>
        <v>dmStartDate</v>
      </c>
      <c r="L352" s="1" t="str">
        <f>IF("cor"=J352,VLOOKUP(K352,cor!B:D,3,FALSE),"")</f>
        <v/>
      </c>
      <c r="M352" s="1" t="str">
        <f>IF("bus"=J352,VLOOKUP(K352,bus!B:D,3,FALSE),"")</f>
        <v>Start of the applicable period of each item related to depreciation, mortgage, loan, credit facility, etc.</v>
      </c>
      <c r="N352" s="1" t="str">
        <f>IF("usk"=J352,VLOOKUP(K352,usk!B:D,3,FALSE),"")</f>
        <v/>
      </c>
      <c r="O352" s="1" t="str">
        <f>IF("muc"=J352,VLOOKUP(K352,muc!B:D,3,FALSE),"")</f>
        <v/>
      </c>
      <c r="P352" s="1" t="str">
        <f>IF("ehm"=J352,VLOOKUP(K352,ehm!B:D,3,FALSE),"")</f>
        <v/>
      </c>
      <c r="Q352" s="1" t="str">
        <f>IF("taf"=J352,VLOOKUP(K352,taf!B:D,3,FALSE),"")</f>
        <v/>
      </c>
      <c r="R352" s="1" t="str">
        <f t="shared" si="35"/>
        <v xml:space="preserve">        gl-bus:dmStartDate    </v>
      </c>
      <c r="S352" s="2" t="str">
        <f t="shared" si="36"/>
        <v>Start of the applicable period of each item related to depreciation, mortgage, loan, credit facility, etc.</v>
      </c>
      <c r="T352" s="2" t="s">
        <v>352</v>
      </c>
    </row>
    <row r="353" spans="4:20" ht="19" hidden="1" customHeight="1" outlineLevel="2">
      <c r="E353" s="1" t="s">
        <v>1486</v>
      </c>
      <c r="H353" s="1" t="s">
        <v>1246</v>
      </c>
      <c r="I353" s="1" t="str">
        <f t="shared" si="32"/>
        <v>gl-bus:dmEndDate</v>
      </c>
      <c r="J353" s="1" t="str">
        <f t="shared" si="33"/>
        <v>bus</v>
      </c>
      <c r="K353" s="1" t="str">
        <f t="shared" si="34"/>
        <v>dmEndDate</v>
      </c>
      <c r="L353" s="1" t="str">
        <f>IF("cor"=J353,VLOOKUP(K353,cor!B:D,3,FALSE),"")</f>
        <v/>
      </c>
      <c r="M353" s="1" t="str">
        <f>IF("bus"=J353,VLOOKUP(K353,bus!B:D,3,FALSE),"")</f>
        <v>End of the applicable period of each item related to depreciation, mortgage, loan, credit facility, etc.</v>
      </c>
      <c r="N353" s="1" t="str">
        <f>IF("usk"=J353,VLOOKUP(K353,usk!B:D,3,FALSE),"")</f>
        <v/>
      </c>
      <c r="O353" s="1" t="str">
        <f>IF("muc"=J353,VLOOKUP(K353,muc!B:D,3,FALSE),"")</f>
        <v/>
      </c>
      <c r="P353" s="1" t="str">
        <f>IF("ehm"=J353,VLOOKUP(K353,ehm!B:D,3,FALSE),"")</f>
        <v/>
      </c>
      <c r="Q353" s="1" t="str">
        <f>IF("taf"=J353,VLOOKUP(K353,taf!B:D,3,FALSE),"")</f>
        <v/>
      </c>
      <c r="R353" s="1" t="str">
        <f t="shared" si="35"/>
        <v xml:space="preserve">        gl-bus:dmEndDate    </v>
      </c>
      <c r="S353" s="2" t="str">
        <f t="shared" si="36"/>
        <v>End of the applicable period of each item related to depreciation, mortgage, loan, credit facility, etc.</v>
      </c>
      <c r="T353" s="2" t="s">
        <v>354</v>
      </c>
    </row>
    <row r="354" spans="4:20" ht="19" hidden="1" customHeight="1" outlineLevel="2">
      <c r="E354" s="1" t="s">
        <v>1487</v>
      </c>
      <c r="H354" s="1" t="s">
        <v>1246</v>
      </c>
      <c r="I354" s="1" t="str">
        <f t="shared" si="32"/>
        <v>gl-bus:dmAmount</v>
      </c>
      <c r="J354" s="1" t="str">
        <f t="shared" si="33"/>
        <v>bus</v>
      </c>
      <c r="K354" s="1" t="str">
        <f t="shared" si="34"/>
        <v>dmAmount</v>
      </c>
      <c r="L354" s="1" t="str">
        <f>IF("cor"=J354,VLOOKUP(K354,cor!B:D,3,FALSE),"")</f>
        <v/>
      </c>
      <c r="M354" s="1" t="str">
        <f>IF("bus"=J354,VLOOKUP(K354,bus!B:D,3,FALSE),"")</f>
        <v>Amount of a cost or fee charged for a mortgage, loan, credit facility, etc.</v>
      </c>
      <c r="N354" s="1" t="str">
        <f>IF("usk"=J354,VLOOKUP(K354,usk!B:D,3,FALSE),"")</f>
        <v/>
      </c>
      <c r="O354" s="1" t="str">
        <f>IF("muc"=J354,VLOOKUP(K354,muc!B:D,3,FALSE),"")</f>
        <v/>
      </c>
      <c r="P354" s="1" t="str">
        <f>IF("ehm"=J354,VLOOKUP(K354,ehm!B:D,3,FALSE),"")</f>
        <v/>
      </c>
      <c r="Q354" s="1" t="str">
        <f>IF("taf"=J354,VLOOKUP(K354,taf!B:D,3,FALSE),"")</f>
        <v/>
      </c>
      <c r="R354" s="1" t="str">
        <f t="shared" si="35"/>
        <v xml:space="preserve">        gl-bus:dmAmount    </v>
      </c>
      <c r="S354" s="2" t="str">
        <f t="shared" si="36"/>
        <v>Amount of a cost or fee charged for a mortgage, loan, credit facility, etc.</v>
      </c>
      <c r="T354" s="2" t="s">
        <v>356</v>
      </c>
    </row>
    <row r="355" spans="4:20" ht="19" customHeight="1" outlineLevel="1">
      <c r="D355" s="1" t="s">
        <v>1247</v>
      </c>
      <c r="H355" s="1" t="s">
        <v>1196</v>
      </c>
      <c r="I355" s="1" t="str">
        <f t="shared" si="32"/>
        <v>gl-ehm:measurableClassID</v>
      </c>
      <c r="J355" s="1" t="str">
        <f t="shared" si="33"/>
        <v>ehm</v>
      </c>
      <c r="K355" s="1" t="str">
        <f t="shared" si="34"/>
        <v>measurableClassID</v>
      </c>
      <c r="L355" s="1" t="str">
        <f>IF("cor"=J355,VLOOKUP(K355,cor!B:D,3,FALSE),"")</f>
        <v/>
      </c>
      <c r="M355" s="1" t="str">
        <f>IF("bus"=J355,VLOOKUP(K355,bus!B:D,3,FALSE),"")</f>
        <v/>
      </c>
      <c r="N355" s="1" t="str">
        <f>IF("usk"=J355,VLOOKUP(K355,usk!B:D,3,FALSE),"")</f>
        <v/>
      </c>
      <c r="O355" s="1" t="str">
        <f>IF("muc"=J355,VLOOKUP(K355,muc!B:D,3,FALSE),"")</f>
        <v/>
      </c>
      <c r="P355" s="1" t="str">
        <f>IF("ehm"=J355,VLOOKUP(K355,ehm!B:D,3,FALSE),"")</f>
        <v>An enumerated code to identify the inventory, fixed asset or other measurable class. Enumerated as: raw material, work-in-process, finished goods, assemblies, supplies, land, building, machinery, furniture, vehicles, other.</v>
      </c>
      <c r="Q355" s="1" t="str">
        <f>IF("taf"=J355,VLOOKUP(K355,taf!B:D,3,FALSE),"")</f>
        <v/>
      </c>
      <c r="R355" s="1" t="str">
        <f t="shared" si="35"/>
        <v xml:space="preserve">      gl-ehm:measurableClassID      </v>
      </c>
      <c r="S355" s="2" t="str">
        <f t="shared" si="36"/>
        <v>An enumerated code to identify the inventory, fixed asset or other measurable class. Enumerated as: raw material, work-in-process, finished goods, assemblies, supplies, land, building, machinery, furniture, vehicles, other.</v>
      </c>
      <c r="T355" s="2" t="s">
        <v>0</v>
      </c>
    </row>
    <row r="356" spans="4:20" ht="19" customHeight="1" outlineLevel="1">
      <c r="D356" s="1" t="s">
        <v>1248</v>
      </c>
      <c r="H356" s="1" t="s">
        <v>1196</v>
      </c>
      <c r="I356" s="1" t="str">
        <f t="shared" si="32"/>
        <v>gl-ehm:measurableClassDescription</v>
      </c>
      <c r="J356" s="1" t="str">
        <f t="shared" si="33"/>
        <v>ehm</v>
      </c>
      <c r="K356" s="1" t="str">
        <f t="shared" si="34"/>
        <v>measurableClassDescription</v>
      </c>
      <c r="L356" s="1" t="str">
        <f>IF("cor"=J356,VLOOKUP(K356,cor!B:D,3,FALSE),"")</f>
        <v/>
      </c>
      <c r="M356" s="1" t="str">
        <f>IF("bus"=J356,VLOOKUP(K356,bus!B:D,3,FALSE),"")</f>
        <v/>
      </c>
      <c r="N356" s="1" t="str">
        <f>IF("usk"=J356,VLOOKUP(K356,usk!B:D,3,FALSE),"")</f>
        <v/>
      </c>
      <c r="O356" s="1" t="str">
        <f>IF("muc"=J356,VLOOKUP(K356,muc!B:D,3,FALSE),"")</f>
        <v/>
      </c>
      <c r="P356" s="1" t="str">
        <f>IF("ehm"=J356,VLOOKUP(K356,ehm!B:D,3,FALSE),"")</f>
        <v>Free format description associated with gl-ehm:measurableClassID to provide specialization or clarification for the enumerated value of other.</v>
      </c>
      <c r="Q356" s="1" t="str">
        <f>IF("taf"=J356,VLOOKUP(K356,taf!B:D,3,FALSE),"")</f>
        <v/>
      </c>
      <c r="R356" s="1" t="str">
        <f t="shared" si="35"/>
        <v xml:space="preserve">      gl-ehm:measurableClassDescription      </v>
      </c>
      <c r="S356" s="2" t="str">
        <f t="shared" si="36"/>
        <v>Free format description associated with gl-ehm:measurableClassID to provide specialization or clarification for the enumerated value of other.</v>
      </c>
      <c r="T356" s="2" t="s">
        <v>2</v>
      </c>
    </row>
    <row r="357" spans="4:20" ht="19" customHeight="1" outlineLevel="1">
      <c r="D357" s="1" t="s">
        <v>1249</v>
      </c>
      <c r="H357" s="1" t="s">
        <v>1196</v>
      </c>
      <c r="I357" s="1" t="str">
        <f t="shared" si="32"/>
        <v>gl-ehm:costingMethodCode</v>
      </c>
      <c r="J357" s="1" t="str">
        <f t="shared" si="33"/>
        <v>ehm</v>
      </c>
      <c r="K357" s="1" t="str">
        <f t="shared" si="34"/>
        <v>costingMethodCode</v>
      </c>
      <c r="L357" s="1" t="str">
        <f>IF("cor"=J357,VLOOKUP(K357,cor!B:D,3,FALSE),"")</f>
        <v/>
      </c>
      <c r="M357" s="1" t="str">
        <f>IF("bus"=J357,VLOOKUP(K357,bus!B:D,3,FALSE),"")</f>
        <v/>
      </c>
      <c r="N357" s="1" t="str">
        <f>IF("usk"=J357,VLOOKUP(K357,usk!B:D,3,FALSE),"")</f>
        <v/>
      </c>
      <c r="O357" s="1" t="str">
        <f>IF("muc"=J357,VLOOKUP(K357,muc!B:D,3,FALSE),"")</f>
        <v/>
      </c>
      <c r="P357" s="1" t="str">
        <f>IF("ehm"=J357,VLOOKUP(K357,ehm!B:D,3,FALSE),"")</f>
        <v>An enumerated code for the inventory (or other measurable) costing method. Enumerated as: LIFO, FIFO, average, weighted-average, standard-cost, tax-basis, book-basis, other.</v>
      </c>
      <c r="Q357" s="1" t="str">
        <f>IF("taf"=J357,VLOOKUP(K357,taf!B:D,3,FALSE),"")</f>
        <v/>
      </c>
      <c r="R357" s="1" t="str">
        <f t="shared" si="35"/>
        <v xml:space="preserve">      gl-ehm:costingMethodCode      </v>
      </c>
      <c r="S357" s="2" t="str">
        <f t="shared" si="36"/>
        <v>An enumerated code for the inventory (or other measurable) costing method. Enumerated as: LIFO, FIFO, average, weighted-average, standard-cost, tax-basis, book-basis, other.</v>
      </c>
      <c r="T357" s="2" t="s">
        <v>4</v>
      </c>
    </row>
    <row r="358" spans="4:20" ht="19" customHeight="1" outlineLevel="1">
      <c r="D358" s="1" t="s">
        <v>1250</v>
      </c>
      <c r="H358" s="1" t="s">
        <v>1196</v>
      </c>
      <c r="I358" s="1" t="str">
        <f t="shared" si="32"/>
        <v>gl-ehm:costingMethodDescription</v>
      </c>
      <c r="J358" s="1" t="str">
        <f t="shared" si="33"/>
        <v>ehm</v>
      </c>
      <c r="K358" s="1" t="str">
        <f t="shared" si="34"/>
        <v>costingMethodDescription</v>
      </c>
      <c r="L358" s="1" t="str">
        <f>IF("cor"=J358,VLOOKUP(K358,cor!B:D,3,FALSE),"")</f>
        <v/>
      </c>
      <c r="M358" s="1" t="str">
        <f>IF("bus"=J358,VLOOKUP(K358,bus!B:D,3,FALSE),"")</f>
        <v/>
      </c>
      <c r="N358" s="1" t="str">
        <f>IF("usk"=J358,VLOOKUP(K358,usk!B:D,3,FALSE),"")</f>
        <v/>
      </c>
      <c r="O358" s="1" t="str">
        <f>IF("muc"=J358,VLOOKUP(K358,muc!B:D,3,FALSE),"")</f>
        <v/>
      </c>
      <c r="P358" s="1" t="str">
        <f>IF("ehm"=J358,VLOOKUP(K358,ehm!B:D,3,FALSE),"")</f>
        <v>Free format description associated with gl-ehm:costingMethodCode to provide specialization of clarification for the enumerated value of other.</v>
      </c>
      <c r="Q358" s="1" t="str">
        <f>IF("taf"=J358,VLOOKUP(K358,taf!B:D,3,FALSE),"")</f>
        <v/>
      </c>
      <c r="R358" s="1" t="str">
        <f t="shared" si="35"/>
        <v xml:space="preserve">      gl-ehm:costingMethodDescription      </v>
      </c>
      <c r="S358" s="2" t="str">
        <f t="shared" si="36"/>
        <v>Free format description associated with gl-ehm:costingMethodCode to provide specialization of clarification for the enumerated value of other.</v>
      </c>
      <c r="T358" s="2" t="s">
        <v>6</v>
      </c>
    </row>
    <row r="359" spans="4:20" ht="19" customHeight="1" outlineLevel="1">
      <c r="D359" s="1" t="s">
        <v>1251</v>
      </c>
      <c r="H359" s="1" t="s">
        <v>1196</v>
      </c>
      <c r="I359" s="1" t="str">
        <f t="shared" si="32"/>
        <v>gl-ehm:geospatialCoordinate</v>
      </c>
      <c r="J359" s="1" t="str">
        <f t="shared" si="33"/>
        <v>ehm</v>
      </c>
      <c r="K359" s="1" t="str">
        <f t="shared" si="34"/>
        <v>geospatialCoordinate</v>
      </c>
      <c r="L359" s="1" t="str">
        <f>IF("cor"=J359,VLOOKUP(K359,cor!B:D,3,FALSE),"")</f>
        <v/>
      </c>
      <c r="M359" s="1" t="str">
        <f>IF("bus"=J359,VLOOKUP(K359,bus!B:D,3,FALSE),"")</f>
        <v/>
      </c>
      <c r="N359" s="1" t="str">
        <f>IF("usk"=J359,VLOOKUP(K359,usk!B:D,3,FALSE),"")</f>
        <v/>
      </c>
      <c r="O359" s="1" t="str">
        <f>IF("muc"=J359,VLOOKUP(K359,muc!B:D,3,FALSE),"")</f>
        <v/>
      </c>
      <c r="P359" s="1" t="str">
        <f>IF("ehm"=J359,VLOOKUP(K359,ehm!B:D,3,FALSE),"")</f>
        <v>Enter a relevant location for this item. Format can be either:
- Degrees, minutes, and seconds (DMS): 41°24'12.2"N 2°10'26.5"E
- Degrees and decimal minutes (DMM): 41 24.2028, 2 10.4418
- Decimal degrees (DD): 41.40338, 2.17403</v>
      </c>
      <c r="Q359" s="1" t="str">
        <f>IF("taf"=J359,VLOOKUP(K359,taf!B:D,3,FALSE),"")</f>
        <v/>
      </c>
      <c r="R359" s="1" t="str">
        <f t="shared" si="35"/>
        <v xml:space="preserve">      gl-ehm:geospatialCoordinate      </v>
      </c>
      <c r="S359" s="2" t="str">
        <f t="shared" si="36"/>
        <v>Enter a relevant location for this item. Format can be either:
- Degrees, minutes, and seconds (DMS): 41°24'12.2"N 2°10'26.5"E
- Degrees and decimal minutes (DMM): 41 24.2028, 2 10.4418
- Decimal degrees (DD): 41.40338, 2.17403</v>
      </c>
      <c r="T359" s="2" t="s">
        <v>1576</v>
      </c>
    </row>
    <row r="360" spans="4:20" ht="19" customHeight="1" outlineLevel="1" collapsed="1">
      <c r="D360" s="1" t="s">
        <v>1252</v>
      </c>
      <c r="H360" s="1" t="s">
        <v>1196</v>
      </c>
      <c r="I360" s="1" t="str">
        <f t="shared" si="32"/>
        <v>gl-ehm:serialLot</v>
      </c>
      <c r="J360" s="1" t="str">
        <f t="shared" si="33"/>
        <v>ehm</v>
      </c>
      <c r="K360" s="1" t="str">
        <f t="shared" si="34"/>
        <v>serialLot</v>
      </c>
      <c r="L360" s="1" t="str">
        <f>IF("cor"=J360,VLOOKUP(K360,cor!B:D,3,FALSE),"")</f>
        <v/>
      </c>
      <c r="M360" s="1" t="str">
        <f>IF("bus"=J360,VLOOKUP(K360,bus!B:D,3,FALSE),"")</f>
        <v/>
      </c>
      <c r="N360" s="1" t="str">
        <f>IF("usk"=J360,VLOOKUP(K360,usk!B:D,3,FALSE),"")</f>
        <v/>
      </c>
      <c r="O360" s="1" t="str">
        <f>IF("muc"=J360,VLOOKUP(K360,muc!B:D,3,FALSE),"")</f>
        <v/>
      </c>
      <c r="P360" s="1" t="str">
        <f>IF("ehm"=J360,VLOOKUP(K360,ehm!B:D,3,FALSE),"")</f>
        <v>Tuple for holding information about serial numbers or lots (batches). As a tuple, this permits multiple serial numbers or multiple lot number batches within a single gl-cor:measurable structure.</v>
      </c>
      <c r="Q360" s="1" t="str">
        <f>IF("taf"=J360,VLOOKUP(K360,taf!B:D,3,FALSE),"")</f>
        <v/>
      </c>
      <c r="R360" s="1" t="str">
        <f t="shared" si="35"/>
        <v xml:space="preserve">      gl-ehm:serialLot      </v>
      </c>
      <c r="S360" s="2" t="str">
        <f t="shared" si="36"/>
        <v>Tuple for holding information about serial numbers or lots (batches). As a tuple, this permits multiple serial numbers or multiple lot number batches within a single gl-cor:measurable structure.</v>
      </c>
      <c r="T360" s="2" t="s">
        <v>9</v>
      </c>
    </row>
    <row r="361" spans="4:20" ht="19" hidden="1" customHeight="1" outlineLevel="2">
      <c r="E361" s="1" t="s">
        <v>1503</v>
      </c>
      <c r="H361" s="1" t="s">
        <v>1252</v>
      </c>
      <c r="I361" s="1" t="str">
        <f t="shared" si="32"/>
        <v>gl-ehm:serialLotCode</v>
      </c>
      <c r="J361" s="1" t="str">
        <f t="shared" si="33"/>
        <v>ehm</v>
      </c>
      <c r="K361" s="1" t="str">
        <f t="shared" si="34"/>
        <v>serialLotCode</v>
      </c>
      <c r="L361" s="1" t="str">
        <f>IF("cor"=J361,VLOOKUP(K361,cor!B:D,3,FALSE),"")</f>
        <v/>
      </c>
      <c r="M361" s="1" t="str">
        <f>IF("bus"=J361,VLOOKUP(K361,bus!B:D,3,FALSE),"")</f>
        <v/>
      </c>
      <c r="N361" s="1" t="str">
        <f>IF("usk"=J361,VLOOKUP(K361,usk!B:D,3,FALSE),"")</f>
        <v/>
      </c>
      <c r="O361" s="1" t="str">
        <f>IF("muc"=J361,VLOOKUP(K361,muc!B:D,3,FALSE),"")</f>
        <v/>
      </c>
      <c r="P361" s="1" t="str">
        <f>IF("ehm"=J361,VLOOKUP(K361,ehm!B:D,3,FALSE),"")</f>
        <v>Is this item tracked by serial numbers or lot numbers? A serial number is usually a unique number assigned to a single; a lot or batch number is provided when a batch of items is fungible but must be differentiated from similar items from other batches. Enumerated indicator for serial or lot items. Enumeration are: serial, lot, other, neither. If not included within the tuple, neither is assumed.</v>
      </c>
      <c r="Q361" s="1" t="str">
        <f>IF("taf"=J361,VLOOKUP(K361,taf!B:D,3,FALSE),"")</f>
        <v/>
      </c>
      <c r="R361" s="1" t="str">
        <f t="shared" si="35"/>
        <v xml:space="preserve">        gl-ehm:serialLotCode    </v>
      </c>
      <c r="S361" s="2" t="str">
        <f t="shared" si="36"/>
        <v>Is this item tracked by serial numbers or lot numbers? A serial number is usually a unique number assigned to a single; a lot or batch number is provided when a batch of items is fungible but must be differentiated from similar items from other batches. Enumerated indicator for serial or lot items. Enumeration are: serial, lot, other, neither. If not included within the tuple, neither is assumed.</v>
      </c>
      <c r="T361" s="2" t="s">
        <v>11</v>
      </c>
    </row>
    <row r="362" spans="4:20" ht="19" hidden="1" customHeight="1" outlineLevel="2">
      <c r="E362" s="1" t="s">
        <v>1504</v>
      </c>
      <c r="H362" s="1" t="s">
        <v>1252</v>
      </c>
      <c r="I362" s="1" t="str">
        <f t="shared" si="32"/>
        <v>gl-ehm:serialLotDescription</v>
      </c>
      <c r="J362" s="1" t="str">
        <f t="shared" si="33"/>
        <v>ehm</v>
      </c>
      <c r="K362" s="1" t="str">
        <f t="shared" si="34"/>
        <v>serialLotDescription</v>
      </c>
      <c r="L362" s="1" t="str">
        <f>IF("cor"=J362,VLOOKUP(K362,cor!B:D,3,FALSE),"")</f>
        <v/>
      </c>
      <c r="M362" s="1" t="str">
        <f>IF("bus"=J362,VLOOKUP(K362,bus!B:D,3,FALSE),"")</f>
        <v/>
      </c>
      <c r="N362" s="1" t="str">
        <f>IF("usk"=J362,VLOOKUP(K362,usk!B:D,3,FALSE),"")</f>
        <v/>
      </c>
      <c r="O362" s="1" t="str">
        <f>IF("muc"=J362,VLOOKUP(K362,muc!B:D,3,FALSE),"")</f>
        <v/>
      </c>
      <c r="P362" s="1" t="str">
        <f>IF("ehm"=J362,VLOOKUP(K362,ehm!B:D,3,FALSE),"")</f>
        <v>Free format description associated with gl-ehm:serialLotCode to provide specialization and especially to provide clarification for the enumerated value of other in serialLotCode. Examples might be “batch” or “group”.</v>
      </c>
      <c r="Q362" s="1" t="str">
        <f>IF("taf"=J362,VLOOKUP(K362,taf!B:D,3,FALSE),"")</f>
        <v/>
      </c>
      <c r="R362" s="1" t="str">
        <f t="shared" si="35"/>
        <v xml:space="preserve">        gl-ehm:serialLotDescription    </v>
      </c>
      <c r="S362" s="2" t="str">
        <f t="shared" si="36"/>
        <v>Free format description associated with gl-ehm:serialLotCode to provide specialization and especially to provide clarification for the enumerated value of other in serialLotCode. Examples might be “batch” or “group”.</v>
      </c>
      <c r="T362" s="2" t="s">
        <v>13</v>
      </c>
    </row>
    <row r="363" spans="4:20" ht="19" hidden="1" customHeight="1" outlineLevel="2">
      <c r="E363" s="1" t="s">
        <v>1505</v>
      </c>
      <c r="H363" s="1" t="s">
        <v>1252</v>
      </c>
      <c r="I363" s="1" t="str">
        <f t="shared" si="32"/>
        <v>gl-ehm:serialLotNumber</v>
      </c>
      <c r="J363" s="1" t="str">
        <f t="shared" si="33"/>
        <v>ehm</v>
      </c>
      <c r="K363" s="1" t="str">
        <f t="shared" si="34"/>
        <v>serialLotNumber</v>
      </c>
      <c r="L363" s="1" t="str">
        <f>IF("cor"=J363,VLOOKUP(K363,cor!B:D,3,FALSE),"")</f>
        <v/>
      </c>
      <c r="M363" s="1" t="str">
        <f>IF("bus"=J363,VLOOKUP(K363,bus!B:D,3,FALSE),"")</f>
        <v/>
      </c>
      <c r="N363" s="1" t="str">
        <f>IF("usk"=J363,VLOOKUP(K363,usk!B:D,3,FALSE),"")</f>
        <v/>
      </c>
      <c r="O363" s="1" t="str">
        <f>IF("muc"=J363,VLOOKUP(K363,muc!B:D,3,FALSE),"")</f>
        <v/>
      </c>
      <c r="P363" s="1" t="str">
        <f>IF("ehm"=J363,VLOOKUP(K363,ehm!B:D,3,FALSE),"")</f>
        <v>The holder for that actual serial number or lot (batch) number/code assigned to an item or a batch of items.</v>
      </c>
      <c r="Q363" s="1" t="str">
        <f>IF("taf"=J363,VLOOKUP(K363,taf!B:D,3,FALSE),"")</f>
        <v/>
      </c>
      <c r="R363" s="1" t="str">
        <f t="shared" si="35"/>
        <v xml:space="preserve">        gl-ehm:serialLotNumber    </v>
      </c>
      <c r="S363" s="2" t="str">
        <f t="shared" si="36"/>
        <v>The holder for that actual serial number or lot (batch) number/code assigned to an item or a batch of items.</v>
      </c>
      <c r="T363" s="2" t="s">
        <v>15</v>
      </c>
    </row>
    <row r="364" spans="4:20" ht="19" hidden="1" customHeight="1" outlineLevel="2">
      <c r="E364" s="1" t="s">
        <v>1506</v>
      </c>
      <c r="H364" s="1" t="s">
        <v>1252</v>
      </c>
      <c r="I364" s="1" t="str">
        <f t="shared" si="32"/>
        <v>gl-ehm:nextSerialLotNumber</v>
      </c>
      <c r="J364" s="1" t="str">
        <f t="shared" si="33"/>
        <v>ehm</v>
      </c>
      <c r="K364" s="1" t="str">
        <f t="shared" si="34"/>
        <v>nextSerialLotNumber</v>
      </c>
      <c r="L364" s="1" t="str">
        <f>IF("cor"=J364,VLOOKUP(K364,cor!B:D,3,FALSE),"")</f>
        <v/>
      </c>
      <c r="M364" s="1" t="str">
        <f>IF("bus"=J364,VLOOKUP(K364,bus!B:D,3,FALSE),"")</f>
        <v/>
      </c>
      <c r="N364" s="1" t="str">
        <f>IF("usk"=J364,VLOOKUP(K364,usk!B:D,3,FALSE),"")</f>
        <v/>
      </c>
      <c r="O364" s="1" t="str">
        <f>IF("muc"=J364,VLOOKUP(K364,muc!B:D,3,FALSE),"")</f>
        <v/>
      </c>
      <c r="P364" s="1" t="str">
        <f>IF("ehm"=J364,VLOOKUP(K364,ehm!B:D,3,FALSE),"")</f>
        <v>A field for holding the next expected serial or lot number to be given to future assignments, or for chaining between already assigned items.</v>
      </c>
      <c r="Q364" s="1" t="str">
        <f>IF("taf"=J364,VLOOKUP(K364,taf!B:D,3,FALSE),"")</f>
        <v/>
      </c>
      <c r="R364" s="1" t="str">
        <f t="shared" si="35"/>
        <v xml:space="preserve">        gl-ehm:nextSerialLotNumber    </v>
      </c>
      <c r="S364" s="2" t="str">
        <f t="shared" si="36"/>
        <v>A field for holding the next expected serial or lot number to be given to future assignments, or for chaining between already assigned items.</v>
      </c>
      <c r="T364" s="2" t="s">
        <v>17</v>
      </c>
    </row>
    <row r="365" spans="4:20" ht="19" hidden="1" customHeight="1" outlineLevel="2">
      <c r="E365" s="1" t="s">
        <v>1507</v>
      </c>
      <c r="H365" s="1" t="s">
        <v>1252</v>
      </c>
      <c r="I365" s="1" t="str">
        <f t="shared" si="32"/>
        <v>gl-ehm:serialLotQuantity</v>
      </c>
      <c r="J365" s="1" t="str">
        <f t="shared" si="33"/>
        <v>ehm</v>
      </c>
      <c r="K365" s="1" t="str">
        <f t="shared" si="34"/>
        <v>serialLotQuantity</v>
      </c>
      <c r="L365" s="1" t="str">
        <f>IF("cor"=J365,VLOOKUP(K365,cor!B:D,3,FALSE),"")</f>
        <v/>
      </c>
      <c r="M365" s="1" t="str">
        <f>IF("bus"=J365,VLOOKUP(K365,bus!B:D,3,FALSE),"")</f>
        <v/>
      </c>
      <c r="N365" s="1" t="str">
        <f>IF("usk"=J365,VLOOKUP(K365,usk!B:D,3,FALSE),"")</f>
        <v/>
      </c>
      <c r="O365" s="1" t="str">
        <f>IF("muc"=J365,VLOOKUP(K365,muc!B:D,3,FALSE),"")</f>
        <v/>
      </c>
      <c r="P365" s="1" t="str">
        <f>IF("ehm"=J365,VLOOKUP(K365,ehm!B:D,3,FALSE),"")</f>
        <v>The quantity of units in this particular batch. Unit of measure is the gl-bus:measurableUnitofMeasure.</v>
      </c>
      <c r="Q365" s="1" t="str">
        <f>IF("taf"=J365,VLOOKUP(K365,taf!B:D,3,FALSE),"")</f>
        <v/>
      </c>
      <c r="R365" s="1" t="str">
        <f t="shared" si="35"/>
        <v xml:space="preserve">        gl-ehm:serialLotQuantity    </v>
      </c>
      <c r="S365" s="2" t="str">
        <f t="shared" si="36"/>
        <v>The quantity of units in this particular batch. Unit of measure is the gl-bus:measurableUnitofMeasure.</v>
      </c>
      <c r="T365" s="2" t="s">
        <v>19</v>
      </c>
    </row>
    <row r="366" spans="4:20" ht="19" hidden="1" customHeight="1" outlineLevel="2">
      <c r="E366" s="1" t="s">
        <v>1508</v>
      </c>
      <c r="H366" s="1" t="s">
        <v>1252</v>
      </c>
      <c r="I366" s="1" t="str">
        <f t="shared" si="32"/>
        <v>gl-ehm:serialLotOriginalQuantity</v>
      </c>
      <c r="J366" s="1" t="str">
        <f t="shared" si="33"/>
        <v>ehm</v>
      </c>
      <c r="K366" s="1" t="str">
        <f t="shared" si="34"/>
        <v>serialLotOriginalQuantity</v>
      </c>
      <c r="L366" s="1" t="str">
        <f>IF("cor"=J366,VLOOKUP(K366,cor!B:D,3,FALSE),"")</f>
        <v/>
      </c>
      <c r="M366" s="1" t="str">
        <f>IF("bus"=J366,VLOOKUP(K366,bus!B:D,3,FALSE),"")</f>
        <v/>
      </c>
      <c r="N366" s="1" t="str">
        <f>IF("usk"=J366,VLOOKUP(K366,usk!B:D,3,FALSE),"")</f>
        <v/>
      </c>
      <c r="O366" s="1" t="str">
        <f>IF("muc"=J366,VLOOKUP(K366,muc!B:D,3,FALSE),"")</f>
        <v/>
      </c>
      <c r="P366" s="1" t="str">
        <f>IF("ehm"=J366,VLOOKUP(K366,ehm!B:D,3,FALSE),"")</f>
        <v>The quantity of units in this batch on inception.</v>
      </c>
      <c r="Q366" s="1" t="str">
        <f>IF("taf"=J366,VLOOKUP(K366,taf!B:D,3,FALSE),"")</f>
        <v/>
      </c>
      <c r="R366" s="1" t="str">
        <f t="shared" si="35"/>
        <v xml:space="preserve">        gl-ehm:serialLotOriginalQuantity    </v>
      </c>
      <c r="S366" s="2" t="str">
        <f t="shared" si="36"/>
        <v>The quantity of units in this batch on inception.</v>
      </c>
      <c r="T366" s="2" t="s">
        <v>21</v>
      </c>
    </row>
    <row r="367" spans="4:20" ht="19" hidden="1" customHeight="1" outlineLevel="2">
      <c r="E367" s="1" t="s">
        <v>1509</v>
      </c>
      <c r="H367" s="1" t="s">
        <v>1252</v>
      </c>
      <c r="I367" s="1" t="str">
        <f t="shared" si="32"/>
        <v>gl-ehm:serialLotRemainingQuantity</v>
      </c>
      <c r="J367" s="1" t="str">
        <f t="shared" si="33"/>
        <v>ehm</v>
      </c>
      <c r="K367" s="1" t="str">
        <f t="shared" si="34"/>
        <v>serialLotRemainingQuantity</v>
      </c>
      <c r="L367" s="1" t="str">
        <f>IF("cor"=J367,VLOOKUP(K367,cor!B:D,3,FALSE),"")</f>
        <v/>
      </c>
      <c r="M367" s="1" t="str">
        <f>IF("bus"=J367,VLOOKUP(K367,bus!B:D,3,FALSE),"")</f>
        <v/>
      </c>
      <c r="N367" s="1" t="str">
        <f>IF("usk"=J367,VLOOKUP(K367,usk!B:D,3,FALSE),"")</f>
        <v/>
      </c>
      <c r="O367" s="1" t="str">
        <f>IF("muc"=J367,VLOOKUP(K367,muc!B:D,3,FALSE),"")</f>
        <v/>
      </c>
      <c r="P367" s="1" t="str">
        <f>IF("ehm"=J367,VLOOKUP(K367,ehm!B:D,3,FALSE),"")</f>
        <v>The remaining quantity of units from the original batch; may be the same as the quantity in this batch or include other batches from the same original batch.</v>
      </c>
      <c r="Q367" s="1" t="str">
        <f>IF("taf"=J367,VLOOKUP(K367,taf!B:D,3,FALSE),"")</f>
        <v/>
      </c>
      <c r="R367" s="1" t="str">
        <f t="shared" si="35"/>
        <v xml:space="preserve">        gl-ehm:serialLotRemainingQuantity    </v>
      </c>
      <c r="S367" s="2" t="str">
        <f t="shared" si="36"/>
        <v>The remaining quantity of units from the original batch; may be the same as the quantity in this batch or include other batches from the same original batch.</v>
      </c>
      <c r="T367" s="2" t="s">
        <v>23</v>
      </c>
    </row>
    <row r="368" spans="4:20" ht="19" hidden="1" customHeight="1" outlineLevel="2">
      <c r="E368" s="1" t="s">
        <v>1510</v>
      </c>
      <c r="H368" s="1" t="s">
        <v>1252</v>
      </c>
      <c r="I368" s="1" t="str">
        <f t="shared" si="32"/>
        <v>gl-ehm:serialLotOrigination</v>
      </c>
      <c r="J368" s="1" t="str">
        <f t="shared" si="33"/>
        <v>ehm</v>
      </c>
      <c r="K368" s="1" t="str">
        <f t="shared" si="34"/>
        <v>serialLotOrigination</v>
      </c>
      <c r="L368" s="1" t="str">
        <f>IF("cor"=J368,VLOOKUP(K368,cor!B:D,3,FALSE),"")</f>
        <v/>
      </c>
      <c r="M368" s="1" t="str">
        <f>IF("bus"=J368,VLOOKUP(K368,bus!B:D,3,FALSE),"")</f>
        <v/>
      </c>
      <c r="N368" s="1" t="str">
        <f>IF("usk"=J368,VLOOKUP(K368,usk!B:D,3,FALSE),"")</f>
        <v/>
      </c>
      <c r="O368" s="1" t="str">
        <f>IF("muc"=J368,VLOOKUP(K368,muc!B:D,3,FALSE),"")</f>
        <v/>
      </c>
      <c r="P368" s="1" t="str">
        <f>IF("ehm"=J368,VLOOKUP(K368,ehm!B:D,3,FALSE),"")</f>
        <v>Date of manufacture or creation.</v>
      </c>
      <c r="Q368" s="1" t="str">
        <f>IF("taf"=J368,VLOOKUP(K368,taf!B:D,3,FALSE),"")</f>
        <v/>
      </c>
      <c r="R368" s="1" t="str">
        <f t="shared" si="35"/>
        <v xml:space="preserve">        gl-ehm:serialLotOrigination    </v>
      </c>
      <c r="S368" s="2" t="str">
        <f t="shared" si="36"/>
        <v>Date of manufacture or creation.</v>
      </c>
      <c r="T368" s="2" t="s">
        <v>25</v>
      </c>
    </row>
    <row r="369" spans="4:20" ht="19" hidden="1" customHeight="1" outlineLevel="2">
      <c r="E369" s="1" t="s">
        <v>1511</v>
      </c>
      <c r="H369" s="1" t="s">
        <v>1252</v>
      </c>
      <c r="I369" s="1" t="str">
        <f t="shared" si="32"/>
        <v>gl-ehm:serialLotExpiration</v>
      </c>
      <c r="J369" s="1" t="str">
        <f t="shared" si="33"/>
        <v>ehm</v>
      </c>
      <c r="K369" s="1" t="str">
        <f t="shared" si="34"/>
        <v>serialLotExpiration</v>
      </c>
      <c r="L369" s="1" t="str">
        <f>IF("cor"=J369,VLOOKUP(K369,cor!B:D,3,FALSE),"")</f>
        <v/>
      </c>
      <c r="M369" s="1" t="str">
        <f>IF("bus"=J369,VLOOKUP(K369,bus!B:D,3,FALSE),"")</f>
        <v/>
      </c>
      <c r="N369" s="1" t="str">
        <f>IF("usk"=J369,VLOOKUP(K369,usk!B:D,3,FALSE),"")</f>
        <v/>
      </c>
      <c r="O369" s="1" t="str">
        <f>IF("muc"=J369,VLOOKUP(K369,muc!B:D,3,FALSE),"")</f>
        <v/>
      </c>
      <c r="P369" s="1" t="str">
        <f>IF("ehm"=J369,VLOOKUP(K369,ehm!B:D,3,FALSE),"")</f>
        <v>Expiration date of the batch.</v>
      </c>
      <c r="Q369" s="1" t="str">
        <f>IF("taf"=J369,VLOOKUP(K369,taf!B:D,3,FALSE),"")</f>
        <v/>
      </c>
      <c r="R369" s="1" t="str">
        <f t="shared" si="35"/>
        <v xml:space="preserve">        gl-ehm:serialLotExpiration    </v>
      </c>
      <c r="S369" s="2" t="str">
        <f t="shared" si="36"/>
        <v>Expiration date of the batch.</v>
      </c>
      <c r="T369" s="2" t="s">
        <v>27</v>
      </c>
    </row>
    <row r="370" spans="4:20" ht="19" hidden="1" customHeight="1" outlineLevel="2">
      <c r="E370" s="1" t="s">
        <v>1512</v>
      </c>
      <c r="H370" s="1" t="s">
        <v>1252</v>
      </c>
      <c r="I370" s="1" t="str">
        <f t="shared" si="32"/>
        <v>gl-ehm:serialLotManufacturer</v>
      </c>
      <c r="J370" s="1" t="str">
        <f t="shared" si="33"/>
        <v>ehm</v>
      </c>
      <c r="K370" s="1" t="str">
        <f t="shared" si="34"/>
        <v>serialLotManufacturer</v>
      </c>
      <c r="L370" s="1" t="str">
        <f>IF("cor"=J370,VLOOKUP(K370,cor!B:D,3,FALSE),"")</f>
        <v/>
      </c>
      <c r="M370" s="1" t="str">
        <f>IF("bus"=J370,VLOOKUP(K370,bus!B:D,3,FALSE),"")</f>
        <v/>
      </c>
      <c r="N370" s="1" t="str">
        <f>IF("usk"=J370,VLOOKUP(K370,usk!B:D,3,FALSE),"")</f>
        <v/>
      </c>
      <c r="O370" s="1" t="str">
        <f>IF("muc"=J370,VLOOKUP(K370,muc!B:D,3,FALSE),"")</f>
        <v/>
      </c>
      <c r="P370" s="1" t="str">
        <f>IF("ehm"=J370,VLOOKUP(K370,ehm!B:D,3,FALSE),"")</f>
        <v>Manufacturer of the item (serial) or items (lot/batch).</v>
      </c>
      <c r="Q370" s="1" t="str">
        <f>IF("taf"=J370,VLOOKUP(K370,taf!B:D,3,FALSE),"")</f>
        <v/>
      </c>
      <c r="R370" s="1" t="str">
        <f t="shared" si="35"/>
        <v xml:space="preserve">        gl-ehm:serialLotManufacturer    </v>
      </c>
      <c r="S370" s="2" t="str">
        <f t="shared" si="36"/>
        <v>Manufacturer of the item (serial) or items (lot/batch).</v>
      </c>
      <c r="T370" s="2" t="s">
        <v>29</v>
      </c>
    </row>
    <row r="371" spans="4:20" ht="19" hidden="1" customHeight="1" outlineLevel="2">
      <c r="E371" s="1" t="s">
        <v>1513</v>
      </c>
      <c r="H371" s="1" t="s">
        <v>1252</v>
      </c>
      <c r="I371" s="1" t="str">
        <f t="shared" si="32"/>
        <v>gl-ehm:serialLotBatchDescription</v>
      </c>
      <c r="J371" s="1" t="str">
        <f t="shared" si="33"/>
        <v>ehm</v>
      </c>
      <c r="K371" s="1" t="str">
        <f t="shared" si="34"/>
        <v>serialLotBatchDescription</v>
      </c>
      <c r="L371" s="1" t="str">
        <f>IF("cor"=J371,VLOOKUP(K371,cor!B:D,3,FALSE),"")</f>
        <v/>
      </c>
      <c r="M371" s="1" t="str">
        <f>IF("bus"=J371,VLOOKUP(K371,bus!B:D,3,FALSE),"")</f>
        <v/>
      </c>
      <c r="N371" s="1" t="str">
        <f>IF("usk"=J371,VLOOKUP(K371,usk!B:D,3,FALSE),"")</f>
        <v/>
      </c>
      <c r="O371" s="1" t="str">
        <f>IF("muc"=J371,VLOOKUP(K371,muc!B:D,3,FALSE),"")</f>
        <v/>
      </c>
      <c r="P371" s="1" t="str">
        <f>IF("ehm"=J371,VLOOKUP(K371,ehm!B:D,3,FALSE),"")</f>
        <v>A name or description of the items in the lot or batch.</v>
      </c>
      <c r="Q371" s="1" t="str">
        <f>IF("taf"=J371,VLOOKUP(K371,taf!B:D,3,FALSE),"")</f>
        <v/>
      </c>
      <c r="R371" s="1" t="str">
        <f t="shared" si="35"/>
        <v xml:space="preserve">        gl-ehm:serialLotBatchDescription    </v>
      </c>
      <c r="S371" s="2" t="str">
        <f t="shared" si="36"/>
        <v>A name or description of the items in the lot or batch.</v>
      </c>
      <c r="T371" s="2" t="s">
        <v>31</v>
      </c>
    </row>
    <row r="372" spans="4:20" ht="19" hidden="1" customHeight="1" outlineLevel="2">
      <c r="E372" s="1" t="s">
        <v>1514</v>
      </c>
      <c r="H372" s="1" t="s">
        <v>1252</v>
      </c>
      <c r="I372" s="1" t="str">
        <f t="shared" si="32"/>
        <v>gl-ehm:serialLotWarrantyStartDate</v>
      </c>
      <c r="J372" s="1" t="str">
        <f t="shared" si="33"/>
        <v>ehm</v>
      </c>
      <c r="K372" s="1" t="str">
        <f t="shared" si="34"/>
        <v>serialLotWarrantyStartDate</v>
      </c>
      <c r="L372" s="1" t="str">
        <f>IF("cor"=J372,VLOOKUP(K372,cor!B:D,3,FALSE),"")</f>
        <v/>
      </c>
      <c r="M372" s="1" t="str">
        <f>IF("bus"=J372,VLOOKUP(K372,bus!B:D,3,FALSE),"")</f>
        <v/>
      </c>
      <c r="N372" s="1" t="str">
        <f>IF("usk"=J372,VLOOKUP(K372,usk!B:D,3,FALSE),"")</f>
        <v/>
      </c>
      <c r="O372" s="1" t="str">
        <f>IF("muc"=J372,VLOOKUP(K372,muc!B:D,3,FALSE),"")</f>
        <v/>
      </c>
      <c r="P372" s="1" t="str">
        <f>IF("ehm"=J372,VLOOKUP(K372,ehm!B:D,3,FALSE),"")</f>
        <v>If the items are covered by warranty, when that warranty covered will begin or has begun.</v>
      </c>
      <c r="Q372" s="1" t="str">
        <f>IF("taf"=J372,VLOOKUP(K372,taf!B:D,3,FALSE),"")</f>
        <v/>
      </c>
      <c r="R372" s="1" t="str">
        <f t="shared" si="35"/>
        <v xml:space="preserve">        gl-ehm:serialLotWarrantyStartDate    </v>
      </c>
      <c r="S372" s="2" t="str">
        <f t="shared" si="36"/>
        <v>If the items are covered by warranty, when that warranty covered will begin or has begun.</v>
      </c>
      <c r="T372" s="2" t="s">
        <v>33</v>
      </c>
    </row>
    <row r="373" spans="4:20" ht="19" hidden="1" customHeight="1" outlineLevel="2">
      <c r="E373" s="1" t="s">
        <v>1515</v>
      </c>
      <c r="H373" s="1" t="s">
        <v>1252</v>
      </c>
      <c r="I373" s="1" t="str">
        <f t="shared" si="32"/>
        <v>gl-ehm:serialLotWarrantyEndDate</v>
      </c>
      <c r="J373" s="1" t="str">
        <f t="shared" si="33"/>
        <v>ehm</v>
      </c>
      <c r="K373" s="1" t="str">
        <f t="shared" si="34"/>
        <v>serialLotWarrantyEndDate</v>
      </c>
      <c r="L373" s="1" t="str">
        <f>IF("cor"=J373,VLOOKUP(K373,cor!B:D,3,FALSE),"")</f>
        <v/>
      </c>
      <c r="M373" s="1" t="str">
        <f>IF("bus"=J373,VLOOKUP(K373,bus!B:D,3,FALSE),"")</f>
        <v/>
      </c>
      <c r="N373" s="1" t="str">
        <f>IF("usk"=J373,VLOOKUP(K373,usk!B:D,3,FALSE),"")</f>
        <v/>
      </c>
      <c r="O373" s="1" t="str">
        <f>IF("muc"=J373,VLOOKUP(K373,muc!B:D,3,FALSE),"")</f>
        <v/>
      </c>
      <c r="P373" s="1" t="str">
        <f>IF("ehm"=J373,VLOOKUP(K373,ehm!B:D,3,FALSE),"")</f>
        <v>If the items are covered by warranty, when that warranty covered will end or ended.</v>
      </c>
      <c r="Q373" s="1" t="str">
        <f>IF("taf"=J373,VLOOKUP(K373,taf!B:D,3,FALSE),"")</f>
        <v/>
      </c>
      <c r="R373" s="1" t="str">
        <f t="shared" si="35"/>
        <v xml:space="preserve">        gl-ehm:serialLotWarrantyEndDate    </v>
      </c>
      <c r="S373" s="2" t="str">
        <f t="shared" si="36"/>
        <v>If the items are covered by warranty, when that warranty covered will end or ended.</v>
      </c>
      <c r="T373" s="2" t="s">
        <v>35</v>
      </c>
    </row>
    <row r="374" spans="4:20" ht="19" hidden="1" customHeight="1" outlineLevel="2">
      <c r="E374" s="1" t="s">
        <v>1516</v>
      </c>
      <c r="H374" s="1" t="s">
        <v>1252</v>
      </c>
      <c r="I374" s="1" t="str">
        <f t="shared" si="32"/>
        <v>gl-ehm:serialLotWarrantyPeriod</v>
      </c>
      <c r="J374" s="1" t="str">
        <f t="shared" si="33"/>
        <v>ehm</v>
      </c>
      <c r="K374" s="1" t="str">
        <f t="shared" si="34"/>
        <v>serialLotWarrantyPeriod</v>
      </c>
      <c r="L374" s="1" t="str">
        <f>IF("cor"=J374,VLOOKUP(K374,cor!B:D,3,FALSE),"")</f>
        <v/>
      </c>
      <c r="M374" s="1" t="str">
        <f>IF("bus"=J374,VLOOKUP(K374,bus!B:D,3,FALSE),"")</f>
        <v/>
      </c>
      <c r="N374" s="1" t="str">
        <f>IF("usk"=J374,VLOOKUP(K374,usk!B:D,3,FALSE),"")</f>
        <v/>
      </c>
      <c r="O374" s="1" t="str">
        <f>IF("muc"=J374,VLOOKUP(K374,muc!B:D,3,FALSE),"")</f>
        <v/>
      </c>
      <c r="P374" s="1" t="str">
        <f>IF("ehm"=J374,VLOOKUP(K374,ehm!B:D,3,FALSE),"")</f>
        <v>Warranty period – numeric portion; for a 30 day warranty period, the 30 would go here, and the day would go in gl-ehm:serialLotWarrantyPeriodUnit.</v>
      </c>
      <c r="Q374" s="1" t="str">
        <f>IF("taf"=J374,VLOOKUP(K374,taf!B:D,3,FALSE),"")</f>
        <v/>
      </c>
      <c r="R374" s="1" t="str">
        <f t="shared" si="35"/>
        <v xml:space="preserve">        gl-ehm:serialLotWarrantyPeriod    </v>
      </c>
      <c r="S374" s="2" t="str">
        <f t="shared" si="36"/>
        <v>Warranty period – numeric portion; for a 30 day warranty period, the 30 would go here, and the day would go in gl-ehm:serialLotWarrantyPeriodUnit.</v>
      </c>
      <c r="T374" s="2" t="s">
        <v>37</v>
      </c>
    </row>
    <row r="375" spans="4:20" ht="19" hidden="1" customHeight="1" outlineLevel="2">
      <c r="E375" s="1" t="s">
        <v>1517</v>
      </c>
      <c r="H375" s="1" t="s">
        <v>1252</v>
      </c>
      <c r="I375" s="1" t="str">
        <f t="shared" si="32"/>
        <v>gl-ehm:serialLotWarrantyPeriodUnit</v>
      </c>
      <c r="J375" s="1" t="str">
        <f t="shared" si="33"/>
        <v>ehm</v>
      </c>
      <c r="K375" s="1" t="str">
        <f t="shared" si="34"/>
        <v>serialLotWarrantyPeriodUnit</v>
      </c>
      <c r="L375" s="1" t="str">
        <f>IF("cor"=J375,VLOOKUP(K375,cor!B:D,3,FALSE),"")</f>
        <v/>
      </c>
      <c r="M375" s="1" t="str">
        <f>IF("bus"=J375,VLOOKUP(K375,bus!B:D,3,FALSE),"")</f>
        <v/>
      </c>
      <c r="N375" s="1" t="str">
        <f>IF("usk"=J375,VLOOKUP(K375,usk!B:D,3,FALSE),"")</f>
        <v/>
      </c>
      <c r="O375" s="1" t="str">
        <f>IF("muc"=J375,VLOOKUP(K375,muc!B:D,3,FALSE),"")</f>
        <v/>
      </c>
      <c r="P375" s="1" t="str">
        <f>IF("ehm"=J375,VLOOKUP(K375,ehm!B:D,3,FALSE),"")</f>
        <v>Warrant period – time or cycle unit portion. Values from the XBRL Unit Registry (www.xbrl.org/utr/utr.xml) are suggested where possible. Examples might include: H (hours), D (days), M (months), Y (years), machine cycles, km (kilometers).</v>
      </c>
      <c r="Q375" s="1" t="str">
        <f>IF("taf"=J375,VLOOKUP(K375,taf!B:D,3,FALSE),"")</f>
        <v/>
      </c>
      <c r="R375" s="1" t="str">
        <f t="shared" si="35"/>
        <v xml:space="preserve">        gl-ehm:serialLotWarrantyPeriodUnit    </v>
      </c>
      <c r="S375" s="2" t="str">
        <f t="shared" si="36"/>
        <v>Warrant period – time or cycle unit portion. Values from the XBRL Unit Registry (www.xbrl.org/utr/utr.xml) are suggested where possible. Examples might include: H (hours), D (days), M (months), Y (years), machine cycles, km (kilometers).</v>
      </c>
      <c r="T375" s="2" t="s">
        <v>39</v>
      </c>
    </row>
    <row r="376" spans="4:20" ht="19" hidden="1" customHeight="1" outlineLevel="2">
      <c r="E376" s="1" t="s">
        <v>1518</v>
      </c>
      <c r="H376" s="1" t="s">
        <v>1252</v>
      </c>
      <c r="I376" s="1" t="str">
        <f t="shared" si="32"/>
        <v>gl-ehm:serialLotWarrantyVendor</v>
      </c>
      <c r="J376" s="1" t="str">
        <f t="shared" si="33"/>
        <v>ehm</v>
      </c>
      <c r="K376" s="1" t="str">
        <f t="shared" si="34"/>
        <v>serialLotWarrantyVendor</v>
      </c>
      <c r="L376" s="1" t="str">
        <f>IF("cor"=J376,VLOOKUP(K376,cor!B:D,3,FALSE),"")</f>
        <v/>
      </c>
      <c r="M376" s="1" t="str">
        <f>IF("bus"=J376,VLOOKUP(K376,bus!B:D,3,FALSE),"")</f>
        <v/>
      </c>
      <c r="N376" s="1" t="str">
        <f>IF("usk"=J376,VLOOKUP(K376,usk!B:D,3,FALSE),"")</f>
        <v/>
      </c>
      <c r="O376" s="1" t="str">
        <f>IF("muc"=J376,VLOOKUP(K376,muc!B:D,3,FALSE),"")</f>
        <v/>
      </c>
      <c r="P376" s="1" t="str">
        <f>IF("ehm"=J376,VLOOKUP(K376,ehm!B:D,3,FALSE),"")</f>
        <v>The vendor providing warranty; this may differ from the manufacturer.</v>
      </c>
      <c r="Q376" s="1" t="str">
        <f>IF("taf"=J376,VLOOKUP(K376,taf!B:D,3,FALSE),"")</f>
        <v/>
      </c>
      <c r="R376" s="1" t="str">
        <f t="shared" si="35"/>
        <v xml:space="preserve">        gl-ehm:serialLotWarrantyVendor    </v>
      </c>
      <c r="S376" s="2" t="str">
        <f t="shared" si="36"/>
        <v>The vendor providing warranty; this may differ from the manufacturer.</v>
      </c>
      <c r="T376" s="2" t="s">
        <v>41</v>
      </c>
    </row>
    <row r="377" spans="4:20" ht="19" hidden="1" customHeight="1" outlineLevel="2">
      <c r="E377" s="1" t="s">
        <v>1519</v>
      </c>
      <c r="H377" s="1" t="s">
        <v>1252</v>
      </c>
      <c r="I377" s="1" t="str">
        <f t="shared" si="32"/>
        <v>gl-ehm:serialLotWarrantyContract</v>
      </c>
      <c r="J377" s="1" t="str">
        <f t="shared" si="33"/>
        <v>ehm</v>
      </c>
      <c r="K377" s="1" t="str">
        <f t="shared" si="34"/>
        <v>serialLotWarrantyContract</v>
      </c>
      <c r="L377" s="1" t="str">
        <f>IF("cor"=J377,VLOOKUP(K377,cor!B:D,3,FALSE),"")</f>
        <v/>
      </c>
      <c r="M377" s="1" t="str">
        <f>IF("bus"=J377,VLOOKUP(K377,bus!B:D,3,FALSE),"")</f>
        <v/>
      </c>
      <c r="N377" s="1" t="str">
        <f>IF("usk"=J377,VLOOKUP(K377,usk!B:D,3,FALSE),"")</f>
        <v/>
      </c>
      <c r="O377" s="1" t="str">
        <f>IF("muc"=J377,VLOOKUP(K377,muc!B:D,3,FALSE),"")</f>
        <v/>
      </c>
      <c r="P377" s="1" t="str">
        <f>IF("ehm"=J377,VLOOKUP(K377,ehm!B:D,3,FALSE),"")</f>
        <v>Contract or document information related to the warranty, such as a contract number and date or a URL with more information.</v>
      </c>
      <c r="Q377" s="1" t="str">
        <f>IF("taf"=J377,VLOOKUP(K377,taf!B:D,3,FALSE),"")</f>
        <v/>
      </c>
      <c r="R377" s="1" t="str">
        <f t="shared" si="35"/>
        <v xml:space="preserve">        gl-ehm:serialLotWarrantyContract    </v>
      </c>
      <c r="S377" s="2" t="str">
        <f t="shared" si="36"/>
        <v>Contract or document information related to the warranty, such as a contract number and date or a URL with more information.</v>
      </c>
      <c r="T377" s="2" t="s">
        <v>43</v>
      </c>
    </row>
    <row r="378" spans="4:20" ht="19" hidden="1" customHeight="1" outlineLevel="2">
      <c r="E378" s="1" t="s">
        <v>1520</v>
      </c>
      <c r="H378" s="1" t="s">
        <v>1252</v>
      </c>
      <c r="I378" s="1" t="str">
        <f t="shared" si="32"/>
        <v>gl-ehm:serialLotComment</v>
      </c>
      <c r="J378" s="1" t="str">
        <f t="shared" si="33"/>
        <v>ehm</v>
      </c>
      <c r="K378" s="1" t="str">
        <f t="shared" si="34"/>
        <v>serialLotComment</v>
      </c>
      <c r="L378" s="1" t="str">
        <f>IF("cor"=J378,VLOOKUP(K378,cor!B:D,3,FALSE),"")</f>
        <v/>
      </c>
      <c r="M378" s="1" t="str">
        <f>IF("bus"=J378,VLOOKUP(K378,bus!B:D,3,FALSE),"")</f>
        <v/>
      </c>
      <c r="N378" s="1" t="str">
        <f>IF("usk"=J378,VLOOKUP(K378,usk!B:D,3,FALSE),"")</f>
        <v/>
      </c>
      <c r="O378" s="1" t="str">
        <f>IF("muc"=J378,VLOOKUP(K378,muc!B:D,3,FALSE),"")</f>
        <v/>
      </c>
      <c r="P378" s="1" t="str">
        <f>IF("ehm"=J378,VLOOKUP(K378,ehm!B:D,3,FALSE),"")</f>
        <v>Free format text related to the serial number or lot.</v>
      </c>
      <c r="Q378" s="1" t="str">
        <f>IF("taf"=J378,VLOOKUP(K378,taf!B:D,3,FALSE),"")</f>
        <v/>
      </c>
      <c r="R378" s="1" t="str">
        <f t="shared" si="35"/>
        <v xml:space="preserve">        gl-ehm:serialLotComment    </v>
      </c>
      <c r="S378" s="2" t="str">
        <f t="shared" si="36"/>
        <v>Free format text related to the serial number or lot.</v>
      </c>
      <c r="T378" s="2" t="s">
        <v>45</v>
      </c>
    </row>
    <row r="379" spans="4:20" ht="19" customHeight="1" outlineLevel="1" collapsed="1">
      <c r="D379" s="1" t="s">
        <v>1253</v>
      </c>
      <c r="H379" s="1" t="s">
        <v>1196</v>
      </c>
      <c r="I379" s="1" t="str">
        <f t="shared" si="32"/>
        <v>gl-cor:taxes</v>
      </c>
      <c r="J379" s="1" t="str">
        <f t="shared" si="33"/>
        <v>cor</v>
      </c>
      <c r="K379" s="1" t="str">
        <f t="shared" si="34"/>
        <v>taxes</v>
      </c>
      <c r="L379" s="1" t="str">
        <f>IF("cor"=J379,VLOOKUP(K379,cor!B:D,3,FALSE),"")</f>
        <v>Tuple for holding tax related information</v>
      </c>
      <c r="M379" s="1" t="str">
        <f>IF("bus"=J379,VLOOKUP(K379,bus!B:D,3,FALSE),"")</f>
        <v/>
      </c>
      <c r="N379" s="1" t="str">
        <f>IF("usk"=J379,VLOOKUP(K379,usk!B:D,3,FALSE),"")</f>
        <v/>
      </c>
      <c r="O379" s="1" t="str">
        <f>IF("muc"=J379,VLOOKUP(K379,muc!B:D,3,FALSE),"")</f>
        <v/>
      </c>
      <c r="P379" s="1" t="str">
        <f>IF("ehm"=J379,VLOOKUP(K379,ehm!B:D,3,FALSE),"")</f>
        <v/>
      </c>
      <c r="Q379" s="1" t="str">
        <f>IF("taf"=J379,VLOOKUP(K379,taf!B:D,3,FALSE),"")</f>
        <v/>
      </c>
      <c r="R379" s="1" t="str">
        <f t="shared" si="35"/>
        <v xml:space="preserve">      gl-cor:taxes      </v>
      </c>
      <c r="S379" s="2" t="str">
        <f t="shared" si="36"/>
        <v>Tuple for holding tax related information</v>
      </c>
      <c r="T379" s="2" t="s">
        <v>956</v>
      </c>
    </row>
    <row r="380" spans="4:20" ht="19" hidden="1" customHeight="1" outlineLevel="2">
      <c r="E380" s="1" t="s">
        <v>1333</v>
      </c>
      <c r="H380" s="1" t="s">
        <v>1253</v>
      </c>
      <c r="I380" s="1" t="str">
        <f t="shared" si="32"/>
        <v>gl-cor:taxAuthority</v>
      </c>
      <c r="J380" s="1" t="str">
        <f t="shared" si="33"/>
        <v>cor</v>
      </c>
      <c r="K380" s="1" t="str">
        <f t="shared" si="34"/>
        <v>taxAuthority</v>
      </c>
      <c r="L380" s="1" t="str">
        <f>IF("cor"=J380,VLOOKUP(K380,cor!B:D,3,FALSE),"")</f>
        <v>Name of the relevant tax authority</v>
      </c>
      <c r="M380" s="1" t="str">
        <f>IF("bus"=J380,VLOOKUP(K380,bus!B:D,3,FALSE),"")</f>
        <v/>
      </c>
      <c r="N380" s="1" t="str">
        <f>IF("usk"=J380,VLOOKUP(K380,usk!B:D,3,FALSE),"")</f>
        <v/>
      </c>
      <c r="O380" s="1" t="str">
        <f>IF("muc"=J380,VLOOKUP(K380,muc!B:D,3,FALSE),"")</f>
        <v/>
      </c>
      <c r="P380" s="1" t="str">
        <f>IF("ehm"=J380,VLOOKUP(K380,ehm!B:D,3,FALSE),"")</f>
        <v/>
      </c>
      <c r="Q380" s="1" t="str">
        <f>IF("taf"=J380,VLOOKUP(K380,taf!B:D,3,FALSE),"")</f>
        <v/>
      </c>
      <c r="R380" s="1" t="str">
        <f t="shared" si="35"/>
        <v xml:space="preserve">        gl-cor:taxAuthority    </v>
      </c>
      <c r="S380" s="2" t="str">
        <f t="shared" si="36"/>
        <v>Name of the relevant tax authority</v>
      </c>
      <c r="T380" s="2" t="s">
        <v>1055</v>
      </c>
    </row>
    <row r="381" spans="4:20" ht="19" hidden="1" customHeight="1" outlineLevel="2">
      <c r="E381" s="1" t="s">
        <v>1334</v>
      </c>
      <c r="H381" s="1" t="s">
        <v>1253</v>
      </c>
      <c r="I381" s="1" t="str">
        <f t="shared" si="32"/>
        <v>gl-cor:taxTableCode</v>
      </c>
      <c r="J381" s="1" t="str">
        <f t="shared" si="33"/>
        <v>cor</v>
      </c>
      <c r="K381" s="1" t="str">
        <f t="shared" si="34"/>
        <v>taxTableCode</v>
      </c>
      <c r="L381" s="1" t="str">
        <f>IF("cor"=J381,VLOOKUP(K381,cor!B:D,3,FALSE),"")</f>
        <v>Tax table code used by the relevant tax authority</v>
      </c>
      <c r="M381" s="1" t="str">
        <f>IF("bus"=J381,VLOOKUP(K381,bus!B:D,3,FALSE),"")</f>
        <v/>
      </c>
      <c r="N381" s="1" t="str">
        <f>IF("usk"=J381,VLOOKUP(K381,usk!B:D,3,FALSE),"")</f>
        <v/>
      </c>
      <c r="O381" s="1" t="str">
        <f>IF("muc"=J381,VLOOKUP(K381,muc!B:D,3,FALSE),"")</f>
        <v/>
      </c>
      <c r="P381" s="1" t="str">
        <f>IF("ehm"=J381,VLOOKUP(K381,ehm!B:D,3,FALSE),"")</f>
        <v/>
      </c>
      <c r="Q381" s="1" t="str">
        <f>IF("taf"=J381,VLOOKUP(K381,taf!B:D,3,FALSE),"")</f>
        <v/>
      </c>
      <c r="R381" s="1" t="str">
        <f t="shared" si="35"/>
        <v xml:space="preserve">        gl-cor:taxTableCode    </v>
      </c>
      <c r="S381" s="2" t="str">
        <f t="shared" si="36"/>
        <v>Tax table code used by the relevant tax authority</v>
      </c>
      <c r="T381" s="2" t="s">
        <v>1058</v>
      </c>
    </row>
    <row r="382" spans="4:20" ht="19" hidden="1" customHeight="1" outlineLevel="2">
      <c r="E382" s="1" t="s">
        <v>1335</v>
      </c>
      <c r="H382" s="1" t="s">
        <v>1253</v>
      </c>
      <c r="I382" s="1" t="str">
        <f t="shared" si="32"/>
        <v>gl-cor:taxDescription</v>
      </c>
      <c r="J382" s="1" t="str">
        <f t="shared" si="33"/>
        <v>cor</v>
      </c>
      <c r="K382" s="1" t="str">
        <f t="shared" si="34"/>
        <v>taxDescription</v>
      </c>
      <c r="L382" s="1" t="str">
        <f>IF("cor"=J382,VLOOKUP(K382,cor!B:D,3,FALSE),"")</f>
        <v>Description of tax authority</v>
      </c>
      <c r="M382" s="1" t="str">
        <f>IF("bus"=J382,VLOOKUP(K382,bus!B:D,3,FALSE),"")</f>
        <v/>
      </c>
      <c r="N382" s="1" t="str">
        <f>IF("usk"=J382,VLOOKUP(K382,usk!B:D,3,FALSE),"")</f>
        <v/>
      </c>
      <c r="O382" s="1" t="str">
        <f>IF("muc"=J382,VLOOKUP(K382,muc!B:D,3,FALSE),"")</f>
        <v/>
      </c>
      <c r="P382" s="1" t="str">
        <f>IF("ehm"=J382,VLOOKUP(K382,ehm!B:D,3,FALSE),"")</f>
        <v/>
      </c>
      <c r="Q382" s="1" t="str">
        <f>IF("taf"=J382,VLOOKUP(K382,taf!B:D,3,FALSE),"")</f>
        <v/>
      </c>
      <c r="R382" s="1" t="str">
        <f t="shared" si="35"/>
        <v xml:space="preserve">        gl-cor:taxDescription    </v>
      </c>
      <c r="S382" s="2" t="str">
        <f t="shared" si="36"/>
        <v>Description of tax authority</v>
      </c>
      <c r="T382" s="2" t="s">
        <v>953</v>
      </c>
    </row>
    <row r="383" spans="4:20" ht="19" hidden="1" customHeight="1" outlineLevel="2">
      <c r="E383" s="1" t="s">
        <v>1336</v>
      </c>
      <c r="H383" s="1" t="s">
        <v>1253</v>
      </c>
      <c r="I383" s="1" t="str">
        <f t="shared" si="32"/>
        <v>gl-cor:taxAmount</v>
      </c>
      <c r="J383" s="1" t="str">
        <f t="shared" si="33"/>
        <v>cor</v>
      </c>
      <c r="K383" s="1" t="str">
        <f t="shared" si="34"/>
        <v>taxAmount</v>
      </c>
      <c r="L383" s="1" t="str">
        <f>IF("cor"=J383,VLOOKUP(K383,cor!B:D,3,FALSE),"")</f>
        <v>Amount of taxes</v>
      </c>
      <c r="M383" s="1" t="str">
        <f>IF("bus"=J383,VLOOKUP(K383,bus!B:D,3,FALSE),"")</f>
        <v/>
      </c>
      <c r="N383" s="1" t="str">
        <f>IF("usk"=J383,VLOOKUP(K383,usk!B:D,3,FALSE),"")</f>
        <v/>
      </c>
      <c r="O383" s="1" t="str">
        <f>IF("muc"=J383,VLOOKUP(K383,muc!B:D,3,FALSE),"")</f>
        <v/>
      </c>
      <c r="P383" s="1" t="str">
        <f>IF("ehm"=J383,VLOOKUP(K383,ehm!B:D,3,FALSE),"")</f>
        <v/>
      </c>
      <c r="Q383" s="1" t="str">
        <f>IF("taf"=J383,VLOOKUP(K383,taf!B:D,3,FALSE),"")</f>
        <v/>
      </c>
      <c r="R383" s="1" t="str">
        <f t="shared" si="35"/>
        <v xml:space="preserve">        gl-cor:taxAmount    </v>
      </c>
      <c r="S383" s="2" t="str">
        <f t="shared" si="36"/>
        <v>Amount of taxes</v>
      </c>
      <c r="T383" s="2" t="s">
        <v>941</v>
      </c>
    </row>
    <row r="384" spans="4:20" ht="19" hidden="1" customHeight="1" outlineLevel="2">
      <c r="E384" s="1" t="s">
        <v>1337</v>
      </c>
      <c r="H384" s="1" t="s">
        <v>1253</v>
      </c>
      <c r="I384" s="1" t="str">
        <f t="shared" si="32"/>
        <v>gl-cor:taxBasis</v>
      </c>
      <c r="J384" s="1" t="str">
        <f t="shared" si="33"/>
        <v>cor</v>
      </c>
      <c r="K384" s="1" t="str">
        <f t="shared" si="34"/>
        <v>taxBasis</v>
      </c>
      <c r="L384" s="1" t="str">
        <f>IF("cor"=J384,VLOOKUP(K384,cor!B:D,3,FALSE),"")</f>
        <v>Basis for taxation</v>
      </c>
      <c r="M384" s="1" t="str">
        <f>IF("bus"=J384,VLOOKUP(K384,bus!B:D,3,FALSE),"")</f>
        <v/>
      </c>
      <c r="N384" s="1" t="str">
        <f>IF("usk"=J384,VLOOKUP(K384,usk!B:D,3,FALSE),"")</f>
        <v/>
      </c>
      <c r="O384" s="1" t="str">
        <f>IF("muc"=J384,VLOOKUP(K384,muc!B:D,3,FALSE),"")</f>
        <v/>
      </c>
      <c r="P384" s="1" t="str">
        <f>IF("ehm"=J384,VLOOKUP(K384,ehm!B:D,3,FALSE),"")</f>
        <v/>
      </c>
      <c r="Q384" s="1" t="str">
        <f>IF("taf"=J384,VLOOKUP(K384,taf!B:D,3,FALSE),"")</f>
        <v/>
      </c>
      <c r="R384" s="1" t="str">
        <f t="shared" si="35"/>
        <v xml:space="preserve">        gl-cor:taxBasis    </v>
      </c>
      <c r="S384" s="2" t="str">
        <f t="shared" si="36"/>
        <v>Basis for taxation</v>
      </c>
      <c r="T384" s="2" t="s">
        <v>944</v>
      </c>
    </row>
    <row r="385" spans="5:20" ht="19" hidden="1" customHeight="1" outlineLevel="2">
      <c r="E385" s="1" t="s">
        <v>1338</v>
      </c>
      <c r="H385" s="1" t="s">
        <v>1253</v>
      </c>
      <c r="I385" s="1" t="str">
        <f t="shared" ref="I385:I409" si="37">A385&amp;B385&amp;C385&amp;D385&amp;E385&amp;F385&amp;G385</f>
        <v>gl-cor:taxExchangeRate</v>
      </c>
      <c r="J385" s="1" t="str">
        <f t="shared" ref="J385:J414" si="38">MID(I385,4,FIND(":",I385)-4)</f>
        <v>cor</v>
      </c>
      <c r="K385" s="1" t="str">
        <f t="shared" ref="K385:K414" si="39">MID(I385,FIND(":",I385)+1,LEN(I385)-FIND(":",I385))</f>
        <v>taxExchangeRate</v>
      </c>
      <c r="L385" s="1" t="str">
        <f>IF("cor"=J385,VLOOKUP(K385,cor!B:D,3,FALSE),"")</f>
        <v>[DEPRECATED. taxExchangeRate should be used one in gl-muc pallette] Amount for foreign currency tracking in original currency</v>
      </c>
      <c r="M385" s="1" t="str">
        <f>IF("bus"=J385,VLOOKUP(K385,bus!B:D,3,FALSE),"")</f>
        <v/>
      </c>
      <c r="N385" s="1" t="str">
        <f>IF("usk"=J385,VLOOKUP(K385,usk!B:D,3,FALSE),"")</f>
        <v/>
      </c>
      <c r="O385" s="1" t="str">
        <f>IF("muc"=J385,VLOOKUP(K385,muc!B:D,3,FALSE),"")</f>
        <v/>
      </c>
      <c r="P385" s="1" t="str">
        <f>IF("ehm"=J385,VLOOKUP(K385,ehm!B:D,3,FALSE),"")</f>
        <v/>
      </c>
      <c r="Q385" s="1" t="str">
        <f>IF("taf"=J385,VLOOKUP(K385,taf!B:D,3,FALSE),"")</f>
        <v/>
      </c>
      <c r="R385" s="1" t="str">
        <f t="shared" ref="R385:R414" si="40">A385&amp;"  "&amp;B385&amp;"  "&amp;C385&amp;"  "&amp;D385&amp;"  "&amp;E385&amp;"  "&amp;F385&amp;"  "&amp;G385</f>
        <v xml:space="preserve">        gl-cor:taxExchangeRate    </v>
      </c>
      <c r="S385" s="2" t="str">
        <f t="shared" si="36"/>
        <v>[DEPRECATED. taxExchangeRate should be used one in gl-muc pallette] Amount for foreign currency tracking in original currency</v>
      </c>
      <c r="T385" s="2" t="s">
        <v>958</v>
      </c>
    </row>
    <row r="386" spans="5:20" ht="19" hidden="1" customHeight="1" outlineLevel="2">
      <c r="E386" s="1" t="s">
        <v>1339</v>
      </c>
      <c r="H386" s="1" t="s">
        <v>1253</v>
      </c>
      <c r="I386" s="1" t="str">
        <f t="shared" si="37"/>
        <v>gl-cor:taxPercentageRate</v>
      </c>
      <c r="J386" s="1" t="str">
        <f t="shared" si="38"/>
        <v>cor</v>
      </c>
      <c r="K386" s="1" t="str">
        <f t="shared" si="39"/>
        <v>taxPercentageRate</v>
      </c>
      <c r="L386" s="1" t="str">
        <f>IF("cor"=J386,VLOOKUP(K386,cor!B:D,3,FALSE),"")</f>
        <v>Percent rate for VAT or other taxes normally a number between 0 and 1.0 - e.g. 50% is represented as 0.5</v>
      </c>
      <c r="M386" s="1" t="str">
        <f>IF("bus"=J386,VLOOKUP(K386,bus!B:D,3,FALSE),"")</f>
        <v/>
      </c>
      <c r="N386" s="1" t="str">
        <f>IF("usk"=J386,VLOOKUP(K386,usk!B:D,3,FALSE),"")</f>
        <v/>
      </c>
      <c r="O386" s="1" t="str">
        <f>IF("muc"=J386,VLOOKUP(K386,muc!B:D,3,FALSE),"")</f>
        <v/>
      </c>
      <c r="P386" s="1" t="str">
        <f>IF("ehm"=J386,VLOOKUP(K386,ehm!B:D,3,FALSE),"")</f>
        <v/>
      </c>
      <c r="Q386" s="1" t="str">
        <f>IF("taf"=J386,VLOOKUP(K386,taf!B:D,3,FALSE),"")</f>
        <v/>
      </c>
      <c r="R386" s="1" t="str">
        <f t="shared" si="40"/>
        <v xml:space="preserve">        gl-cor:taxPercentageRate    </v>
      </c>
      <c r="S386" s="2" t="str">
        <f t="shared" si="36"/>
        <v>Percent rate for VAT or other taxes normally a number between 0 and 1.0 - e.g. 50% is represented as 0.5</v>
      </c>
      <c r="T386" s="2" t="s">
        <v>961</v>
      </c>
    </row>
    <row r="387" spans="5:20" ht="19" hidden="1" customHeight="1" outlineLevel="2">
      <c r="E387" s="1" t="s">
        <v>1340</v>
      </c>
      <c r="H387" s="1" t="s">
        <v>1253</v>
      </c>
      <c r="I387" s="1" t="str">
        <f t="shared" si="37"/>
        <v>gl-cor:taxCode</v>
      </c>
      <c r="J387" s="1" t="str">
        <f t="shared" si="38"/>
        <v>cor</v>
      </c>
      <c r="K387" s="1" t="str">
        <f t="shared" si="39"/>
        <v>taxCode</v>
      </c>
      <c r="L387" s="1" t="str">
        <f>IF("cor"=J387,VLOOKUP(K387,cor!B:D,3,FALSE),"")</f>
        <v>A class or category of taxes</v>
      </c>
      <c r="M387" s="1" t="str">
        <f>IF("bus"=J387,VLOOKUP(K387,bus!B:D,3,FALSE),"")</f>
        <v/>
      </c>
      <c r="N387" s="1" t="str">
        <f>IF("usk"=J387,VLOOKUP(K387,usk!B:D,3,FALSE),"")</f>
        <v/>
      </c>
      <c r="O387" s="1" t="str">
        <f>IF("muc"=J387,VLOOKUP(K387,muc!B:D,3,FALSE),"")</f>
        <v/>
      </c>
      <c r="P387" s="1" t="str">
        <f>IF("ehm"=J387,VLOOKUP(K387,ehm!B:D,3,FALSE),"")</f>
        <v/>
      </c>
      <c r="Q387" s="1" t="str">
        <f>IF("taf"=J387,VLOOKUP(K387,taf!B:D,3,FALSE),"")</f>
        <v/>
      </c>
      <c r="R387" s="1" t="str">
        <f t="shared" si="40"/>
        <v xml:space="preserve">        gl-cor:taxCode    </v>
      </c>
      <c r="S387" s="2" t="str">
        <f t="shared" si="36"/>
        <v>A class or category of taxes</v>
      </c>
      <c r="T387" s="2" t="s">
        <v>947</v>
      </c>
    </row>
    <row r="388" spans="5:20" ht="19" hidden="1" customHeight="1" outlineLevel="2">
      <c r="E388" s="1" t="s">
        <v>1341</v>
      </c>
      <c r="H388" s="1" t="s">
        <v>1253</v>
      </c>
      <c r="I388" s="1" t="str">
        <f t="shared" si="37"/>
        <v>gl-cor:taxCommentExemption</v>
      </c>
      <c r="J388" s="1" t="str">
        <f t="shared" si="38"/>
        <v>cor</v>
      </c>
      <c r="K388" s="1" t="str">
        <f t="shared" si="39"/>
        <v>taxCommentExemption</v>
      </c>
      <c r="L388" s="1" t="str">
        <f>IF("cor"=J388,VLOOKUP(K388,cor!B:D,3,FALSE),"")</f>
        <v>Additional text/code for exemption reasons or other comments.</v>
      </c>
      <c r="M388" s="1" t="str">
        <f>IF("bus"=J388,VLOOKUP(K388,bus!B:D,3,FALSE),"")</f>
        <v/>
      </c>
      <c r="N388" s="1" t="str">
        <f>IF("usk"=J388,VLOOKUP(K388,usk!B:D,3,FALSE),"")</f>
        <v/>
      </c>
      <c r="O388" s="1" t="str">
        <f>IF("muc"=J388,VLOOKUP(K388,muc!B:D,3,FALSE),"")</f>
        <v/>
      </c>
      <c r="P388" s="1" t="str">
        <f>IF("ehm"=J388,VLOOKUP(K388,ehm!B:D,3,FALSE),"")</f>
        <v/>
      </c>
      <c r="Q388" s="1" t="str">
        <f>IF("taf"=J388,VLOOKUP(K388,taf!B:D,3,FALSE),"")</f>
        <v/>
      </c>
      <c r="R388" s="1" t="str">
        <f t="shared" si="40"/>
        <v xml:space="preserve">        gl-cor:taxCommentExemption    </v>
      </c>
      <c r="S388" s="2" t="str">
        <f t="shared" ref="S388:S414" si="41">L388&amp;M388&amp;N388&amp;O388&amp;P388&amp;Q388</f>
        <v>Additional text/code for exemption reasons or other comments.</v>
      </c>
      <c r="T388" s="2" t="s">
        <v>950</v>
      </c>
    </row>
    <row r="389" spans="5:20" ht="19" hidden="1" customHeight="1" outlineLevel="2">
      <c r="E389" s="1" t="s">
        <v>1342</v>
      </c>
      <c r="H389" s="1" t="s">
        <v>1253</v>
      </c>
      <c r="I389" s="1" t="str">
        <f t="shared" si="37"/>
        <v>gl-muc:taxAmountForeignCurrency</v>
      </c>
      <c r="J389" s="1" t="str">
        <f t="shared" si="38"/>
        <v>muc</v>
      </c>
      <c r="K389" s="1" t="str">
        <f t="shared" si="39"/>
        <v>taxAmountForeignCurrency</v>
      </c>
      <c r="L389" s="1" t="str">
        <f>IF("cor"=J389,VLOOKUP(K389,cor!B:D,3,FALSE),"")</f>
        <v/>
      </c>
      <c r="M389" s="1" t="str">
        <f>IF("bus"=J389,VLOOKUP(K389,bus!B:D,3,FALSE),"")</f>
        <v/>
      </c>
      <c r="N389" s="1" t="str">
        <f>IF("usk"=J389,VLOOKUP(K389,usk!B:D,3,FALSE),"")</f>
        <v/>
      </c>
      <c r="O389" s="1" t="str">
        <f>IF("muc"=J389,VLOOKUP(K389,muc!B:D,3,FALSE),"")</f>
        <v>If the tax is in a foreign currency, the amount of tax in that currency</v>
      </c>
      <c r="P389" s="1" t="str">
        <f>IF("ehm"=J389,VLOOKUP(K389,ehm!B:D,3,FALSE),"")</f>
        <v/>
      </c>
      <c r="Q389" s="1" t="str">
        <f>IF("taf"=J389,VLOOKUP(K389,taf!B:D,3,FALSE),"")</f>
        <v/>
      </c>
      <c r="R389" s="1" t="str">
        <f t="shared" si="40"/>
        <v xml:space="preserve">        gl-muc:taxAmountForeignCurrency    </v>
      </c>
      <c r="S389" s="2" t="str">
        <f t="shared" si="41"/>
        <v>If the tax is in a foreign currency, the amount of tax in that currency</v>
      </c>
      <c r="T389" s="2" t="s">
        <v>639</v>
      </c>
    </row>
    <row r="390" spans="5:20" ht="19" hidden="1" customHeight="1" outlineLevel="2">
      <c r="E390" s="1" t="s">
        <v>1343</v>
      </c>
      <c r="H390" s="1" t="s">
        <v>1253</v>
      </c>
      <c r="I390" s="1" t="str">
        <f t="shared" si="37"/>
        <v>gl-muc:taxCurrency</v>
      </c>
      <c r="J390" s="1" t="str">
        <f t="shared" si="38"/>
        <v>muc</v>
      </c>
      <c r="K390" s="1" t="str">
        <f t="shared" si="39"/>
        <v>taxCurrency</v>
      </c>
      <c r="L390" s="1" t="str">
        <f>IF("cor"=J390,VLOOKUP(K390,cor!B:D,3,FALSE),"")</f>
        <v/>
      </c>
      <c r="M390" s="1" t="str">
        <f>IF("bus"=J390,VLOOKUP(K390,bus!B:D,3,FALSE),"")</f>
        <v/>
      </c>
      <c r="N390" s="1" t="str">
        <f>IF("usk"=J390,VLOOKUP(K390,usk!B:D,3,FALSE),"")</f>
        <v/>
      </c>
      <c r="O390" s="1" t="str">
        <f>IF("muc"=J390,VLOOKUP(K390,muc!B:D,3,FALSE),"")</f>
        <v>If the tax is in a foreign currency, that currency</v>
      </c>
      <c r="P390" s="1" t="str">
        <f>IF("ehm"=J390,VLOOKUP(K390,ehm!B:D,3,FALSE),"")</f>
        <v/>
      </c>
      <c r="Q390" s="1" t="str">
        <f>IF("taf"=J390,VLOOKUP(K390,taf!B:D,3,FALSE),"")</f>
        <v/>
      </c>
      <c r="R390" s="1" t="str">
        <f t="shared" si="40"/>
        <v xml:space="preserve">        gl-muc:taxCurrency    </v>
      </c>
      <c r="S390" s="2" t="str">
        <f t="shared" si="41"/>
        <v>If the tax is in a foreign currency, that currency</v>
      </c>
      <c r="T390" s="2" t="s">
        <v>642</v>
      </c>
    </row>
    <row r="391" spans="5:20" ht="19" hidden="1" customHeight="1" outlineLevel="2">
      <c r="E391" s="1" t="s">
        <v>1344</v>
      </c>
      <c r="H391" s="1" t="s">
        <v>1253</v>
      </c>
      <c r="I391" s="1" t="str">
        <f t="shared" si="37"/>
        <v>gl-muc:taxExchangeRateDate</v>
      </c>
      <c r="J391" s="1" t="str">
        <f t="shared" si="38"/>
        <v>muc</v>
      </c>
      <c r="K391" s="1" t="str">
        <f t="shared" si="39"/>
        <v>taxExchangeRateDate</v>
      </c>
      <c r="L391" s="1" t="str">
        <f>IF("cor"=J391,VLOOKUP(K391,cor!B:D,3,FALSE),"")</f>
        <v/>
      </c>
      <c r="M391" s="1" t="str">
        <f>IF("bus"=J391,VLOOKUP(K391,bus!B:D,3,FALSE),"")</f>
        <v/>
      </c>
      <c r="N391" s="1" t="str">
        <f>IF("usk"=J391,VLOOKUP(K391,usk!B:D,3,FALSE),"")</f>
        <v/>
      </c>
      <c r="O391" s="1" t="str">
        <f>IF("muc"=J391,VLOOKUP(K391,muc!B:D,3,FALSE),"")</f>
        <v>If the tax is in a foreign currency, the date or date and time of the exchange rate used</v>
      </c>
      <c r="P391" s="1" t="str">
        <f>IF("ehm"=J391,VLOOKUP(K391,ehm!B:D,3,FALSE),"")</f>
        <v/>
      </c>
      <c r="Q391" s="1" t="str">
        <f>IF("taf"=J391,VLOOKUP(K391,taf!B:D,3,FALSE),"")</f>
        <v/>
      </c>
      <c r="R391" s="1" t="str">
        <f t="shared" si="40"/>
        <v xml:space="preserve">        gl-muc:taxExchangeRateDate    </v>
      </c>
      <c r="S391" s="2" t="str">
        <f t="shared" si="41"/>
        <v>If the tax is in a foreign currency, the date or date and time of the exchange rate used</v>
      </c>
      <c r="T391" s="2" t="s">
        <v>645</v>
      </c>
    </row>
    <row r="392" spans="5:20" ht="19" hidden="1" customHeight="1" outlineLevel="2">
      <c r="E392" s="1" t="s">
        <v>1345</v>
      </c>
      <c r="H392" s="1" t="s">
        <v>1253</v>
      </c>
      <c r="I392" s="1" t="str">
        <f t="shared" si="37"/>
        <v>gl-muc:taxExchangeRate</v>
      </c>
      <c r="J392" s="1" t="str">
        <f t="shared" si="38"/>
        <v>muc</v>
      </c>
      <c r="K392" s="1" t="str">
        <f t="shared" si="39"/>
        <v>taxExchangeRate</v>
      </c>
      <c r="L392" s="1" t="str">
        <f>IF("cor"=J392,VLOOKUP(K392,cor!B:D,3,FALSE),"")</f>
        <v/>
      </c>
      <c r="M392" s="1" t="str">
        <f>IF("bus"=J392,VLOOKUP(K392,bus!B:D,3,FALSE),"")</f>
        <v/>
      </c>
      <c r="N392" s="1" t="str">
        <f>IF("usk"=J392,VLOOKUP(K392,usk!B:D,3,FALSE),"")</f>
        <v/>
      </c>
      <c r="O392" s="1" t="str">
        <f>IF("muc"=J392,VLOOKUP(K392,muc!B:D,3,FALSE),"")</f>
        <v>If the tax is in a foreign currency, the exchange rate used expressed as national currency divided by foreign currency</v>
      </c>
      <c r="P392" s="1" t="str">
        <f>IF("ehm"=J392,VLOOKUP(K392,ehm!B:D,3,FALSE),"")</f>
        <v/>
      </c>
      <c r="Q392" s="1" t="str">
        <f>IF("taf"=J392,VLOOKUP(K392,taf!B:D,3,FALSE),"")</f>
        <v/>
      </c>
      <c r="R392" s="1" t="str">
        <f t="shared" si="40"/>
        <v xml:space="preserve">        gl-muc:taxExchangeRate    </v>
      </c>
      <c r="S392" s="2" t="str">
        <f t="shared" si="41"/>
        <v>If the tax is in a foreign currency, the exchange rate used expressed as national currency divided by foreign currency</v>
      </c>
      <c r="T392" s="2" t="s">
        <v>648</v>
      </c>
    </row>
    <row r="393" spans="5:20" ht="19" hidden="1" customHeight="1" outlineLevel="2">
      <c r="E393" s="1" t="s">
        <v>1346</v>
      </c>
      <c r="H393" s="1" t="s">
        <v>1253</v>
      </c>
      <c r="I393" s="1" t="str">
        <f t="shared" si="37"/>
        <v>gl-muc:taxExchangeRateSource</v>
      </c>
      <c r="J393" s="1" t="str">
        <f t="shared" si="38"/>
        <v>muc</v>
      </c>
      <c r="K393" s="1" t="str">
        <f t="shared" si="39"/>
        <v>taxExchangeRateSource</v>
      </c>
      <c r="L393" s="1" t="str">
        <f>IF("cor"=J393,VLOOKUP(K393,cor!B:D,3,FALSE),"")</f>
        <v/>
      </c>
      <c r="M393" s="1" t="str">
        <f>IF("bus"=J393,VLOOKUP(K393,bus!B:D,3,FALSE),"")</f>
        <v/>
      </c>
      <c r="N393" s="1" t="str">
        <f>IF("usk"=J393,VLOOKUP(K393,usk!B:D,3,FALSE),"")</f>
        <v/>
      </c>
      <c r="O393" s="1" t="str">
        <f>IF("muc"=J393,VLOOKUP(K393,muc!B:D,3,FALSE),"")</f>
        <v>If the tax is in a foreign currency, source of exchange rate - for example, Reuters, Bloomberg</v>
      </c>
      <c r="P393" s="1" t="str">
        <f>IF("ehm"=J393,VLOOKUP(K393,ehm!B:D,3,FALSE),"")</f>
        <v/>
      </c>
      <c r="Q393" s="1" t="str">
        <f>IF("taf"=J393,VLOOKUP(K393,taf!B:D,3,FALSE),"")</f>
        <v/>
      </c>
      <c r="R393" s="1" t="str">
        <f t="shared" si="40"/>
        <v xml:space="preserve">        gl-muc:taxExchangeRateSource    </v>
      </c>
      <c r="S393" s="2" t="str">
        <f t="shared" si="41"/>
        <v>If the tax is in a foreign currency, source of exchange rate - for example, Reuters, Bloomberg</v>
      </c>
      <c r="T393" s="2" t="s">
        <v>651</v>
      </c>
    </row>
    <row r="394" spans="5:20" ht="19" hidden="1" customHeight="1" outlineLevel="2">
      <c r="E394" s="1" t="s">
        <v>1347</v>
      </c>
      <c r="H394" s="1" t="s">
        <v>1253</v>
      </c>
      <c r="I394" s="1" t="str">
        <f t="shared" si="37"/>
        <v>gl-muc:taxExchangeRateType</v>
      </c>
      <c r="J394" s="1" t="str">
        <f t="shared" si="38"/>
        <v>muc</v>
      </c>
      <c r="K394" s="1" t="str">
        <f t="shared" si="39"/>
        <v>taxExchangeRateType</v>
      </c>
      <c r="L394" s="1" t="str">
        <f>IF("cor"=J394,VLOOKUP(K394,cor!B:D,3,FALSE),"")</f>
        <v/>
      </c>
      <c r="M394" s="1" t="str">
        <f>IF("bus"=J394,VLOOKUP(K394,bus!B:D,3,FALSE),"")</f>
        <v/>
      </c>
      <c r="N394" s="1" t="str">
        <f>IF("usk"=J394,VLOOKUP(K394,usk!B:D,3,FALSE),"")</f>
        <v/>
      </c>
      <c r="O394" s="1" t="str">
        <f>IF("muc"=J394,VLOOKUP(K394,muc!B:D,3,FALSE),"")</f>
        <v>If the tax is in a foreign currency, type of exchange rate - for example, spot rate, forward contract etc.</v>
      </c>
      <c r="P394" s="1" t="str">
        <f>IF("ehm"=J394,VLOOKUP(K394,ehm!B:D,3,FALSE),"")</f>
        <v/>
      </c>
      <c r="Q394" s="1" t="str">
        <f>IF("taf"=J394,VLOOKUP(K394,taf!B:D,3,FALSE),"")</f>
        <v/>
      </c>
      <c r="R394" s="1" t="str">
        <f t="shared" si="40"/>
        <v xml:space="preserve">        gl-muc:taxExchangeRateType    </v>
      </c>
      <c r="S394" s="2" t="str">
        <f t="shared" si="41"/>
        <v>If the tax is in a foreign currency, type of exchange rate - for example, spot rate, forward contract etc.</v>
      </c>
      <c r="T394" s="2" t="s">
        <v>686</v>
      </c>
    </row>
    <row r="395" spans="5:20" ht="19" hidden="1" customHeight="1" outlineLevel="2">
      <c r="E395" s="1" t="s">
        <v>1348</v>
      </c>
      <c r="H395" s="1" t="s">
        <v>1253</v>
      </c>
      <c r="I395" s="1" t="str">
        <f t="shared" si="37"/>
        <v>gl-muc:taxExchangeRateComment</v>
      </c>
      <c r="J395" s="1" t="str">
        <f t="shared" si="38"/>
        <v>muc</v>
      </c>
      <c r="K395" s="1" t="str">
        <f t="shared" si="39"/>
        <v>taxExchangeRateComment</v>
      </c>
      <c r="L395" s="1" t="str">
        <f>IF("cor"=J395,VLOOKUP(K395,cor!B:D,3,FALSE),"")</f>
        <v/>
      </c>
      <c r="M395" s="1" t="str">
        <f>IF("bus"=J395,VLOOKUP(K395,bus!B:D,3,FALSE),"")</f>
        <v/>
      </c>
      <c r="N395" s="1" t="str">
        <f>IF("usk"=J395,VLOOKUP(K395,usk!B:D,3,FALSE),"")</f>
        <v/>
      </c>
      <c r="O395" s="1" t="str">
        <f>IF("muc"=J395,VLOOKUP(K395,muc!B:D,3,FALSE),"")</f>
        <v xml:space="preserve">If the tax is in a foreign currency, comment about exchange rate used </v>
      </c>
      <c r="P395" s="1" t="str">
        <f>IF("ehm"=J395,VLOOKUP(K395,ehm!B:D,3,FALSE),"")</f>
        <v/>
      </c>
      <c r="Q395" s="1" t="str">
        <f>IF("taf"=J395,VLOOKUP(K395,taf!B:D,3,FALSE),"")</f>
        <v/>
      </c>
      <c r="R395" s="1" t="str">
        <f t="shared" si="40"/>
        <v xml:space="preserve">        gl-muc:taxExchangeRateComment    </v>
      </c>
      <c r="S395" s="2" t="str">
        <f t="shared" si="41"/>
        <v xml:space="preserve">If the tax is in a foreign currency, comment about exchange rate used </v>
      </c>
      <c r="T395" s="2" t="s">
        <v>654</v>
      </c>
    </row>
    <row r="396" spans="5:20" ht="19" hidden="1" customHeight="1" outlineLevel="2">
      <c r="E396" s="1" t="s">
        <v>1349</v>
      </c>
      <c r="H396" s="1" t="s">
        <v>1253</v>
      </c>
      <c r="I396" s="1" t="str">
        <f t="shared" si="37"/>
        <v>gl-muc:taxAmountTriangulationCurrency</v>
      </c>
      <c r="J396" s="1" t="str">
        <f t="shared" si="38"/>
        <v>muc</v>
      </c>
      <c r="K396" s="1" t="str">
        <f t="shared" si="39"/>
        <v>taxAmountTriangulationCurrency</v>
      </c>
      <c r="L396" s="1" t="str">
        <f>IF("cor"=J396,VLOOKUP(K396,cor!B:D,3,FALSE),"")</f>
        <v/>
      </c>
      <c r="M396" s="1" t="str">
        <f>IF("bus"=J396,VLOOKUP(K396,bus!B:D,3,FALSE),"")</f>
        <v/>
      </c>
      <c r="N396" s="1" t="str">
        <f>IF("usk"=J396,VLOOKUP(K396,usk!B:D,3,FALSE),"")</f>
        <v/>
      </c>
      <c r="O396" s="1" t="str">
        <f>IF("muc"=J396,VLOOKUP(K396,muc!B:D,3,FALSE),"")</f>
        <v>If the tax is in a foreign currency and triangulation is used, the amount of that tax in the triangulation currency</v>
      </c>
      <c r="P396" s="1" t="str">
        <f>IF("ehm"=J396,VLOOKUP(K396,ehm!B:D,3,FALSE),"")</f>
        <v/>
      </c>
      <c r="Q396" s="1" t="str">
        <f>IF("taf"=J396,VLOOKUP(K396,taf!B:D,3,FALSE),"")</f>
        <v/>
      </c>
      <c r="R396" s="1" t="str">
        <f t="shared" si="40"/>
        <v xml:space="preserve">        gl-muc:taxAmountTriangulationCurrency    </v>
      </c>
      <c r="S396" s="2" t="str">
        <f t="shared" si="41"/>
        <v>If the tax is in a foreign currency and triangulation is used, the amount of that tax in the triangulation currency</v>
      </c>
      <c r="T396" s="2" t="s">
        <v>657</v>
      </c>
    </row>
    <row r="397" spans="5:20" ht="19" hidden="1" customHeight="1" outlineLevel="2">
      <c r="E397" s="1" t="s">
        <v>1350</v>
      </c>
      <c r="H397" s="1" t="s">
        <v>1253</v>
      </c>
      <c r="I397" s="1" t="str">
        <f t="shared" si="37"/>
        <v>gl-muc:taxTriangulationCurrency</v>
      </c>
      <c r="J397" s="1" t="str">
        <f t="shared" si="38"/>
        <v>muc</v>
      </c>
      <c r="K397" s="1" t="str">
        <f t="shared" si="39"/>
        <v>taxTriangulationCurrency</v>
      </c>
      <c r="L397" s="1" t="str">
        <f>IF("cor"=J397,VLOOKUP(K397,cor!B:D,3,FALSE),"")</f>
        <v/>
      </c>
      <c r="M397" s="1" t="str">
        <f>IF("bus"=J397,VLOOKUP(K397,bus!B:D,3,FALSE),"")</f>
        <v/>
      </c>
      <c r="N397" s="1" t="str">
        <f>IF("usk"=J397,VLOOKUP(K397,usk!B:D,3,FALSE),"")</f>
        <v/>
      </c>
      <c r="O397" s="1" t="str">
        <f>IF("muc"=J397,VLOOKUP(K397,muc!B:D,3,FALSE),"")</f>
        <v>If the tax is in a foreign currency and triangulation is used, the triangulation currency</v>
      </c>
      <c r="P397" s="1" t="str">
        <f>IF("ehm"=J397,VLOOKUP(K397,ehm!B:D,3,FALSE),"")</f>
        <v/>
      </c>
      <c r="Q397" s="1" t="str">
        <f>IF("taf"=J397,VLOOKUP(K397,taf!B:D,3,FALSE),"")</f>
        <v/>
      </c>
      <c r="R397" s="1" t="str">
        <f t="shared" si="40"/>
        <v xml:space="preserve">        gl-muc:taxTriangulationCurrency    </v>
      </c>
      <c r="S397" s="2" t="str">
        <f t="shared" si="41"/>
        <v>If the tax is in a foreign currency and triangulation is used, the triangulation currency</v>
      </c>
      <c r="T397" s="2" t="s">
        <v>660</v>
      </c>
    </row>
    <row r="398" spans="5:20" ht="19" hidden="1" customHeight="1" outlineLevel="2">
      <c r="E398" s="1" t="s">
        <v>1351</v>
      </c>
      <c r="H398" s="1" t="s">
        <v>1253</v>
      </c>
      <c r="I398" s="1" t="str">
        <f t="shared" si="37"/>
        <v>gl-muc:taxTriangulationExchangeRate</v>
      </c>
      <c r="J398" s="1" t="str">
        <f t="shared" si="38"/>
        <v>muc</v>
      </c>
      <c r="K398" s="1" t="str">
        <f t="shared" si="39"/>
        <v>taxTriangulationExchangeRate</v>
      </c>
      <c r="L398" s="1" t="str">
        <f>IF("cor"=J398,VLOOKUP(K398,cor!B:D,3,FALSE),"")</f>
        <v/>
      </c>
      <c r="M398" s="1" t="str">
        <f>IF("bus"=J398,VLOOKUP(K398,bus!B:D,3,FALSE),"")</f>
        <v/>
      </c>
      <c r="N398" s="1" t="str">
        <f>IF("usk"=J398,VLOOKUP(K398,usk!B:D,3,FALSE),"")</f>
        <v/>
      </c>
      <c r="O398" s="1" t="str">
        <f>IF("muc"=J398,VLOOKUP(K398,muc!B:D,3,FALSE),"")</f>
        <v>If the tax is in a foreign currency and triangulation is used, the exchange rate used expressed as national currency divided by triangulation currency</v>
      </c>
      <c r="P398" s="1" t="str">
        <f>IF("ehm"=J398,VLOOKUP(K398,ehm!B:D,3,FALSE),"")</f>
        <v/>
      </c>
      <c r="Q398" s="1" t="str">
        <f>IF("taf"=J398,VLOOKUP(K398,taf!B:D,3,FALSE),"")</f>
        <v/>
      </c>
      <c r="R398" s="1" t="str">
        <f t="shared" si="40"/>
        <v xml:space="preserve">        gl-muc:taxTriangulationExchangeRate    </v>
      </c>
      <c r="S398" s="2" t="str">
        <f t="shared" si="41"/>
        <v>If the tax is in a foreign currency and triangulation is used, the exchange rate used expressed as national currency divided by triangulation currency</v>
      </c>
      <c r="T398" s="2" t="s">
        <v>663</v>
      </c>
    </row>
    <row r="399" spans="5:20" ht="19" hidden="1" customHeight="1" outlineLevel="2">
      <c r="E399" s="1" t="s">
        <v>1352</v>
      </c>
      <c r="H399" s="1" t="s">
        <v>1253</v>
      </c>
      <c r="I399" s="1" t="str">
        <f t="shared" si="37"/>
        <v>gl-muc:taxTriangulationExchangeRateSource</v>
      </c>
      <c r="J399" s="1" t="str">
        <f t="shared" si="38"/>
        <v>muc</v>
      </c>
      <c r="K399" s="1" t="str">
        <f t="shared" si="39"/>
        <v>taxTriangulationExchangeRateSource</v>
      </c>
      <c r="L399" s="1" t="str">
        <f>IF("cor"=J399,VLOOKUP(K399,cor!B:D,3,FALSE),"")</f>
        <v/>
      </c>
      <c r="M399" s="1" t="str">
        <f>IF("bus"=J399,VLOOKUP(K399,bus!B:D,3,FALSE),"")</f>
        <v/>
      </c>
      <c r="N399" s="1" t="str">
        <f>IF("usk"=J399,VLOOKUP(K399,usk!B:D,3,FALSE),"")</f>
        <v/>
      </c>
      <c r="O399" s="1" t="str">
        <f>IF("muc"=J399,VLOOKUP(K399,muc!B:D,3,FALSE),"")</f>
        <v>If the tax is in a foreign currency and triangulation is used, source of exchange rate - for example, Reuters, Bloomberg</v>
      </c>
      <c r="P399" s="1" t="str">
        <f>IF("ehm"=J399,VLOOKUP(K399,ehm!B:D,3,FALSE),"")</f>
        <v/>
      </c>
      <c r="Q399" s="1" t="str">
        <f>IF("taf"=J399,VLOOKUP(K399,taf!B:D,3,FALSE),"")</f>
        <v/>
      </c>
      <c r="R399" s="1" t="str">
        <f t="shared" si="40"/>
        <v xml:space="preserve">        gl-muc:taxTriangulationExchangeRateSource    </v>
      </c>
      <c r="S399" s="2" t="str">
        <f t="shared" si="41"/>
        <v>If the tax is in a foreign currency and triangulation is used, source of exchange rate - for example, Reuters, Bloomberg</v>
      </c>
      <c r="T399" s="2" t="s">
        <v>666</v>
      </c>
    </row>
    <row r="400" spans="5:20" ht="19" hidden="1" customHeight="1" outlineLevel="2">
      <c r="E400" s="1" t="s">
        <v>1353</v>
      </c>
      <c r="H400" s="1" t="s">
        <v>1253</v>
      </c>
      <c r="I400" s="1" t="str">
        <f t="shared" si="37"/>
        <v>gl-muc:taxTriangulationExchangeRateType</v>
      </c>
      <c r="J400" s="1" t="str">
        <f t="shared" si="38"/>
        <v>muc</v>
      </c>
      <c r="K400" s="1" t="str">
        <f t="shared" si="39"/>
        <v>taxTriangulationExchangeRateType</v>
      </c>
      <c r="L400" s="1" t="str">
        <f>IF("cor"=J400,VLOOKUP(K400,cor!B:D,3,FALSE),"")</f>
        <v/>
      </c>
      <c r="M400" s="1" t="str">
        <f>IF("bus"=J400,VLOOKUP(K400,bus!B:D,3,FALSE),"")</f>
        <v/>
      </c>
      <c r="N400" s="1" t="str">
        <f>IF("usk"=J400,VLOOKUP(K400,usk!B:D,3,FALSE),"")</f>
        <v/>
      </c>
      <c r="O400" s="1" t="str">
        <f>IF("muc"=J400,VLOOKUP(K400,muc!B:D,3,FALSE),"")</f>
        <v>If the tax is in a foreign currency and triangulation is used, type of exchange rate - for example, spot rate, forward contract etc.</v>
      </c>
      <c r="P400" s="1" t="str">
        <f>IF("ehm"=J400,VLOOKUP(K400,ehm!B:D,3,FALSE),"")</f>
        <v/>
      </c>
      <c r="Q400" s="1" t="str">
        <f>IF("taf"=J400,VLOOKUP(K400,taf!B:D,3,FALSE),"")</f>
        <v/>
      </c>
      <c r="R400" s="1" t="str">
        <f t="shared" si="40"/>
        <v xml:space="preserve">        gl-muc:taxTriangulationExchangeRateType    </v>
      </c>
      <c r="S400" s="2" t="str">
        <f t="shared" si="41"/>
        <v>If the tax is in a foreign currency and triangulation is used, type of exchange rate - for example, spot rate, forward contract etc.</v>
      </c>
      <c r="T400" s="2" t="s">
        <v>689</v>
      </c>
    </row>
    <row r="401" spans="4:20" ht="19" hidden="1" customHeight="1" outlineLevel="2">
      <c r="E401" s="1" t="s">
        <v>1354</v>
      </c>
      <c r="H401" s="1" t="s">
        <v>1253</v>
      </c>
      <c r="I401" s="1" t="str">
        <f t="shared" si="37"/>
        <v>gl-muc:taxForeignTriangulationExchangeRate</v>
      </c>
      <c r="J401" s="1" t="str">
        <f t="shared" si="38"/>
        <v>muc</v>
      </c>
      <c r="K401" s="1" t="str">
        <f t="shared" si="39"/>
        <v>taxForeignTriangulationExchangeRate</v>
      </c>
      <c r="L401" s="1" t="str">
        <f>IF("cor"=J401,VLOOKUP(K401,cor!B:D,3,FALSE),"")</f>
        <v/>
      </c>
      <c r="M401" s="1" t="str">
        <f>IF("bus"=J401,VLOOKUP(K401,bus!B:D,3,FALSE),"")</f>
        <v/>
      </c>
      <c r="N401" s="1" t="str">
        <f>IF("usk"=J401,VLOOKUP(K401,usk!B:D,3,FALSE),"")</f>
        <v/>
      </c>
      <c r="O401" s="1" t="str">
        <f>IF("muc"=J401,VLOOKUP(K401,muc!B:D,3,FALSE),"")</f>
        <v>If the tax is in a foreign currency and triangulation is used,  the exchange rate used expressed as foreign currency divided by triangulation currency</v>
      </c>
      <c r="P401" s="1" t="str">
        <f>IF("ehm"=J401,VLOOKUP(K401,ehm!B:D,3,FALSE),"")</f>
        <v/>
      </c>
      <c r="Q401" s="1" t="str">
        <f>IF("taf"=J401,VLOOKUP(K401,taf!B:D,3,FALSE),"")</f>
        <v/>
      </c>
      <c r="R401" s="1" t="str">
        <f t="shared" si="40"/>
        <v xml:space="preserve">        gl-muc:taxForeignTriangulationExchangeRate    </v>
      </c>
      <c r="S401" s="2" t="str">
        <f t="shared" si="41"/>
        <v>If the tax is in a foreign currency and triangulation is used,  the exchange rate used expressed as foreign currency divided by triangulation currency</v>
      </c>
      <c r="T401" s="2" t="s">
        <v>1541</v>
      </c>
    </row>
    <row r="402" spans="4:20" ht="19" hidden="1" customHeight="1" outlineLevel="2">
      <c r="E402" s="1" t="s">
        <v>1355</v>
      </c>
      <c r="H402" s="1" t="s">
        <v>1253</v>
      </c>
      <c r="I402" s="1" t="str">
        <f t="shared" si="37"/>
        <v>gl-muc:taxForeignTriangulationExchangeRateSource</v>
      </c>
      <c r="J402" s="1" t="str">
        <f t="shared" si="38"/>
        <v>muc</v>
      </c>
      <c r="K402" s="1" t="str">
        <f t="shared" si="39"/>
        <v>taxForeignTriangulationExchangeRateSource</v>
      </c>
      <c r="L402" s="1" t="str">
        <f>IF("cor"=J402,VLOOKUP(K402,cor!B:D,3,FALSE),"")</f>
        <v/>
      </c>
      <c r="M402" s="1" t="str">
        <f>IF("bus"=J402,VLOOKUP(K402,bus!B:D,3,FALSE),"")</f>
        <v/>
      </c>
      <c r="N402" s="1" t="str">
        <f>IF("usk"=J402,VLOOKUP(K402,usk!B:D,3,FALSE),"")</f>
        <v/>
      </c>
      <c r="O402" s="1" t="str">
        <f>IF("muc"=J402,VLOOKUP(K402,muc!B:D,3,FALSE),"")</f>
        <v>If the tax is in a foreign currency and triangulation is used, source of exchange rate - for example, Reuters, Bloomberg</v>
      </c>
      <c r="P402" s="1" t="str">
        <f>IF("ehm"=J402,VLOOKUP(K402,ehm!B:D,3,FALSE),"")</f>
        <v/>
      </c>
      <c r="Q402" s="1" t="str">
        <f>IF("taf"=J402,VLOOKUP(K402,taf!B:D,3,FALSE),"")</f>
        <v/>
      </c>
      <c r="R402" s="1" t="str">
        <f t="shared" si="40"/>
        <v xml:space="preserve">        gl-muc:taxForeignTriangulationExchangeRateSource    </v>
      </c>
      <c r="S402" s="2" t="str">
        <f t="shared" si="41"/>
        <v>If the tax is in a foreign currency and triangulation is used, source of exchange rate - for example, Reuters, Bloomberg</v>
      </c>
      <c r="T402" s="2" t="s">
        <v>666</v>
      </c>
    </row>
    <row r="403" spans="4:20" ht="19" hidden="1" customHeight="1" outlineLevel="2">
      <c r="E403" s="1" t="s">
        <v>1356</v>
      </c>
      <c r="H403" s="1" t="s">
        <v>1253</v>
      </c>
      <c r="I403" s="1" t="str">
        <f t="shared" si="37"/>
        <v>gl-muc:taxForeignTriangulationExchangeRateType</v>
      </c>
      <c r="J403" s="1" t="str">
        <f t="shared" si="38"/>
        <v>muc</v>
      </c>
      <c r="K403" s="1" t="str">
        <f t="shared" si="39"/>
        <v>taxForeignTriangulationExchangeRateType</v>
      </c>
      <c r="L403" s="1" t="str">
        <f>IF("cor"=J403,VLOOKUP(K403,cor!B:D,3,FALSE),"")</f>
        <v/>
      </c>
      <c r="M403" s="1" t="str">
        <f>IF("bus"=J403,VLOOKUP(K403,bus!B:D,3,FALSE),"")</f>
        <v/>
      </c>
      <c r="N403" s="1" t="str">
        <f>IF("usk"=J403,VLOOKUP(K403,usk!B:D,3,FALSE),"")</f>
        <v/>
      </c>
      <c r="O403" s="1" t="str">
        <f>IF("muc"=J403,VLOOKUP(K403,muc!B:D,3,FALSE),"")</f>
        <v>If the tax is in a foreign currency and triangulation is used, type of exchange rate - for example, spot rate, forward contract etc.</v>
      </c>
      <c r="P403" s="1" t="str">
        <f>IF("ehm"=J403,VLOOKUP(K403,ehm!B:D,3,FALSE),"")</f>
        <v/>
      </c>
      <c r="Q403" s="1" t="str">
        <f>IF("taf"=J403,VLOOKUP(K403,taf!B:D,3,FALSE),"")</f>
        <v/>
      </c>
      <c r="R403" s="1" t="str">
        <f t="shared" si="40"/>
        <v xml:space="preserve">        gl-muc:taxForeignTriangulationExchangeRateType    </v>
      </c>
      <c r="S403" s="2" t="str">
        <f t="shared" si="41"/>
        <v>If the tax is in a foreign currency and triangulation is used, type of exchange rate - for example, spot rate, forward contract etc.</v>
      </c>
      <c r="T403" s="2" t="s">
        <v>689</v>
      </c>
    </row>
    <row r="404" spans="4:20" ht="19" customHeight="1" outlineLevel="1">
      <c r="D404" s="1" t="s">
        <v>1254</v>
      </c>
      <c r="H404" s="1" t="s">
        <v>1196</v>
      </c>
      <c r="I404" s="1" t="str">
        <f t="shared" si="37"/>
        <v>gl-taf:tickingField</v>
      </c>
      <c r="J404" s="1" t="str">
        <f t="shared" si="38"/>
        <v>taf</v>
      </c>
      <c r="K404" s="1" t="str">
        <f t="shared" si="39"/>
        <v>tickingField</v>
      </c>
      <c r="L404" s="1" t="str">
        <f>IF("cor"=J404,VLOOKUP(K404,cor!B:D,3,FALSE),"")</f>
        <v/>
      </c>
      <c r="M404" s="1" t="str">
        <f>IF("bus"=J404,VLOOKUP(K404,bus!B:D,3,FALSE),"")</f>
        <v/>
      </c>
      <c r="N404" s="1" t="str">
        <f>IF("usk"=J404,VLOOKUP(K404,usk!B:D,3,FALSE),"")</f>
        <v/>
      </c>
      <c r="O404" s="1" t="str">
        <f>IF("muc"=J404,VLOOKUP(K404,muc!B:D,3,FALSE),"")</f>
        <v/>
      </c>
      <c r="P404" s="1" t="str">
        <f>IF("ehm"=J404,VLOOKUP(K404,ehm!B:D,3,FALSE),"")</f>
        <v/>
      </c>
      <c r="Q404" s="1" t="str">
        <f>IF("taf"=J404,VLOOKUP(K404,taf!B:D,3,FALSE),"")</f>
        <v>Signifies that an item has been cleared, finished, finalized. When checking accounts are called for, the tick or letter showing this was done appears in this field. Can also be used for identifying that the original document against which a payment or DR/CR memo applies has been reconciled.</v>
      </c>
      <c r="R404" s="1" t="str">
        <f t="shared" si="40"/>
        <v xml:space="preserve">      gl-taf:tickingField      </v>
      </c>
      <c r="S404" s="2" t="str">
        <f t="shared" si="41"/>
        <v>Signifies that an item has been cleared, finished, finalized. When checking accounts are called for, the tick or letter showing this was done appears in this field. Can also be used for identifying that the original document against which a payment or DR/CR memo applies has been reconciled.</v>
      </c>
      <c r="T404" s="2" t="s">
        <v>1577</v>
      </c>
    </row>
    <row r="405" spans="4:20" ht="19" customHeight="1" outlineLevel="1">
      <c r="D405" s="1" t="s">
        <v>1255</v>
      </c>
      <c r="H405" s="1" t="s">
        <v>1196</v>
      </c>
      <c r="I405" s="1" t="str">
        <f t="shared" si="37"/>
        <v>gl-taf:documentRemainingBalance</v>
      </c>
      <c r="J405" s="1" t="str">
        <f t="shared" si="38"/>
        <v>taf</v>
      </c>
      <c r="K405" s="1" t="str">
        <f t="shared" si="39"/>
        <v>documentRemainingBalance</v>
      </c>
      <c r="L405" s="1" t="str">
        <f>IF("cor"=J405,VLOOKUP(K405,cor!B:D,3,FALSE),"")</f>
        <v/>
      </c>
      <c r="M405" s="1" t="str">
        <f>IF("bus"=J405,VLOOKUP(K405,bus!B:D,3,FALSE),"")</f>
        <v/>
      </c>
      <c r="N405" s="1" t="str">
        <f>IF("usk"=J405,VLOOKUP(K405,usk!B:D,3,FALSE),"")</f>
        <v/>
      </c>
      <c r="O405" s="1" t="str">
        <f>IF("muc"=J405,VLOOKUP(K405,muc!B:D,3,FALSE),"")</f>
        <v/>
      </c>
      <c r="P405" s="1" t="str">
        <f>IF("ehm"=J405,VLOOKUP(K405,ehm!B:D,3,FALSE),"")</f>
        <v/>
      </c>
      <c r="Q405" s="1" t="str">
        <f>IF("taf"=J405,VLOOKUP(K405,taf!B:D,3,FALSE),"")</f>
        <v>Balance remaining on the document</v>
      </c>
      <c r="R405" s="1" t="str">
        <f t="shared" si="40"/>
        <v xml:space="preserve">      gl-taf:documentRemainingBalance      </v>
      </c>
      <c r="S405" s="2" t="str">
        <f t="shared" si="41"/>
        <v>Balance remaining on the document</v>
      </c>
      <c r="T405" s="2" t="s">
        <v>721</v>
      </c>
    </row>
    <row r="406" spans="4:20" ht="19" customHeight="1" outlineLevel="1">
      <c r="D406" s="1" t="s">
        <v>1256</v>
      </c>
      <c r="H406" s="1" t="s">
        <v>1196</v>
      </c>
      <c r="I406" s="1" t="str">
        <f t="shared" si="37"/>
        <v>gl-taf:uniqueConsignmentReference</v>
      </c>
      <c r="J406" s="1" t="str">
        <f t="shared" si="38"/>
        <v>taf</v>
      </c>
      <c r="K406" s="1" t="str">
        <f t="shared" si="39"/>
        <v>uniqueConsignmentReference</v>
      </c>
      <c r="L406" s="1" t="str">
        <f>IF("cor"=J406,VLOOKUP(K406,cor!B:D,3,FALSE),"")</f>
        <v/>
      </c>
      <c r="M406" s="1" t="str">
        <f>IF("bus"=J406,VLOOKUP(K406,bus!B:D,3,FALSE),"")</f>
        <v/>
      </c>
      <c r="N406" s="1" t="str">
        <f>IF("usk"=J406,VLOOKUP(K406,usk!B:D,3,FALSE),"")</f>
        <v/>
      </c>
      <c r="O406" s="1" t="str">
        <f>IF("muc"=J406,VLOOKUP(K406,muc!B:D,3,FALSE),"")</f>
        <v/>
      </c>
      <c r="P406" s="1" t="str">
        <f>IF("ehm"=J406,VLOOKUP(K406,ehm!B:D,3,FALSE),"")</f>
        <v/>
      </c>
      <c r="Q406" s="1" t="str">
        <f>IF("taf"=J406,VLOOKUP(K406,taf!B:D,3,FALSE),"")</f>
        <v>Unique Consignment Reference or UCR. An "origin to destination" reference code for international consignments, developed in cooperation with the World Customs Organization and EAN International (EAN). (http://www.wcoomd.org/ie/EN/press/UCR_new_e.pdf)</v>
      </c>
      <c r="R406" s="1" t="str">
        <f t="shared" si="40"/>
        <v xml:space="preserve">      gl-taf:uniqueConsignmentReference      </v>
      </c>
      <c r="S406" s="2" t="str">
        <f t="shared" si="41"/>
        <v>Unique Consignment Reference or UCR. An "origin to destination" reference code for international consignments, developed in cooperation with the World Customs Organization and EAN International (EAN). (http://www.wcoomd.org/ie/EN/press/UCR_new_e.pdf)</v>
      </c>
      <c r="T406" s="2" t="s">
        <v>697</v>
      </c>
    </row>
    <row r="407" spans="4:20" ht="19" customHeight="1" outlineLevel="1" collapsed="1">
      <c r="D407" s="1" t="s">
        <v>1257</v>
      </c>
      <c r="H407" s="1" t="s">
        <v>1196</v>
      </c>
      <c r="I407" s="1" t="str">
        <f t="shared" si="37"/>
        <v>gl-taf:originatingDocumentStructure</v>
      </c>
      <c r="J407" s="1" t="str">
        <f t="shared" si="38"/>
        <v>taf</v>
      </c>
      <c r="K407" s="1" t="str">
        <f t="shared" si="39"/>
        <v>originatingDocumentStructure</v>
      </c>
      <c r="L407" s="1" t="str">
        <f>IF("cor"=J407,VLOOKUP(K407,cor!B:D,3,FALSE),"")</f>
        <v/>
      </c>
      <c r="M407" s="1" t="str">
        <f>IF("bus"=J407,VLOOKUP(K407,bus!B:D,3,FALSE),"")</f>
        <v/>
      </c>
      <c r="N407" s="1" t="str">
        <f>IF("usk"=J407,VLOOKUP(K407,usk!B:D,3,FALSE),"")</f>
        <v/>
      </c>
      <c r="O407" s="1" t="str">
        <f>IF("muc"=J407,VLOOKUP(K407,muc!B:D,3,FALSE),"")</f>
        <v/>
      </c>
      <c r="P407" s="1" t="str">
        <f>IF("ehm"=J407,VLOOKUP(K407,ehm!B:D,3,FALSE),"")</f>
        <v/>
      </c>
      <c r="Q407" s="1" t="str">
        <f>IF("taf"=J407,VLOOKUP(K407,taf!B:D,3,FALSE),"")</f>
        <v>A tool to capture the flow of related documents in the business process. Some needs of end users require a greater history of the documents that are associated with a transaction, especially in the VAT audit area. Contains a repetitive structure of related documents.</v>
      </c>
      <c r="R407" s="1" t="str">
        <f t="shared" si="40"/>
        <v xml:space="preserve">      gl-taf:originatingDocumentStructure      </v>
      </c>
      <c r="S407" s="2" t="str">
        <f t="shared" si="41"/>
        <v>A tool to capture the flow of related documents in the business process. Some needs of end users require a greater history of the documents that are associated with a transaction, especially in the VAT audit area. Contains a repetitive structure of related documents.</v>
      </c>
      <c r="T407" s="2" t="s">
        <v>706</v>
      </c>
    </row>
    <row r="408" spans="4:20" ht="19" hidden="1" customHeight="1" outlineLevel="2">
      <c r="E408" s="1" t="s">
        <v>1521</v>
      </c>
      <c r="H408" s="1" t="s">
        <v>1257</v>
      </c>
      <c r="I408" s="1" t="str">
        <f t="shared" si="37"/>
        <v>gl-taf:originatingDocumentType</v>
      </c>
      <c r="J408" s="1" t="str">
        <f t="shared" si="38"/>
        <v>taf</v>
      </c>
      <c r="K408" s="1" t="str">
        <f t="shared" si="39"/>
        <v>originatingDocumentType</v>
      </c>
      <c r="L408" s="1" t="str">
        <f>IF("cor"=J408,VLOOKUP(K408,cor!B:D,3,FALSE),"")</f>
        <v/>
      </c>
      <c r="M408" s="1" t="str">
        <f>IF("bus"=J408,VLOOKUP(K408,bus!B:D,3,FALSE),"")</f>
        <v/>
      </c>
      <c r="N408" s="1" t="str">
        <f>IF("usk"=J408,VLOOKUP(K408,usk!B:D,3,FALSE),"")</f>
        <v/>
      </c>
      <c r="O408" s="1" t="str">
        <f>IF("muc"=J408,VLOOKUP(K408,muc!B:D,3,FALSE),"")</f>
        <v/>
      </c>
      <c r="P408" s="1" t="str">
        <f>IF("ehm"=J408,VLOOKUP(K408,ehm!B:D,3,FALSE),"")</f>
        <v/>
      </c>
      <c r="Q408" s="1" t="str">
        <f>IF("taf"=J408,VLOOKUP(K408,taf!B:D,3,FALSE),"")</f>
        <v>Originating document type  check, debit-memo, credit-memo, finance-charge, invoice, order-customer, order-vendor, payment-other, reminder, tegata, voucher, shipment, receipt, manual-adjustment, other.</v>
      </c>
      <c r="R408" s="1" t="str">
        <f t="shared" si="40"/>
        <v xml:space="preserve">        gl-taf:originatingDocumentType    </v>
      </c>
      <c r="S408" s="2" t="str">
        <f t="shared" si="41"/>
        <v>Originating document type  check, debit-memo, credit-memo, finance-charge, invoice, order-customer, order-vendor, payment-other, reminder, tegata, voucher, shipment, receipt, manual-adjustment, other.</v>
      </c>
      <c r="T408" s="2" t="s">
        <v>700</v>
      </c>
    </row>
    <row r="409" spans="4:20" ht="19" hidden="1" customHeight="1" outlineLevel="2">
      <c r="E409" s="1" t="s">
        <v>1522</v>
      </c>
      <c r="H409" s="1" t="s">
        <v>1257</v>
      </c>
      <c r="I409" s="1" t="str">
        <f t="shared" si="37"/>
        <v>gl-taf:originatingDocumentNumber</v>
      </c>
      <c r="J409" s="1" t="str">
        <f t="shared" si="38"/>
        <v>taf</v>
      </c>
      <c r="K409" s="1" t="str">
        <f t="shared" si="39"/>
        <v>originatingDocumentNumber</v>
      </c>
      <c r="L409" s="1" t="str">
        <f>IF("cor"=J409,VLOOKUP(K409,cor!B:D,3,FALSE),"")</f>
        <v/>
      </c>
      <c r="M409" s="1" t="str">
        <f>IF("bus"=J409,VLOOKUP(K409,bus!B:D,3,FALSE),"")</f>
        <v/>
      </c>
      <c r="N409" s="1" t="str">
        <f>IF("usk"=J409,VLOOKUP(K409,usk!B:D,3,FALSE),"")</f>
        <v/>
      </c>
      <c r="O409" s="1" t="str">
        <f>IF("muc"=J409,VLOOKUP(K409,muc!B:D,3,FALSE),"")</f>
        <v/>
      </c>
      <c r="P409" s="1" t="str">
        <f>IF("ehm"=J409,VLOOKUP(K409,ehm!B:D,3,FALSE),"")</f>
        <v/>
      </c>
      <c r="Q409" s="1" t="str">
        <f>IF("taf"=J409,VLOOKUP(K409,taf!B:D,3,FALSE),"")</f>
        <v>Originating document number</v>
      </c>
      <c r="R409" s="1" t="str">
        <f t="shared" si="40"/>
        <v xml:space="preserve">        gl-taf:originatingDocumentNumber    </v>
      </c>
      <c r="S409" s="2" t="str">
        <f t="shared" si="41"/>
        <v>Originating document number</v>
      </c>
      <c r="T409" s="2" t="s">
        <v>703</v>
      </c>
    </row>
    <row r="410" spans="4:20" ht="19" hidden="1" customHeight="1" outlineLevel="2">
      <c r="E410" s="1" t="s">
        <v>1523</v>
      </c>
      <c r="H410" s="1" t="s">
        <v>1257</v>
      </c>
      <c r="I410" s="1" t="str">
        <f t="shared" ref="I410:I414" si="42">A410&amp;B410&amp;C410&amp;D410&amp;E410&amp;F410&amp;G410</f>
        <v>gl-taf:originatingDocumentDate</v>
      </c>
      <c r="J410" s="1" t="str">
        <f t="shared" si="38"/>
        <v>taf</v>
      </c>
      <c r="K410" s="1" t="str">
        <f t="shared" si="39"/>
        <v>originatingDocumentDate</v>
      </c>
      <c r="L410" s="1" t="str">
        <f>IF("cor"=J410,VLOOKUP(K410,cor!B:D,3,FALSE),"")</f>
        <v/>
      </c>
      <c r="M410" s="1" t="str">
        <f>IF("bus"=J410,VLOOKUP(K410,bus!B:D,3,FALSE),"")</f>
        <v/>
      </c>
      <c r="N410" s="1" t="str">
        <f>IF("usk"=J410,VLOOKUP(K410,usk!B:D,3,FALSE),"")</f>
        <v/>
      </c>
      <c r="O410" s="1" t="str">
        <f>IF("muc"=J410,VLOOKUP(K410,muc!B:D,3,FALSE),"")</f>
        <v/>
      </c>
      <c r="P410" s="1" t="str">
        <f>IF("ehm"=J410,VLOOKUP(K410,ehm!B:D,3,FALSE),"")</f>
        <v/>
      </c>
      <c r="Q410" s="1" t="str">
        <f>IF("taf"=J410,VLOOKUP(K410,taf!B:D,3,FALSE),"")</f>
        <v>Originating document date</v>
      </c>
      <c r="R410" s="1" t="str">
        <f t="shared" si="40"/>
        <v xml:space="preserve">        gl-taf:originatingDocumentDate    </v>
      </c>
      <c r="S410" s="2" t="str">
        <f t="shared" si="41"/>
        <v>Originating document date</v>
      </c>
      <c r="T410" s="2" t="s">
        <v>709</v>
      </c>
    </row>
    <row r="411" spans="4:20" ht="19" hidden="1" customHeight="1" outlineLevel="2">
      <c r="E411" s="1" t="s">
        <v>1524</v>
      </c>
      <c r="H411" s="1" t="s">
        <v>1257</v>
      </c>
      <c r="I411" s="1" t="str">
        <f t="shared" si="42"/>
        <v>gl-taf:originatingDocumentIdentifierType</v>
      </c>
      <c r="J411" s="1" t="str">
        <f t="shared" si="38"/>
        <v>taf</v>
      </c>
      <c r="K411" s="1" t="str">
        <f t="shared" si="39"/>
        <v>originatingDocumentIdentifierType</v>
      </c>
      <c r="L411" s="1" t="str">
        <f>IF("cor"=J411,VLOOKUP(K411,cor!B:D,3,FALSE),"")</f>
        <v/>
      </c>
      <c r="M411" s="1" t="str">
        <f>IF("bus"=J411,VLOOKUP(K411,bus!B:D,3,FALSE),"")</f>
        <v/>
      </c>
      <c r="N411" s="1" t="str">
        <f>IF("usk"=J411,VLOOKUP(K411,usk!B:D,3,FALSE),"")</f>
        <v/>
      </c>
      <c r="O411" s="1" t="str">
        <f>IF("muc"=J411,VLOOKUP(K411,muc!B:D,3,FALSE),"")</f>
        <v/>
      </c>
      <c r="P411" s="1" t="str">
        <f>IF("ehm"=J411,VLOOKUP(K411,ehm!B:D,3,FALSE),"")</f>
        <v/>
      </c>
      <c r="Q411" s="1" t="str">
        <f>IF("taf"=J411,VLOOKUP(K411,taf!B:D,3,FALSE),"")</f>
        <v>Originating document identifier type. Enumerated as: C, customer, E, employee, V, vendor, O, other, I, salesperson-internal, X, salesperson-external, N, contractor.</v>
      </c>
      <c r="R411" s="1" t="str">
        <f t="shared" si="40"/>
        <v xml:space="preserve">        gl-taf:originatingDocumentIdentifierType    </v>
      </c>
      <c r="S411" s="2" t="str">
        <f t="shared" si="41"/>
        <v>Originating document identifier type. Enumerated as: C, customer, E, employee, V, vendor, O, other, I, salesperson-internal, X, salesperson-external, N, contractor.</v>
      </c>
      <c r="T411" s="2" t="s">
        <v>712</v>
      </c>
    </row>
    <row r="412" spans="4:20" ht="19" hidden="1" customHeight="1" outlineLevel="2">
      <c r="E412" s="1" t="s">
        <v>1525</v>
      </c>
      <c r="H412" s="1" t="s">
        <v>1257</v>
      </c>
      <c r="I412" s="1" t="str">
        <f t="shared" si="42"/>
        <v>gl-taf:originatingDocumentIdentifierCode</v>
      </c>
      <c r="J412" s="1" t="str">
        <f t="shared" si="38"/>
        <v>taf</v>
      </c>
      <c r="K412" s="1" t="str">
        <f t="shared" si="39"/>
        <v>originatingDocumentIdentifierCode</v>
      </c>
      <c r="L412" s="1" t="str">
        <f>IF("cor"=J412,VLOOKUP(K412,cor!B:D,3,FALSE),"")</f>
        <v/>
      </c>
      <c r="M412" s="1" t="str">
        <f>IF("bus"=J412,VLOOKUP(K412,bus!B:D,3,FALSE),"")</f>
        <v/>
      </c>
      <c r="N412" s="1" t="str">
        <f>IF("usk"=J412,VLOOKUP(K412,usk!B:D,3,FALSE),"")</f>
        <v/>
      </c>
      <c r="O412" s="1" t="str">
        <f>IF("muc"=J412,VLOOKUP(K412,muc!B:D,3,FALSE),"")</f>
        <v/>
      </c>
      <c r="P412" s="1" t="str">
        <f>IF("ehm"=J412,VLOOKUP(K412,ehm!B:D,3,FALSE),"")</f>
        <v/>
      </c>
      <c r="Q412" s="1" t="str">
        <f>IF("taf"=J412,VLOOKUP(K412,taf!B:D,3,FALSE),"")</f>
        <v>Originating document identifier code</v>
      </c>
      <c r="R412" s="1" t="str">
        <f t="shared" si="40"/>
        <v xml:space="preserve">        gl-taf:originatingDocumentIdentifierCode    </v>
      </c>
      <c r="S412" s="2" t="str">
        <f t="shared" si="41"/>
        <v>Originating document identifier code</v>
      </c>
      <c r="T412" s="2" t="s">
        <v>715</v>
      </c>
    </row>
    <row r="413" spans="4:20" ht="19" hidden="1" customHeight="1" outlineLevel="2">
      <c r="E413" s="1" t="s">
        <v>1526</v>
      </c>
      <c r="H413" s="1" t="s">
        <v>1257</v>
      </c>
      <c r="I413" s="1" t="str">
        <f t="shared" si="42"/>
        <v>gl-taf:originatingDocumentIdentifierTaxCode</v>
      </c>
      <c r="J413" s="1" t="str">
        <f t="shared" si="38"/>
        <v>taf</v>
      </c>
      <c r="K413" s="1" t="str">
        <f t="shared" si="39"/>
        <v>originatingDocumentIdentifierTaxCode</v>
      </c>
      <c r="L413" s="1" t="str">
        <f>IF("cor"=J413,VLOOKUP(K413,cor!B:D,3,FALSE),"")</f>
        <v/>
      </c>
      <c r="M413" s="1" t="str">
        <f>IF("bus"=J413,VLOOKUP(K413,bus!B:D,3,FALSE),"")</f>
        <v/>
      </c>
      <c r="N413" s="1" t="str">
        <f>IF("usk"=J413,VLOOKUP(K413,usk!B:D,3,FALSE),"")</f>
        <v/>
      </c>
      <c r="O413" s="1" t="str">
        <f>IF("muc"=J413,VLOOKUP(K413,muc!B:D,3,FALSE),"")</f>
        <v/>
      </c>
      <c r="P413" s="1" t="str">
        <f>IF("ehm"=J413,VLOOKUP(K413,ehm!B:D,3,FALSE),"")</f>
        <v/>
      </c>
      <c r="Q413" s="1" t="str">
        <f>IF("taf"=J413,VLOOKUP(K413,taf!B:D,3,FALSE),"")</f>
        <v>Originating document identifier tax code</v>
      </c>
      <c r="R413" s="1" t="str">
        <f t="shared" si="40"/>
        <v xml:space="preserve">        gl-taf:originatingDocumentIdentifierTaxCode    </v>
      </c>
      <c r="S413" s="2" t="str">
        <f t="shared" si="41"/>
        <v>Originating document identifier tax code</v>
      </c>
      <c r="T413" s="2" t="s">
        <v>718</v>
      </c>
    </row>
    <row r="414" spans="4:20" ht="19" customHeight="1" outlineLevel="1">
      <c r="D414" s="1" t="s">
        <v>1258</v>
      </c>
      <c r="H414" s="1" t="s">
        <v>1196</v>
      </c>
      <c r="I414" s="1" t="str">
        <f t="shared" si="42"/>
        <v>gl-srcd:richTextComment</v>
      </c>
      <c r="J414" s="1" t="str">
        <f t="shared" si="38"/>
        <v>srcd</v>
      </c>
      <c r="K414" s="1" t="str">
        <f t="shared" si="39"/>
        <v>richTextComment</v>
      </c>
      <c r="L414" s="1" t="str">
        <f>IF("cor"=J414,VLOOKUP(K414,cor!B:D,3,FALSE),"")</f>
        <v/>
      </c>
      <c r="M414" s="1" t="str">
        <f>IF("bus"=J414,VLOOKUP(K414,bus!B:D,3,FALSE),"")</f>
        <v/>
      </c>
      <c r="N414" s="1" t="str">
        <f>IF("usk"=J414,VLOOKUP(K414,usk!B:D,3,FALSE),"")</f>
        <v/>
      </c>
      <c r="O414" s="1" t="str">
        <f>IF("muc"=J414,VLOOKUP(K414,muc!B:D,3,FALSE),"")</f>
        <v/>
      </c>
      <c r="P414" s="1" t="str">
        <f>IF("ehm"=J414,VLOOKUP(K414,ehm!B:D,3,FALSE),"")</f>
        <v/>
      </c>
      <c r="Q414" s="1" t="str">
        <f>IF("taf"=J414,VLOOKUP(K414,taf!B:D,3,FALSE),"")</f>
        <v/>
      </c>
      <c r="R414" s="1" t="str">
        <f t="shared" si="40"/>
        <v xml:space="preserve">      gl-srcd:richTextComment      </v>
      </c>
      <c r="S414" s="2" t="str">
        <f t="shared" si="41"/>
        <v/>
      </c>
      <c r="T414" s="2" t="s">
        <v>1548</v>
      </c>
    </row>
  </sheetData>
  <phoneticPr fontId="1"/>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2:P415"/>
  <sheetViews>
    <sheetView topLeftCell="A25" workbookViewId="0">
      <selection activeCell="I25" sqref="I1:P1048576"/>
    </sheetView>
  </sheetViews>
  <sheetFormatPr baseColWidth="10" defaultColWidth="12.83203125" defaultRowHeight="19" customHeight="1" outlineLevelRow="4"/>
  <cols>
    <col min="1" max="6" width="2.5" style="1" customWidth="1"/>
    <col min="7" max="8" width="27.83203125" style="1" customWidth="1"/>
    <col min="9" max="9" width="38.5" style="1" customWidth="1"/>
    <col min="10" max="10" width="27.83203125" style="1" customWidth="1"/>
    <col min="11" max="11" width="37" style="1" customWidth="1"/>
    <col min="12" max="12" width="9.33203125" style="1" bestFit="1" customWidth="1"/>
    <col min="13" max="13" width="5.1640625" style="1" bestFit="1" customWidth="1"/>
    <col min="14" max="15" width="27.83203125" style="1" customWidth="1"/>
    <col min="16" max="16" width="27.83203125" style="2" customWidth="1"/>
    <col min="17" max="16384" width="12.83203125" style="1"/>
  </cols>
  <sheetData>
    <row r="2" spans="1:16" ht="19" customHeight="1">
      <c r="A2" s="1" t="s">
        <v>1537</v>
      </c>
      <c r="H2" s="1" t="s">
        <v>1581</v>
      </c>
      <c r="I2" s="1" t="s">
        <v>1579</v>
      </c>
      <c r="J2" s="6" t="s">
        <v>3040</v>
      </c>
      <c r="K2" s="5" t="s">
        <v>3038</v>
      </c>
      <c r="M2" s="1" t="s">
        <v>765</v>
      </c>
      <c r="N2" s="1" t="s">
        <v>768</v>
      </c>
      <c r="O2" s="1" t="s">
        <v>1633</v>
      </c>
      <c r="P2" s="2" t="s">
        <v>770</v>
      </c>
    </row>
    <row r="3" spans="1:16" ht="19" customHeight="1">
      <c r="B3" s="1" t="s">
        <v>1536</v>
      </c>
      <c r="H3" s="1" t="s">
        <v>1579</v>
      </c>
      <c r="I3" s="1" t="s">
        <v>1580</v>
      </c>
      <c r="J3" s="5" t="s">
        <v>3038</v>
      </c>
      <c r="K3" s="7" t="s">
        <v>3036</v>
      </c>
      <c r="L3" s="1" t="str">
        <f>IF(ISTEXT(VLOOKUP(I3,gl_content!F:H,3,FALSE)),VLOOKUP(I3,gl_content!F:H,3,FALSE),"")</f>
        <v/>
      </c>
      <c r="M3" s="1" t="s">
        <v>765</v>
      </c>
      <c r="N3" s="1" t="s">
        <v>824</v>
      </c>
      <c r="O3" s="1" t="s">
        <v>1634</v>
      </c>
      <c r="P3" s="2" t="s">
        <v>826</v>
      </c>
    </row>
    <row r="4" spans="1:16" ht="19" customHeight="1" outlineLevel="1">
      <c r="C4" s="1" t="s">
        <v>1128</v>
      </c>
      <c r="H4" s="1" t="s">
        <v>1580</v>
      </c>
      <c r="I4" s="1" t="s">
        <v>1635</v>
      </c>
      <c r="J4" s="7" t="s">
        <v>3036</v>
      </c>
      <c r="K4" s="1" t="s">
        <v>3006</v>
      </c>
      <c r="L4" s="1" t="str">
        <f>IF(ISTEXT(VLOOKUP(I4,gl_content!F:H,3,FALSE)),VLOOKUP(I4,gl_content!F:H,3,FALSE),"")</f>
        <v>token</v>
      </c>
      <c r="M4" s="1" t="s">
        <v>765</v>
      </c>
      <c r="N4" s="1" t="s">
        <v>850</v>
      </c>
      <c r="O4" s="1" t="s">
        <v>1636</v>
      </c>
      <c r="P4" s="2" t="s">
        <v>1542</v>
      </c>
    </row>
    <row r="5" spans="1:16" ht="19" customHeight="1" outlineLevel="1">
      <c r="C5" s="1" t="s">
        <v>1129</v>
      </c>
      <c r="H5" s="1" t="s">
        <v>1580</v>
      </c>
      <c r="I5" s="1" t="s">
        <v>1637</v>
      </c>
      <c r="J5" s="7" t="s">
        <v>3036</v>
      </c>
      <c r="K5" s="1" t="s">
        <v>3008</v>
      </c>
      <c r="L5" s="1" t="str">
        <f>IF(ISTEXT(VLOOKUP(I5,gl_content!F:H,3,FALSE)),VLOOKUP(I5,gl_content!F:H,3,FALSE),"")</f>
        <v>string</v>
      </c>
      <c r="M5" s="1" t="s">
        <v>765</v>
      </c>
      <c r="N5" s="1" t="s">
        <v>965</v>
      </c>
      <c r="O5" s="1" t="s">
        <v>1638</v>
      </c>
      <c r="P5" s="2" t="s">
        <v>967</v>
      </c>
    </row>
    <row r="6" spans="1:16" ht="19" customHeight="1" outlineLevel="1">
      <c r="C6" s="1" t="s">
        <v>1538</v>
      </c>
      <c r="H6" s="1" t="s">
        <v>1580</v>
      </c>
      <c r="I6" s="1" t="s">
        <v>1639</v>
      </c>
      <c r="J6" s="7" t="s">
        <v>3036</v>
      </c>
      <c r="K6" s="1" t="s">
        <v>3010</v>
      </c>
      <c r="L6" s="1" t="str">
        <f>IF(ISTEXT(VLOOKUP(I6,gl_content!F:H,3,FALSE)),VLOOKUP(I6,gl_content!F:H,3,FALSE),"")</f>
        <v>string</v>
      </c>
      <c r="M6" s="1" t="s">
        <v>765</v>
      </c>
      <c r="N6" s="1" t="s">
        <v>926</v>
      </c>
      <c r="O6" s="1" t="s">
        <v>1640</v>
      </c>
      <c r="P6" s="2" t="s">
        <v>869</v>
      </c>
    </row>
    <row r="7" spans="1:16" ht="19" customHeight="1" outlineLevel="1">
      <c r="C7" s="1" t="s">
        <v>1130</v>
      </c>
      <c r="H7" s="1" t="s">
        <v>1580</v>
      </c>
      <c r="I7" s="1" t="s">
        <v>1641</v>
      </c>
      <c r="J7" s="7" t="s">
        <v>3036</v>
      </c>
      <c r="K7" s="1" t="s">
        <v>3012</v>
      </c>
      <c r="L7" s="1" t="str">
        <f>IF(ISTEXT(VLOOKUP(I7,gl_content!F:H,3,FALSE)),VLOOKUP(I7,gl_content!F:H,3,FALSE),"")</f>
        <v>token</v>
      </c>
      <c r="M7" s="1" t="s">
        <v>765</v>
      </c>
      <c r="N7" s="1" t="s">
        <v>924</v>
      </c>
      <c r="O7" s="1" t="s">
        <v>1642</v>
      </c>
      <c r="P7" s="2" t="s">
        <v>1543</v>
      </c>
    </row>
    <row r="8" spans="1:16" ht="19" customHeight="1" outlineLevel="1">
      <c r="C8" s="1" t="s">
        <v>1131</v>
      </c>
      <c r="H8" s="1" t="s">
        <v>1580</v>
      </c>
      <c r="I8" s="1" t="s">
        <v>1643</v>
      </c>
      <c r="J8" s="7" t="s">
        <v>3036</v>
      </c>
      <c r="K8" s="1" t="s">
        <v>3013</v>
      </c>
      <c r="L8" s="1" t="str">
        <f>IF(ISTEXT(VLOOKUP(I8,gl_content!F:H,3,FALSE)),VLOOKUP(I8,gl_content!F:H,3,FALSE),"")</f>
        <v>QName</v>
      </c>
      <c r="M8" s="1" t="s">
        <v>765</v>
      </c>
      <c r="N8" s="1" t="s">
        <v>888</v>
      </c>
      <c r="O8" s="1" t="s">
        <v>1644</v>
      </c>
      <c r="P8" s="2" t="s">
        <v>1544</v>
      </c>
    </row>
    <row r="9" spans="1:16" ht="19" customHeight="1" outlineLevel="1">
      <c r="C9" s="1" t="s">
        <v>1132</v>
      </c>
      <c r="H9" s="1" t="s">
        <v>1580</v>
      </c>
      <c r="I9" s="1" t="s">
        <v>1645</v>
      </c>
      <c r="J9" s="7" t="s">
        <v>3036</v>
      </c>
      <c r="K9" s="1" t="s">
        <v>3015</v>
      </c>
      <c r="L9" s="1" t="str">
        <f>IF(ISTEXT(VLOOKUP(I9,gl_content!F:H,3,FALSE)),VLOOKUP(I9,gl_content!F:H,3,FALSE),"")</f>
        <v>dateTime</v>
      </c>
      <c r="M9" s="1" t="s">
        <v>765</v>
      </c>
      <c r="N9" s="1" t="s">
        <v>807</v>
      </c>
      <c r="O9" s="1" t="s">
        <v>1646</v>
      </c>
      <c r="P9" s="2" t="s">
        <v>809</v>
      </c>
    </row>
    <row r="10" spans="1:16" ht="19" customHeight="1" outlineLevel="1">
      <c r="C10" s="1" t="s">
        <v>1133</v>
      </c>
      <c r="H10" s="1" t="s">
        <v>1580</v>
      </c>
      <c r="I10" s="1" t="s">
        <v>1647</v>
      </c>
      <c r="J10" s="7" t="s">
        <v>3036</v>
      </c>
      <c r="K10" s="1" t="s">
        <v>3016</v>
      </c>
      <c r="L10" s="1" t="str">
        <f>IF(ISTEXT(VLOOKUP(I10,gl_content!F:H,3,FALSE)),VLOOKUP(I10,gl_content!F:H,3,FALSE),"")</f>
        <v>string</v>
      </c>
      <c r="M10" s="1" t="s">
        <v>375</v>
      </c>
      <c r="N10" s="1" t="s">
        <v>417</v>
      </c>
      <c r="O10" s="1" t="s">
        <v>1648</v>
      </c>
      <c r="P10" s="2" t="s">
        <v>1545</v>
      </c>
    </row>
    <row r="11" spans="1:16" ht="19" customHeight="1" outlineLevel="1">
      <c r="C11" s="1" t="s">
        <v>1134</v>
      </c>
      <c r="H11" s="1" t="s">
        <v>1580</v>
      </c>
      <c r="I11" s="1" t="s">
        <v>1649</v>
      </c>
      <c r="J11" s="7" t="s">
        <v>3036</v>
      </c>
      <c r="K11" s="1" t="s">
        <v>3018</v>
      </c>
      <c r="L11" s="1" t="str">
        <f>IF(ISTEXT(VLOOKUP(I11,gl_content!F:H,3,FALSE)),VLOOKUP(I11,gl_content!F:H,3,FALSE),"")</f>
        <v>string</v>
      </c>
      <c r="M11" s="1" t="s">
        <v>765</v>
      </c>
      <c r="N11" s="1" t="s">
        <v>845</v>
      </c>
      <c r="O11" s="1" t="s">
        <v>1650</v>
      </c>
      <c r="P11" s="2" t="s">
        <v>847</v>
      </c>
    </row>
    <row r="12" spans="1:16" ht="19" customHeight="1" outlineLevel="1">
      <c r="C12" s="1" t="s">
        <v>1135</v>
      </c>
      <c r="H12" s="1" t="s">
        <v>1580</v>
      </c>
      <c r="I12" s="1" t="s">
        <v>1651</v>
      </c>
      <c r="J12" s="7" t="s">
        <v>3036</v>
      </c>
      <c r="K12" s="1" t="s">
        <v>3020</v>
      </c>
      <c r="L12" s="1" t="str">
        <f>IF(ISTEXT(VLOOKUP(I12,gl_content!F:H,3,FALSE)),VLOOKUP(I12,gl_content!F:H,3,FALSE),"")</f>
        <v>dateTime</v>
      </c>
      <c r="M12" s="1" t="s">
        <v>765</v>
      </c>
      <c r="N12" s="1" t="s">
        <v>910</v>
      </c>
      <c r="O12" s="1" t="s">
        <v>1652</v>
      </c>
      <c r="P12" s="2" t="s">
        <v>1546</v>
      </c>
    </row>
    <row r="13" spans="1:16" ht="19" customHeight="1" outlineLevel="1">
      <c r="C13" s="1" t="s">
        <v>1136</v>
      </c>
      <c r="H13" s="1" t="s">
        <v>1580</v>
      </c>
      <c r="I13" s="1" t="s">
        <v>1653</v>
      </c>
      <c r="J13" s="7" t="s">
        <v>3036</v>
      </c>
      <c r="K13" s="1" t="s">
        <v>3022</v>
      </c>
      <c r="L13" s="1" t="str">
        <f>IF(ISTEXT(VLOOKUP(I13,gl_content!F:H,3,FALSE)),VLOOKUP(I13,gl_content!F:H,3,FALSE),"")</f>
        <v>dateTime</v>
      </c>
      <c r="M13" s="1" t="s">
        <v>765</v>
      </c>
      <c r="N13" s="1" t="s">
        <v>912</v>
      </c>
      <c r="O13" s="1" t="s">
        <v>1654</v>
      </c>
      <c r="P13" s="2" t="s">
        <v>1547</v>
      </c>
    </row>
    <row r="14" spans="1:16" ht="19" customHeight="1" outlineLevel="1">
      <c r="C14" s="1" t="s">
        <v>1137</v>
      </c>
      <c r="H14" s="1" t="s">
        <v>1580</v>
      </c>
      <c r="I14" s="1" t="s">
        <v>1655</v>
      </c>
      <c r="J14" s="7" t="s">
        <v>3036</v>
      </c>
      <c r="K14" s="1" t="s">
        <v>3024</v>
      </c>
      <c r="L14" s="1" t="str">
        <f>IF(ISTEXT(VLOOKUP(I14,gl_content!F:H,3,FALSE)),VLOOKUP(I14,gl_content!F:H,3,FALSE),"")</f>
        <v>decimal</v>
      </c>
      <c r="M14" s="1" t="s">
        <v>375</v>
      </c>
      <c r="N14" s="1" t="s">
        <v>469</v>
      </c>
      <c r="O14" s="1" t="s">
        <v>1656</v>
      </c>
      <c r="P14" s="2" t="s">
        <v>232</v>
      </c>
    </row>
    <row r="15" spans="1:16" ht="19" customHeight="1" outlineLevel="1">
      <c r="C15" s="1" t="s">
        <v>1138</v>
      </c>
      <c r="H15" s="1" t="s">
        <v>1580</v>
      </c>
      <c r="I15" s="1" t="s">
        <v>1657</v>
      </c>
      <c r="J15" s="7" t="s">
        <v>3036</v>
      </c>
      <c r="K15" s="1" t="s">
        <v>3026</v>
      </c>
      <c r="L15" s="1" t="str">
        <f>IF(ISTEXT(VLOOKUP(I15,gl_content!F:H,3,FALSE)),VLOOKUP(I15,gl_content!F:H,3,FALSE),"")</f>
        <v>token</v>
      </c>
      <c r="M15" s="1" t="s">
        <v>375</v>
      </c>
      <c r="N15" s="1" t="s">
        <v>470</v>
      </c>
      <c r="O15" s="1" t="s">
        <v>1658</v>
      </c>
      <c r="P15" s="2" t="s">
        <v>234</v>
      </c>
    </row>
    <row r="16" spans="1:16" ht="19" customHeight="1" outlineLevel="1">
      <c r="C16" s="1" t="s">
        <v>1139</v>
      </c>
      <c r="H16" s="1" t="s">
        <v>1580</v>
      </c>
      <c r="I16" s="1" t="s">
        <v>1659</v>
      </c>
      <c r="J16" s="7" t="s">
        <v>3036</v>
      </c>
      <c r="K16" s="1" t="s">
        <v>3028</v>
      </c>
      <c r="L16" s="1" t="str">
        <f>IF(ISTEXT(VLOOKUP(I16,gl_content!F:H,3,FALSE)),VLOOKUP(I16,gl_content!F:H,3,FALSE),"")</f>
        <v>string</v>
      </c>
      <c r="M16" s="1" t="s">
        <v>375</v>
      </c>
      <c r="N16" s="1" t="s">
        <v>547</v>
      </c>
      <c r="O16" s="1" t="s">
        <v>1660</v>
      </c>
      <c r="P16" s="2" t="s">
        <v>358</v>
      </c>
    </row>
    <row r="17" spans="2:16" ht="19" customHeight="1" outlineLevel="1">
      <c r="C17" s="1" t="s">
        <v>1140</v>
      </c>
      <c r="H17" s="1" t="s">
        <v>1580</v>
      </c>
      <c r="I17" s="1" t="s">
        <v>1661</v>
      </c>
      <c r="J17" s="7" t="s">
        <v>3036</v>
      </c>
      <c r="K17" s="1" t="s">
        <v>3030</v>
      </c>
      <c r="L17" s="1" t="str">
        <f>IF(ISTEXT(VLOOKUP(I17,gl_content!F:H,3,FALSE)),VLOOKUP(I17,gl_content!F:H,3,FALSE),"")</f>
        <v>string</v>
      </c>
      <c r="M17" s="1" t="s">
        <v>375</v>
      </c>
      <c r="N17" s="1" t="s">
        <v>474</v>
      </c>
      <c r="O17" s="1" t="s">
        <v>1662</v>
      </c>
      <c r="P17" s="2" t="s">
        <v>240</v>
      </c>
    </row>
    <row r="18" spans="2:16" ht="19" customHeight="1" outlineLevel="1">
      <c r="C18" s="1" t="s">
        <v>1141</v>
      </c>
      <c r="H18" s="1" t="s">
        <v>1580</v>
      </c>
      <c r="I18" s="1" t="s">
        <v>1663</v>
      </c>
      <c r="J18" s="7" t="s">
        <v>3036</v>
      </c>
      <c r="K18" s="1" t="s">
        <v>3032</v>
      </c>
      <c r="L18" s="1" t="str">
        <f>IF(ISTEXT(VLOOKUP(I18,gl_content!F:H,3,FALSE)),VLOOKUP(I18,gl_content!F:H,3,FALSE),"")</f>
        <v>string</v>
      </c>
      <c r="M18" s="1" t="s">
        <v>375</v>
      </c>
      <c r="N18" s="1" t="s">
        <v>476</v>
      </c>
      <c r="O18" s="1" t="s">
        <v>1664</v>
      </c>
      <c r="P18" s="2" t="s">
        <v>243</v>
      </c>
    </row>
    <row r="19" spans="2:16" ht="19" customHeight="1" outlineLevel="1">
      <c r="C19" s="1" t="s">
        <v>1142</v>
      </c>
      <c r="H19" s="1" t="s">
        <v>1580</v>
      </c>
      <c r="I19" s="1" t="s">
        <v>1665</v>
      </c>
      <c r="J19" s="7" t="s">
        <v>3036</v>
      </c>
      <c r="K19" s="1" t="s">
        <v>3034</v>
      </c>
      <c r="L19" s="1" t="str">
        <f>IF(ISTEXT(VLOOKUP(I19,gl_content!F:H,3,FALSE)),VLOOKUP(I19,gl_content!F:H,3,FALSE),"")</f>
        <v>QName</v>
      </c>
      <c r="M19" s="1" t="s">
        <v>556</v>
      </c>
      <c r="N19" s="1" t="s">
        <v>560</v>
      </c>
      <c r="O19" s="1" t="s">
        <v>1666</v>
      </c>
      <c r="P19" s="2" t="s">
        <v>562</v>
      </c>
    </row>
    <row r="20" spans="2:16" ht="19" customHeight="1" outlineLevel="1">
      <c r="C20" s="1" t="s">
        <v>1143</v>
      </c>
      <c r="H20" s="1" t="s">
        <v>1580</v>
      </c>
      <c r="I20" s="1" t="s">
        <v>1667</v>
      </c>
      <c r="J20" s="7" t="s">
        <v>3036</v>
      </c>
      <c r="K20" s="1" t="s">
        <v>3041</v>
      </c>
      <c r="L20" s="1" t="s">
        <v>3042</v>
      </c>
      <c r="M20" s="1" t="s">
        <v>1668</v>
      </c>
      <c r="N20" s="1" t="s">
        <v>1669</v>
      </c>
      <c r="O20" s="1" t="s">
        <v>1670</v>
      </c>
      <c r="P20" s="2" t="s">
        <v>1548</v>
      </c>
    </row>
    <row r="21" spans="2:16" ht="19" customHeight="1">
      <c r="B21" s="1" t="s">
        <v>1126</v>
      </c>
      <c r="H21" s="1" t="s">
        <v>1579</v>
      </c>
      <c r="I21" s="1" t="s">
        <v>1671</v>
      </c>
      <c r="J21" s="5" t="s">
        <v>3038</v>
      </c>
      <c r="K21" s="7" t="s">
        <v>3045</v>
      </c>
      <c r="L21" s="1" t="str">
        <f>IF(ISTEXT(VLOOKUP(I21,gl_content!F:H,3,FALSE)),VLOOKUP(I21,gl_content!F:H,3,FALSE),"")</f>
        <v/>
      </c>
      <c r="M21" s="1" t="s">
        <v>765</v>
      </c>
      <c r="N21" s="1" t="s">
        <v>3043</v>
      </c>
      <c r="O21" s="1" t="s">
        <v>1672</v>
      </c>
      <c r="P21" s="2" t="s">
        <v>844</v>
      </c>
    </row>
    <row r="22" spans="2:16" ht="19" customHeight="1" outlineLevel="1">
      <c r="C22" s="1" t="s">
        <v>1144</v>
      </c>
      <c r="H22" s="1" t="s">
        <v>1126</v>
      </c>
      <c r="I22" s="1" t="s">
        <v>2846</v>
      </c>
      <c r="J22" s="7" t="s">
        <v>3045</v>
      </c>
      <c r="K22" s="9" t="s">
        <v>3156</v>
      </c>
      <c r="L22" s="1" t="str">
        <f>IF(ISTEXT(VLOOKUP(I22,gl_content!F:H,3,FALSE)),VLOOKUP(I22,gl_content!F:H,3,FALSE),"")</f>
        <v/>
      </c>
      <c r="M22" s="1" t="s">
        <v>375</v>
      </c>
      <c r="N22" s="1" t="s">
        <v>427</v>
      </c>
      <c r="O22" s="1" t="s">
        <v>1674</v>
      </c>
      <c r="P22" s="2" t="s">
        <v>163</v>
      </c>
    </row>
    <row r="23" spans="2:16" ht="19" customHeight="1" outlineLevel="2">
      <c r="D23" s="1" t="s">
        <v>1357</v>
      </c>
      <c r="H23" s="1" t="s">
        <v>1144</v>
      </c>
      <c r="I23" s="1" t="s">
        <v>1675</v>
      </c>
      <c r="J23" s="9" t="s">
        <v>3156</v>
      </c>
      <c r="K23" s="1" t="s">
        <v>1603</v>
      </c>
      <c r="L23" s="1" t="str">
        <f>IF(ISTEXT(VLOOKUP(I23,gl_content!F:H,3,FALSE)),VLOOKUP(I23,gl_content!F:H,3,FALSE),"")</f>
        <v>token</v>
      </c>
      <c r="M23" s="1" t="s">
        <v>375</v>
      </c>
      <c r="N23" s="1" t="s">
        <v>471</v>
      </c>
      <c r="O23" s="1" t="s">
        <v>1676</v>
      </c>
      <c r="P23" s="2" t="s">
        <v>236</v>
      </c>
    </row>
    <row r="24" spans="2:16" ht="19" customHeight="1" outlineLevel="2">
      <c r="D24" s="1" t="s">
        <v>1358</v>
      </c>
      <c r="H24" s="1" t="s">
        <v>1144</v>
      </c>
      <c r="I24" s="1" t="s">
        <v>1677</v>
      </c>
      <c r="J24" s="9" t="s">
        <v>3156</v>
      </c>
      <c r="K24" s="1" t="s">
        <v>1582</v>
      </c>
      <c r="L24" s="1" t="str">
        <f>IF(ISTEXT(VLOOKUP(I24,gl_content!F:H,3,FALSE)),VLOOKUP(I24,gl_content!F:H,3,FALSE),"")</f>
        <v>string</v>
      </c>
      <c r="M24" s="1" t="s">
        <v>375</v>
      </c>
      <c r="N24" s="1" t="s">
        <v>472</v>
      </c>
      <c r="O24" s="1" t="s">
        <v>1678</v>
      </c>
      <c r="P24" s="2" t="s">
        <v>1549</v>
      </c>
    </row>
    <row r="25" spans="2:16" ht="19" customHeight="1" outlineLevel="1">
      <c r="C25" s="1" t="s">
        <v>1145</v>
      </c>
      <c r="H25" s="1" t="s">
        <v>1126</v>
      </c>
      <c r="I25" s="1" t="s">
        <v>1679</v>
      </c>
      <c r="J25" s="7" t="s">
        <v>3045</v>
      </c>
      <c r="K25" s="9" t="s">
        <v>3153</v>
      </c>
      <c r="L25" s="1" t="str">
        <f>IF(ISTEXT(VLOOKUP(I25,gl_content!F:H,3,FALSE)),VLOOKUP(I25,gl_content!F:H,3,FALSE),"")</f>
        <v/>
      </c>
      <c r="M25" s="1" t="s">
        <v>375</v>
      </c>
      <c r="N25" s="1" t="s">
        <v>496</v>
      </c>
      <c r="O25" s="1" t="s">
        <v>1680</v>
      </c>
      <c r="P25" s="2" t="s">
        <v>271</v>
      </c>
    </row>
    <row r="26" spans="2:16" ht="19" customHeight="1" outlineLevel="2">
      <c r="D26" s="1" t="s">
        <v>1359</v>
      </c>
      <c r="H26" s="1" t="s">
        <v>1145</v>
      </c>
      <c r="I26" s="1" t="s">
        <v>1681</v>
      </c>
      <c r="J26" s="9" t="s">
        <v>3155</v>
      </c>
      <c r="K26" s="1" t="s">
        <v>1602</v>
      </c>
      <c r="L26" s="1" t="str">
        <f>IF(ISTEXT(VLOOKUP(I26,gl_content!F:H,3,FALSE)),VLOOKUP(I26,gl_content!F:H,3,FALSE),"")</f>
        <v>string</v>
      </c>
      <c r="M26" s="1" t="s">
        <v>375</v>
      </c>
      <c r="N26" s="1" t="s">
        <v>498</v>
      </c>
      <c r="O26" s="1" t="s">
        <v>1682</v>
      </c>
      <c r="P26" s="2" t="s">
        <v>275</v>
      </c>
    </row>
    <row r="27" spans="2:16" ht="19" customHeight="1" outlineLevel="2">
      <c r="D27" s="1" t="s">
        <v>1360</v>
      </c>
      <c r="H27" s="1" t="s">
        <v>1145</v>
      </c>
      <c r="I27" s="1" t="s">
        <v>1683</v>
      </c>
      <c r="J27" s="9" t="s">
        <v>3155</v>
      </c>
      <c r="K27" s="1" t="s">
        <v>1583</v>
      </c>
      <c r="L27" s="1" t="str">
        <f>IF(ISTEXT(VLOOKUP(I27,gl_content!F:H,3,FALSE)),VLOOKUP(I27,gl_content!F:H,3,FALSE),"")</f>
        <v>string</v>
      </c>
      <c r="M27" s="1" t="s">
        <v>375</v>
      </c>
      <c r="N27" s="1" t="s">
        <v>497</v>
      </c>
      <c r="O27" s="1" t="s">
        <v>1684</v>
      </c>
      <c r="P27" s="2" t="s">
        <v>273</v>
      </c>
    </row>
    <row r="28" spans="2:16" ht="19" customHeight="1" outlineLevel="1">
      <c r="C28" s="1" t="s">
        <v>1146</v>
      </c>
      <c r="H28" s="1" t="s">
        <v>1126</v>
      </c>
      <c r="I28" s="1" t="s">
        <v>1685</v>
      </c>
      <c r="J28" s="7" t="s">
        <v>3045</v>
      </c>
      <c r="K28" s="9" t="s">
        <v>3154</v>
      </c>
      <c r="L28" s="1" t="str">
        <f>IF(ISTEXT(VLOOKUP(I28,gl_content!F:H,3,FALSE)),VLOOKUP(I28,gl_content!F:H,3,FALSE),"")</f>
        <v/>
      </c>
      <c r="M28" s="1" t="s">
        <v>375</v>
      </c>
      <c r="N28" s="1" t="s">
        <v>499</v>
      </c>
      <c r="O28" s="1" t="s">
        <v>1686</v>
      </c>
      <c r="P28" s="2" t="s">
        <v>277</v>
      </c>
    </row>
    <row r="29" spans="2:16" ht="19" customHeight="1" outlineLevel="2">
      <c r="D29" s="1" t="s">
        <v>1361</v>
      </c>
      <c r="H29" s="1" t="s">
        <v>1146</v>
      </c>
      <c r="I29" s="1" t="s">
        <v>1687</v>
      </c>
      <c r="J29" s="9" t="s">
        <v>3154</v>
      </c>
      <c r="K29" s="1" t="s">
        <v>1601</v>
      </c>
      <c r="L29" s="1" t="str">
        <f>IF(ISTEXT(VLOOKUP(I29,gl_content!F:H,3,FALSE)),VLOOKUP(I29,gl_content!F:H,3,FALSE),"")</f>
        <v>string</v>
      </c>
      <c r="M29" s="1" t="s">
        <v>375</v>
      </c>
      <c r="N29" s="1" t="s">
        <v>501</v>
      </c>
      <c r="O29" s="1" t="s">
        <v>1688</v>
      </c>
      <c r="P29" s="2" t="s">
        <v>281</v>
      </c>
    </row>
    <row r="30" spans="2:16" ht="19" customHeight="1" outlineLevel="2">
      <c r="D30" s="1" t="s">
        <v>1362</v>
      </c>
      <c r="H30" s="1" t="s">
        <v>1146</v>
      </c>
      <c r="I30" s="1" t="s">
        <v>1689</v>
      </c>
      <c r="J30" s="9" t="s">
        <v>3154</v>
      </c>
      <c r="K30" s="1" t="s">
        <v>1584</v>
      </c>
      <c r="L30" s="1" t="str">
        <f>IF(ISTEXT(VLOOKUP(I30,gl_content!F:H,3,FALSE)),VLOOKUP(I30,gl_content!F:H,3,FALSE),"")</f>
        <v>string</v>
      </c>
      <c r="M30" s="1" t="s">
        <v>375</v>
      </c>
      <c r="N30" s="1" t="s">
        <v>500</v>
      </c>
      <c r="O30" s="1" t="s">
        <v>1690</v>
      </c>
      <c r="P30" s="2" t="s">
        <v>279</v>
      </c>
    </row>
    <row r="31" spans="2:16" ht="19" customHeight="1" outlineLevel="1">
      <c r="C31" s="1" t="s">
        <v>1147</v>
      </c>
      <c r="H31" s="1" t="s">
        <v>1126</v>
      </c>
      <c r="I31" s="1" t="s">
        <v>1691</v>
      </c>
      <c r="J31" s="7" t="s">
        <v>3045</v>
      </c>
      <c r="L31" s="1" t="str">
        <f>IF(ISTEXT(VLOOKUP(I31,gl_content!F:H,3,FALSE)),VLOOKUP(I31,gl_content!F:H,3,FALSE),"")</f>
        <v>token</v>
      </c>
      <c r="M31" s="1" t="s">
        <v>375</v>
      </c>
      <c r="N31" s="1" t="s">
        <v>481</v>
      </c>
      <c r="O31" s="1" t="s">
        <v>1692</v>
      </c>
      <c r="P31" s="2" t="s">
        <v>253</v>
      </c>
    </row>
    <row r="32" spans="2:16" ht="19" customHeight="1" outlineLevel="1">
      <c r="C32" s="1" t="s">
        <v>1148</v>
      </c>
      <c r="H32" s="1" t="s">
        <v>1126</v>
      </c>
      <c r="I32" s="1" t="s">
        <v>1693</v>
      </c>
      <c r="J32" s="7" t="s">
        <v>3045</v>
      </c>
      <c r="L32" s="1" t="str">
        <f>IF(ISTEXT(VLOOKUP(I32,gl_content!F:H,3,FALSE)),VLOOKUP(I32,gl_content!F:H,3,FALSE),"")</f>
        <v>string</v>
      </c>
      <c r="M32" s="1" t="s">
        <v>375</v>
      </c>
      <c r="N32" s="1" t="s">
        <v>552</v>
      </c>
      <c r="O32" s="1" t="s">
        <v>1694</v>
      </c>
      <c r="P32" s="2" t="s">
        <v>368</v>
      </c>
    </row>
    <row r="33" spans="3:16" ht="19" customHeight="1" outlineLevel="1">
      <c r="C33" s="1" t="s">
        <v>1149</v>
      </c>
      <c r="H33" s="1" t="s">
        <v>1126</v>
      </c>
      <c r="I33" s="1" t="s">
        <v>1695</v>
      </c>
      <c r="J33" s="7" t="s">
        <v>3045</v>
      </c>
      <c r="K33" s="9" t="s">
        <v>3152</v>
      </c>
      <c r="L33" s="1" t="str">
        <f>IF(ISTEXT(VLOOKUP(I33,gl_content!F:H,3,FALSE)),VLOOKUP(I33,gl_content!F:H,3,FALSE),"")</f>
        <v/>
      </c>
      <c r="M33" s="1" t="s">
        <v>375</v>
      </c>
      <c r="N33" s="1" t="s">
        <v>467</v>
      </c>
      <c r="O33" s="1" t="s">
        <v>1696</v>
      </c>
      <c r="P33" s="2" t="s">
        <v>228</v>
      </c>
    </row>
    <row r="34" spans="3:16" ht="19" customHeight="1" outlineLevel="2">
      <c r="D34" s="1" t="s">
        <v>1363</v>
      </c>
      <c r="H34" s="1" t="s">
        <v>1149</v>
      </c>
      <c r="I34" s="1" t="s">
        <v>1697</v>
      </c>
      <c r="J34" s="9" t="s">
        <v>1587</v>
      </c>
      <c r="K34" s="1" t="s">
        <v>1585</v>
      </c>
      <c r="L34" s="1" t="str">
        <f>IF(ISTEXT(VLOOKUP(I34,gl_content!F:H,3,FALSE)),VLOOKUP(I34,gl_content!F:H,3,FALSE),"")</f>
        <v>string</v>
      </c>
      <c r="M34" s="1" t="s">
        <v>375</v>
      </c>
      <c r="N34" s="1" t="s">
        <v>466</v>
      </c>
      <c r="O34" s="1" t="s">
        <v>1698</v>
      </c>
      <c r="P34" s="2" t="s">
        <v>226</v>
      </c>
    </row>
    <row r="35" spans="3:16" ht="19" customHeight="1" outlineLevel="2">
      <c r="D35" s="1" t="s">
        <v>1364</v>
      </c>
      <c r="H35" s="1" t="s">
        <v>1149</v>
      </c>
      <c r="I35" s="1" t="s">
        <v>1699</v>
      </c>
      <c r="J35" s="9" t="s">
        <v>1587</v>
      </c>
      <c r="K35" s="1" t="s">
        <v>1586</v>
      </c>
      <c r="L35" s="1" t="str">
        <f>IF(ISTEXT(VLOOKUP(I35,gl_content!F:H,3,FALSE)),VLOOKUP(I35,gl_content!F:H,3,FALSE),"")</f>
        <v>string</v>
      </c>
      <c r="M35" s="1" t="s">
        <v>375</v>
      </c>
      <c r="N35" s="1" t="s">
        <v>465</v>
      </c>
      <c r="O35" s="1" t="s">
        <v>1700</v>
      </c>
      <c r="P35" s="2" t="s">
        <v>224</v>
      </c>
    </row>
    <row r="36" spans="3:16" ht="19" customHeight="1" outlineLevel="1">
      <c r="C36" s="1" t="s">
        <v>1150</v>
      </c>
      <c r="H36" s="1" t="s">
        <v>1126</v>
      </c>
      <c r="I36" s="1" t="s">
        <v>1701</v>
      </c>
      <c r="J36" s="7" t="s">
        <v>3045</v>
      </c>
      <c r="K36" s="9" t="s">
        <v>3145</v>
      </c>
      <c r="L36" s="1" t="str">
        <f>IF(ISTEXT(VLOOKUP(I36,gl_content!F:H,3,FALSE)),VLOOKUP(I36,gl_content!F:H,3,FALSE),"")</f>
        <v/>
      </c>
      <c r="M36" s="1" t="s">
        <v>375</v>
      </c>
      <c r="N36" s="1" t="s">
        <v>460</v>
      </c>
      <c r="O36" s="1" t="s">
        <v>1702</v>
      </c>
      <c r="P36" s="2" t="s">
        <v>217</v>
      </c>
    </row>
    <row r="37" spans="3:16" ht="19" customHeight="1" outlineLevel="2">
      <c r="D37" s="1" t="s">
        <v>1365</v>
      </c>
      <c r="H37" s="1" t="s">
        <v>1150</v>
      </c>
      <c r="I37" s="1" t="s">
        <v>1703</v>
      </c>
      <c r="J37" s="9" t="s">
        <v>3145</v>
      </c>
      <c r="K37" s="1" t="s">
        <v>1598</v>
      </c>
      <c r="L37" s="1" t="str">
        <f>IF(ISTEXT(VLOOKUP(I37,gl_content!F:H,3,FALSE)),VLOOKUP(I37,gl_content!F:H,3,FALSE),"")</f>
        <v>string</v>
      </c>
      <c r="M37" s="1" t="s">
        <v>375</v>
      </c>
      <c r="N37" s="1" t="s">
        <v>461</v>
      </c>
      <c r="O37" s="1" t="s">
        <v>1704</v>
      </c>
      <c r="P37" s="2" t="s">
        <v>219</v>
      </c>
    </row>
    <row r="38" spans="3:16" ht="19" customHeight="1" outlineLevel="2">
      <c r="D38" s="1" t="s">
        <v>1366</v>
      </c>
      <c r="H38" s="1" t="s">
        <v>1150</v>
      </c>
      <c r="I38" s="1" t="s">
        <v>1705</v>
      </c>
      <c r="J38" s="9" t="s">
        <v>3146</v>
      </c>
      <c r="K38" s="1" t="s">
        <v>1599</v>
      </c>
      <c r="L38" s="1" t="str">
        <f>IF(ISTEXT(VLOOKUP(I38,gl_content!F:H,3,FALSE)),VLOOKUP(I38,gl_content!F:H,3,FALSE),"")</f>
        <v>string</v>
      </c>
      <c r="M38" s="1" t="s">
        <v>375</v>
      </c>
      <c r="N38" s="1" t="s">
        <v>459</v>
      </c>
      <c r="O38" s="1" t="s">
        <v>1706</v>
      </c>
      <c r="P38" s="2" t="s">
        <v>216</v>
      </c>
    </row>
    <row r="39" spans="3:16" ht="19" customHeight="1" outlineLevel="2">
      <c r="D39" s="1" t="s">
        <v>1367</v>
      </c>
      <c r="H39" s="1" t="s">
        <v>1150</v>
      </c>
      <c r="I39" s="1" t="s">
        <v>1707</v>
      </c>
      <c r="J39" s="9" t="s">
        <v>3147</v>
      </c>
      <c r="K39" s="1" t="s">
        <v>1600</v>
      </c>
      <c r="L39" s="1" t="str">
        <f>IF(ISTEXT(VLOOKUP(I39,gl_content!F:H,3,FALSE)),VLOOKUP(I39,gl_content!F:H,3,FALSE),"")</f>
        <v>string</v>
      </c>
      <c r="M39" s="1" t="s">
        <v>375</v>
      </c>
      <c r="N39" s="1" t="s">
        <v>488</v>
      </c>
      <c r="O39" s="1" t="s">
        <v>1708</v>
      </c>
      <c r="P39" s="2" t="s">
        <v>263</v>
      </c>
    </row>
    <row r="40" spans="3:16" ht="19" customHeight="1" outlineLevel="2">
      <c r="D40" s="1" t="s">
        <v>1368</v>
      </c>
      <c r="H40" s="1" t="s">
        <v>1150</v>
      </c>
      <c r="I40" s="1" t="s">
        <v>1709</v>
      </c>
      <c r="J40" s="9" t="s">
        <v>3148</v>
      </c>
      <c r="K40" s="1" t="s">
        <v>1588</v>
      </c>
      <c r="L40" s="1" t="str">
        <f>IF(ISTEXT(VLOOKUP(I40,gl_content!F:H,3,FALSE)),VLOOKUP(I40,gl_content!F:H,3,FALSE),"")</f>
        <v>string</v>
      </c>
      <c r="M40" s="1" t="s">
        <v>375</v>
      </c>
      <c r="N40" s="1" t="s">
        <v>502</v>
      </c>
      <c r="O40" s="1" t="s">
        <v>1710</v>
      </c>
      <c r="P40" s="2" t="s">
        <v>283</v>
      </c>
    </row>
    <row r="41" spans="3:16" ht="19" customHeight="1" outlineLevel="2">
      <c r="D41" s="1" t="s">
        <v>1369</v>
      </c>
      <c r="H41" s="1" t="s">
        <v>1150</v>
      </c>
      <c r="I41" s="1" t="s">
        <v>1711</v>
      </c>
      <c r="J41" s="9" t="s">
        <v>3147</v>
      </c>
      <c r="K41" s="1" t="s">
        <v>1589</v>
      </c>
      <c r="L41" s="1" t="str">
        <f>IF(ISTEXT(VLOOKUP(I41,gl_content!F:H,3,FALSE)),VLOOKUP(I41,gl_content!F:H,3,FALSE),"")</f>
        <v>string</v>
      </c>
      <c r="M41" s="1" t="s">
        <v>375</v>
      </c>
      <c r="N41" s="1" t="s">
        <v>486</v>
      </c>
      <c r="O41" s="1" t="s">
        <v>1712</v>
      </c>
      <c r="P41" s="2" t="s">
        <v>260</v>
      </c>
    </row>
    <row r="42" spans="3:16" ht="19" customHeight="1" outlineLevel="2">
      <c r="D42" s="1" t="s">
        <v>1370</v>
      </c>
      <c r="H42" s="1" t="s">
        <v>1150</v>
      </c>
      <c r="I42" s="1" t="s">
        <v>1713</v>
      </c>
      <c r="J42" s="9" t="s">
        <v>3149</v>
      </c>
      <c r="K42" s="1" t="s">
        <v>1590</v>
      </c>
      <c r="L42" s="1" t="str">
        <f>IF(ISTEXT(VLOOKUP(I42,gl_content!F:H,3,FALSE)),VLOOKUP(I42,gl_content!F:H,3,FALSE),"")</f>
        <v>string</v>
      </c>
      <c r="M42" s="1" t="s">
        <v>375</v>
      </c>
      <c r="N42" s="1" t="s">
        <v>463</v>
      </c>
      <c r="O42" s="1" t="s">
        <v>1714</v>
      </c>
      <c r="P42" s="2" t="s">
        <v>221</v>
      </c>
    </row>
    <row r="43" spans="3:16" ht="19" customHeight="1" outlineLevel="2">
      <c r="D43" s="1" t="s">
        <v>1371</v>
      </c>
      <c r="H43" s="1" t="s">
        <v>1150</v>
      </c>
      <c r="I43" s="1" t="s">
        <v>1715</v>
      </c>
      <c r="J43" s="9" t="s">
        <v>3150</v>
      </c>
      <c r="K43" s="1" t="s">
        <v>1591</v>
      </c>
      <c r="L43" s="1" t="str">
        <f>IF(ISTEXT(VLOOKUP(I43,gl_content!F:H,3,FALSE)),VLOOKUP(I43,gl_content!F:H,3,FALSE),"")</f>
        <v>string</v>
      </c>
      <c r="M43" s="1" t="s">
        <v>375</v>
      </c>
      <c r="N43" s="1" t="s">
        <v>487</v>
      </c>
      <c r="O43" s="1" t="s">
        <v>1716</v>
      </c>
      <c r="P43" s="2" t="s">
        <v>261</v>
      </c>
    </row>
    <row r="44" spans="3:16" ht="19" customHeight="1" outlineLevel="2">
      <c r="D44" s="1" t="s">
        <v>1372</v>
      </c>
      <c r="H44" s="1" t="s">
        <v>1150</v>
      </c>
      <c r="I44" s="1" t="s">
        <v>1717</v>
      </c>
      <c r="J44" s="9" t="s">
        <v>3151</v>
      </c>
      <c r="K44" s="1" t="s">
        <v>1592</v>
      </c>
      <c r="L44" s="1" t="str">
        <f>IF(ISTEXT(VLOOKUP(I44,gl_content!F:H,3,FALSE)),VLOOKUP(I44,gl_content!F:H,3,FALSE),"")</f>
        <v>string</v>
      </c>
      <c r="M44" s="1" t="s">
        <v>375</v>
      </c>
      <c r="N44" s="1" t="s">
        <v>457</v>
      </c>
      <c r="O44" s="1" t="s">
        <v>1718</v>
      </c>
      <c r="P44" s="2" t="s">
        <v>213</v>
      </c>
    </row>
    <row r="45" spans="3:16" ht="19" customHeight="1" outlineLevel="2">
      <c r="D45" s="1" t="s">
        <v>1373</v>
      </c>
      <c r="H45" s="1" t="s">
        <v>1150</v>
      </c>
      <c r="I45" s="1" t="s">
        <v>1719</v>
      </c>
      <c r="J45" s="9" t="s">
        <v>3151</v>
      </c>
      <c r="K45" s="1" t="s">
        <v>1593</v>
      </c>
      <c r="L45" s="1" t="str">
        <f>IF(ISTEXT(VLOOKUP(I45,gl_content!F:H,3,FALSE)),VLOOKUP(I45,gl_content!F:H,3,FALSE),"")</f>
        <v>string</v>
      </c>
      <c r="M45" s="1" t="s">
        <v>375</v>
      </c>
      <c r="N45" s="1" t="s">
        <v>462</v>
      </c>
      <c r="O45" s="1" t="s">
        <v>1720</v>
      </c>
      <c r="P45" s="2" t="s">
        <v>220</v>
      </c>
    </row>
    <row r="46" spans="3:16" ht="19" customHeight="1" outlineLevel="2">
      <c r="D46" s="1" t="s">
        <v>1374</v>
      </c>
      <c r="H46" s="1" t="s">
        <v>1150</v>
      </c>
      <c r="I46" s="1" t="s">
        <v>1721</v>
      </c>
      <c r="J46" s="9" t="s">
        <v>3147</v>
      </c>
      <c r="K46" s="1" t="s">
        <v>1594</v>
      </c>
      <c r="L46" s="1" t="str">
        <f>IF(ISTEXT(VLOOKUP(I46,gl_content!F:H,3,FALSE)),VLOOKUP(I46,gl_content!F:H,3,FALSE),"")</f>
        <v>string</v>
      </c>
      <c r="M46" s="1" t="s">
        <v>375</v>
      </c>
      <c r="N46" s="1" t="s">
        <v>464</v>
      </c>
      <c r="O46" s="1" t="s">
        <v>1722</v>
      </c>
      <c r="P46" s="2" t="s">
        <v>222</v>
      </c>
    </row>
    <row r="47" spans="3:16" ht="19" customHeight="1" outlineLevel="2">
      <c r="D47" s="1" t="s">
        <v>1375</v>
      </c>
      <c r="H47" s="1" t="s">
        <v>1150</v>
      </c>
      <c r="I47" s="1" t="s">
        <v>1723</v>
      </c>
      <c r="J47" s="9" t="s">
        <v>3147</v>
      </c>
      <c r="K47" s="1" t="s">
        <v>1595</v>
      </c>
      <c r="L47" s="1" t="str">
        <f>IF(ISTEXT(VLOOKUP(I47,gl_content!F:H,3,FALSE)),VLOOKUP(I47,gl_content!F:H,3,FALSE),"")</f>
        <v>string</v>
      </c>
      <c r="M47" s="1" t="s">
        <v>375</v>
      </c>
      <c r="N47" s="1" t="s">
        <v>458</v>
      </c>
      <c r="O47" s="1" t="s">
        <v>1724</v>
      </c>
      <c r="P47" s="2" t="s">
        <v>214</v>
      </c>
    </row>
    <row r="48" spans="3:16" ht="19" customHeight="1" outlineLevel="2">
      <c r="D48" s="1" t="s">
        <v>1376</v>
      </c>
      <c r="H48" s="1" t="s">
        <v>1150</v>
      </c>
      <c r="I48" s="1" t="s">
        <v>1725</v>
      </c>
      <c r="J48" s="9" t="s">
        <v>3147</v>
      </c>
      <c r="K48" s="1" t="s">
        <v>1596</v>
      </c>
      <c r="L48" s="1" t="str">
        <f>IF(ISTEXT(VLOOKUP(I48,gl_content!F:H,3,FALSE)),VLOOKUP(I48,gl_content!F:H,3,FALSE),"")</f>
        <v>boolean</v>
      </c>
      <c r="M48" s="1" t="s">
        <v>375</v>
      </c>
      <c r="N48" s="1" t="s">
        <v>535</v>
      </c>
      <c r="O48" s="1" t="s">
        <v>1726</v>
      </c>
      <c r="P48" s="2" t="s">
        <v>336</v>
      </c>
    </row>
    <row r="49" spans="3:16" ht="19" customHeight="1" outlineLevel="1">
      <c r="C49" s="1" t="s">
        <v>1151</v>
      </c>
      <c r="H49" s="1" t="s">
        <v>1126</v>
      </c>
      <c r="I49" s="1" t="s">
        <v>1727</v>
      </c>
      <c r="J49" s="7" t="s">
        <v>3045</v>
      </c>
      <c r="K49" s="9" t="s">
        <v>3144</v>
      </c>
      <c r="L49" s="1" t="str">
        <f>IF(ISTEXT(VLOOKUP(I49,gl_content!F:H,3,FALSE)),VLOOKUP(I49,gl_content!F:H,3,FALSE),"")</f>
        <v/>
      </c>
      <c r="M49" s="1" t="s">
        <v>375</v>
      </c>
      <c r="N49" s="1" t="s">
        <v>428</v>
      </c>
      <c r="O49" s="1" t="s">
        <v>1728</v>
      </c>
      <c r="P49" s="2" t="s">
        <v>165</v>
      </c>
    </row>
    <row r="50" spans="3:16" ht="19" customHeight="1" outlineLevel="2">
      <c r="D50" s="1" t="s">
        <v>1377</v>
      </c>
      <c r="H50" s="1" t="s">
        <v>1151</v>
      </c>
      <c r="I50" s="1" t="s">
        <v>1729</v>
      </c>
      <c r="J50" s="9" t="s">
        <v>3144</v>
      </c>
      <c r="K50" s="1" t="s">
        <v>1604</v>
      </c>
      <c r="L50" s="1" t="str">
        <f>IF(ISTEXT(VLOOKUP(I50,gl_content!F:H,3,FALSE)),VLOOKUP(I50,gl_content!F:H,3,FALSE),"")</f>
        <v>string</v>
      </c>
      <c r="M50" s="1" t="s">
        <v>375</v>
      </c>
      <c r="N50" s="1" t="s">
        <v>477</v>
      </c>
      <c r="O50" s="1" t="s">
        <v>1730</v>
      </c>
      <c r="P50" s="2" t="s">
        <v>245</v>
      </c>
    </row>
    <row r="51" spans="3:16" ht="19" customHeight="1" outlineLevel="2">
      <c r="D51" s="1" t="s">
        <v>1378</v>
      </c>
      <c r="H51" s="1" t="s">
        <v>1151</v>
      </c>
      <c r="I51" s="1" t="s">
        <v>1731</v>
      </c>
      <c r="J51" s="9" t="s">
        <v>3144</v>
      </c>
      <c r="K51" s="1" t="s">
        <v>1605</v>
      </c>
      <c r="L51" s="1" t="str">
        <f>IF(ISTEXT(VLOOKUP(I51,gl_content!F:H,3,FALSE)),VLOOKUP(I51,gl_content!F:H,3,FALSE),"")</f>
        <v>anyURI</v>
      </c>
      <c r="M51" s="1" t="s">
        <v>375</v>
      </c>
      <c r="N51" s="1" t="s">
        <v>478</v>
      </c>
      <c r="O51" s="1" t="s">
        <v>1732</v>
      </c>
      <c r="P51" s="2" t="s">
        <v>247</v>
      </c>
    </row>
    <row r="52" spans="3:16" ht="19" customHeight="1" outlineLevel="1">
      <c r="C52" s="3" t="s">
        <v>1152</v>
      </c>
      <c r="H52" s="1" t="s">
        <v>1126</v>
      </c>
      <c r="I52" s="1" t="s">
        <v>1733</v>
      </c>
      <c r="J52" s="7" t="s">
        <v>3045</v>
      </c>
      <c r="K52" s="9" t="s">
        <v>3135</v>
      </c>
      <c r="L52" s="1" t="str">
        <f>IF(ISTEXT(VLOOKUP(I52,gl_content!F:H,3,FALSE)),VLOOKUP(I52,gl_content!F:H,3,FALSE),"")</f>
        <v/>
      </c>
      <c r="M52" s="1" t="s">
        <v>375</v>
      </c>
      <c r="N52" s="1" t="s">
        <v>411</v>
      </c>
      <c r="O52" s="1" t="s">
        <v>1734</v>
      </c>
      <c r="P52" s="2" t="s">
        <v>133</v>
      </c>
    </row>
    <row r="53" spans="3:16" ht="19" customHeight="1" outlineLevel="2">
      <c r="D53" s="1" t="s">
        <v>1379</v>
      </c>
      <c r="H53" s="1" t="s">
        <v>1152</v>
      </c>
      <c r="I53" s="1" t="s">
        <v>1735</v>
      </c>
      <c r="J53" s="9" t="s">
        <v>3136</v>
      </c>
      <c r="K53" s="1" t="s">
        <v>1606</v>
      </c>
      <c r="L53" s="1" t="str">
        <f>IF(ISTEXT(VLOOKUP(I53,gl_content!F:H,3,FALSE)),VLOOKUP(I53,gl_content!F:H,3,FALSE),"")</f>
        <v>string</v>
      </c>
      <c r="M53" s="1" t="s">
        <v>375</v>
      </c>
      <c r="N53" s="1" t="s">
        <v>414</v>
      </c>
      <c r="O53" s="1" t="s">
        <v>1736</v>
      </c>
      <c r="P53" s="2" t="s">
        <v>139</v>
      </c>
    </row>
    <row r="54" spans="3:16" ht="19" customHeight="1" outlineLevel="2">
      <c r="D54" s="1" t="s">
        <v>1380</v>
      </c>
      <c r="H54" s="1" t="s">
        <v>1152</v>
      </c>
      <c r="I54" s="1" t="s">
        <v>1737</v>
      </c>
      <c r="J54" s="9" t="s">
        <v>3137</v>
      </c>
      <c r="K54" s="1" t="s">
        <v>1607</v>
      </c>
      <c r="L54" s="1" t="str">
        <f>IF(ISTEXT(VLOOKUP(I54,gl_content!F:H,3,FALSE)),VLOOKUP(I54,gl_content!F:H,3,FALSE),"")</f>
        <v>string</v>
      </c>
      <c r="M54" s="1" t="s">
        <v>375</v>
      </c>
      <c r="N54" s="1" t="s">
        <v>412</v>
      </c>
      <c r="O54" s="1" t="s">
        <v>1738</v>
      </c>
      <c r="P54" s="2" t="s">
        <v>135</v>
      </c>
    </row>
    <row r="55" spans="3:16" ht="19" customHeight="1" outlineLevel="2">
      <c r="D55" s="1" t="s">
        <v>1381</v>
      </c>
      <c r="H55" s="1" t="s">
        <v>1152</v>
      </c>
      <c r="I55" s="1" t="s">
        <v>1739</v>
      </c>
      <c r="J55" s="9" t="s">
        <v>3137</v>
      </c>
      <c r="K55" s="1" t="s">
        <v>1608</v>
      </c>
      <c r="L55" s="1" t="str">
        <f>IF(ISTEXT(VLOOKUP(I55,gl_content!F:H,3,FALSE)),VLOOKUP(I55,gl_content!F:H,3,FALSE),"")</f>
        <v>string</v>
      </c>
      <c r="M55" s="1" t="s">
        <v>375</v>
      </c>
      <c r="N55" s="1" t="s">
        <v>410</v>
      </c>
      <c r="O55" s="1" t="s">
        <v>1740</v>
      </c>
      <c r="P55" s="2" t="s">
        <v>131</v>
      </c>
    </row>
    <row r="56" spans="3:16" ht="19" customHeight="1" outlineLevel="2">
      <c r="D56" s="1" t="s">
        <v>1382</v>
      </c>
      <c r="H56" s="1" t="s">
        <v>1152</v>
      </c>
      <c r="I56" s="1" t="s">
        <v>1741</v>
      </c>
      <c r="J56" s="9" t="s">
        <v>3137</v>
      </c>
      <c r="K56" s="1" t="s">
        <v>1609</v>
      </c>
      <c r="L56" s="1" t="str">
        <f>IF(ISTEXT(VLOOKUP(I56,gl_content!F:H,3,FALSE)),VLOOKUP(I56,gl_content!F:H,3,FALSE),"")</f>
        <v>string</v>
      </c>
      <c r="M56" s="1" t="s">
        <v>375</v>
      </c>
      <c r="N56" s="1" t="s">
        <v>415</v>
      </c>
      <c r="O56" s="1" t="s">
        <v>1742</v>
      </c>
      <c r="P56" s="2" t="s">
        <v>141</v>
      </c>
    </row>
    <row r="57" spans="3:16" ht="19" customHeight="1" outlineLevel="2">
      <c r="D57" s="1" t="s">
        <v>1383</v>
      </c>
      <c r="H57" s="1" t="s">
        <v>1152</v>
      </c>
      <c r="I57" s="1" t="s">
        <v>1743</v>
      </c>
      <c r="J57" s="9" t="s">
        <v>3137</v>
      </c>
      <c r="K57" s="1" t="s">
        <v>1610</v>
      </c>
      <c r="L57" s="1" t="str">
        <f>IF(ISTEXT(VLOOKUP(I57,gl_content!F:H,3,FALSE)),VLOOKUP(I57,gl_content!F:H,3,FALSE),"")</f>
        <v>string</v>
      </c>
      <c r="M57" s="1" t="s">
        <v>375</v>
      </c>
      <c r="N57" s="1" t="s">
        <v>503</v>
      </c>
      <c r="O57" s="1" t="s">
        <v>1744</v>
      </c>
      <c r="P57" s="2" t="s">
        <v>284</v>
      </c>
    </row>
    <row r="58" spans="3:16" ht="19" customHeight="1" outlineLevel="2">
      <c r="D58" s="1" t="s">
        <v>1384</v>
      </c>
      <c r="H58" s="1" t="s">
        <v>1152</v>
      </c>
      <c r="I58" s="1" t="s">
        <v>1745</v>
      </c>
      <c r="J58" s="9" t="s">
        <v>3138</v>
      </c>
      <c r="K58" s="1" t="s">
        <v>1611</v>
      </c>
      <c r="L58" s="1" t="str">
        <f>IF(ISTEXT(VLOOKUP(I58,gl_content!F:H,3,FALSE)),VLOOKUP(I58,gl_content!F:H,3,FALSE),"")</f>
        <v>string</v>
      </c>
      <c r="M58" s="1" t="s">
        <v>375</v>
      </c>
      <c r="N58" s="1" t="s">
        <v>413</v>
      </c>
      <c r="O58" s="1" t="s">
        <v>1746</v>
      </c>
      <c r="P58" s="2" t="s">
        <v>137</v>
      </c>
    </row>
    <row r="59" spans="3:16" ht="19" customHeight="1" outlineLevel="2">
      <c r="D59" s="1" t="s">
        <v>1385</v>
      </c>
      <c r="H59" s="1" t="s">
        <v>1152</v>
      </c>
      <c r="I59" s="1" t="s">
        <v>1747</v>
      </c>
      <c r="J59" s="9" t="s">
        <v>3139</v>
      </c>
      <c r="K59" s="11" t="s">
        <v>1612</v>
      </c>
      <c r="L59" s="1" t="str">
        <f>IF(ISTEXT(VLOOKUP(I59,gl_content!F:H,3,FALSE)),VLOOKUP(I59,gl_content!F:H,3,FALSE),"")</f>
        <v/>
      </c>
      <c r="M59" s="1" t="s">
        <v>375</v>
      </c>
      <c r="N59" s="1" t="s">
        <v>504</v>
      </c>
      <c r="O59" s="1" t="s">
        <v>1748</v>
      </c>
      <c r="P59" s="2" t="s">
        <v>285</v>
      </c>
    </row>
    <row r="60" spans="3:16" ht="19" customHeight="1" outlineLevel="3">
      <c r="E60" s="1" t="s">
        <v>1391</v>
      </c>
      <c r="H60" s="1" t="s">
        <v>1385</v>
      </c>
      <c r="I60" s="1" t="s">
        <v>1749</v>
      </c>
      <c r="J60" s="11" t="s">
        <v>1612</v>
      </c>
      <c r="K60" s="1" t="s">
        <v>1586</v>
      </c>
      <c r="L60" s="1" t="str">
        <f>IF(ISTEXT(VLOOKUP(I60,gl_content!F:H,3,FALSE)),VLOOKUP(I60,gl_content!F:H,3,FALSE),"")</f>
        <v>token</v>
      </c>
      <c r="M60" s="1" t="s">
        <v>375</v>
      </c>
      <c r="N60" s="1" t="s">
        <v>521</v>
      </c>
      <c r="O60" s="1" t="s">
        <v>1750</v>
      </c>
      <c r="P60" s="2" t="s">
        <v>311</v>
      </c>
    </row>
    <row r="61" spans="3:16" ht="19" customHeight="1" outlineLevel="3">
      <c r="E61" s="1" t="s">
        <v>1392</v>
      </c>
      <c r="H61" s="1" t="s">
        <v>1385</v>
      </c>
      <c r="I61" s="1" t="s">
        <v>1751</v>
      </c>
      <c r="J61" s="11" t="s">
        <v>1612</v>
      </c>
      <c r="K61" s="1" t="s">
        <v>1582</v>
      </c>
      <c r="L61" s="1" t="str">
        <f>IF(ISTEXT(VLOOKUP(I61,gl_content!F:H,3,FALSE)),VLOOKUP(I61,gl_content!F:H,3,FALSE),"")</f>
        <v>string</v>
      </c>
      <c r="M61" s="1" t="s">
        <v>375</v>
      </c>
      <c r="N61" s="1" t="s">
        <v>522</v>
      </c>
      <c r="O61" s="1" t="s">
        <v>1752</v>
      </c>
      <c r="P61" s="2" t="s">
        <v>312</v>
      </c>
    </row>
    <row r="62" spans="3:16" ht="19" customHeight="1" outlineLevel="2">
      <c r="D62" s="1" t="s">
        <v>1386</v>
      </c>
      <c r="H62" s="1" t="s">
        <v>1152</v>
      </c>
      <c r="I62" s="1" t="s">
        <v>1753</v>
      </c>
      <c r="J62" s="9" t="s">
        <v>3137</v>
      </c>
      <c r="K62" s="11" t="s">
        <v>1614</v>
      </c>
      <c r="L62" s="1" t="str">
        <f>IF(ISTEXT(VLOOKUP(I62,gl_content!F:H,3,FALSE)),VLOOKUP(I62,gl_content!F:H,3,FALSE),"")</f>
        <v/>
      </c>
      <c r="M62" s="1" t="s">
        <v>375</v>
      </c>
      <c r="N62" s="1" t="s">
        <v>505</v>
      </c>
      <c r="O62" s="1" t="s">
        <v>1754</v>
      </c>
      <c r="P62" s="2" t="s">
        <v>286</v>
      </c>
    </row>
    <row r="63" spans="3:16" ht="19" customHeight="1" outlineLevel="3">
      <c r="E63" s="1" t="s">
        <v>1393</v>
      </c>
      <c r="H63" s="1" t="s">
        <v>1386</v>
      </c>
      <c r="I63" s="1" t="s">
        <v>1755</v>
      </c>
      <c r="J63" s="11" t="s">
        <v>1613</v>
      </c>
      <c r="K63" s="1" t="s">
        <v>1602</v>
      </c>
      <c r="L63" s="1" t="str">
        <f>IF(ISTEXT(VLOOKUP(I63,gl_content!F:H,3,FALSE)),VLOOKUP(I63,gl_content!F:H,3,FALSE),"")</f>
        <v>string</v>
      </c>
      <c r="M63" s="1" t="s">
        <v>375</v>
      </c>
      <c r="N63" s="1" t="s">
        <v>526</v>
      </c>
      <c r="O63" s="1" t="s">
        <v>1756</v>
      </c>
      <c r="P63" s="2" t="s">
        <v>319</v>
      </c>
    </row>
    <row r="64" spans="3:16" ht="19" customHeight="1" outlineLevel="3">
      <c r="E64" s="1" t="s">
        <v>1394</v>
      </c>
      <c r="H64" s="1" t="s">
        <v>1386</v>
      </c>
      <c r="I64" s="1" t="s">
        <v>1757</v>
      </c>
      <c r="J64" s="11" t="s">
        <v>1613</v>
      </c>
      <c r="K64" s="1" t="s">
        <v>1583</v>
      </c>
      <c r="L64" s="1" t="str">
        <f>IF(ISTEXT(VLOOKUP(I64,gl_content!F:H,3,FALSE)),VLOOKUP(I64,gl_content!F:H,3,FALSE),"")</f>
        <v>string</v>
      </c>
      <c r="M64" s="1" t="s">
        <v>375</v>
      </c>
      <c r="N64" s="1" t="s">
        <v>525</v>
      </c>
      <c r="O64" s="1" t="s">
        <v>1758</v>
      </c>
      <c r="P64" s="2" t="s">
        <v>317</v>
      </c>
    </row>
    <row r="65" spans="3:16" ht="19" customHeight="1" outlineLevel="2">
      <c r="D65" s="1" t="s">
        <v>1387</v>
      </c>
      <c r="H65" s="1" t="s">
        <v>1152</v>
      </c>
      <c r="I65" s="1" t="s">
        <v>1759</v>
      </c>
      <c r="J65" s="9" t="s">
        <v>3135</v>
      </c>
      <c r="K65" s="11" t="s">
        <v>1615</v>
      </c>
      <c r="L65" s="1" t="str">
        <f>IF(ISTEXT(VLOOKUP(I65,gl_content!F:H,3,FALSE)),VLOOKUP(I65,gl_content!F:H,3,FALSE),"")</f>
        <v/>
      </c>
      <c r="M65" s="1" t="s">
        <v>375</v>
      </c>
      <c r="N65" s="1" t="s">
        <v>409</v>
      </c>
      <c r="O65" s="1" t="s">
        <v>1760</v>
      </c>
      <c r="P65" s="2" t="s">
        <v>129</v>
      </c>
    </row>
    <row r="66" spans="3:16" ht="19" customHeight="1" outlineLevel="3">
      <c r="E66" s="1" t="s">
        <v>1395</v>
      </c>
      <c r="H66" s="1" t="s">
        <v>1387</v>
      </c>
      <c r="I66" s="1" t="s">
        <v>1761</v>
      </c>
      <c r="J66" s="11" t="s">
        <v>3143</v>
      </c>
      <c r="K66" s="1" t="s">
        <v>1601</v>
      </c>
      <c r="L66" s="1" t="str">
        <f>IF(ISTEXT(VLOOKUP(I66,gl_content!F:H,3,FALSE)),VLOOKUP(I66,gl_content!F:H,3,FALSE),"")</f>
        <v>string</v>
      </c>
      <c r="M66" s="1" t="s">
        <v>375</v>
      </c>
      <c r="N66" s="1" t="s">
        <v>529</v>
      </c>
      <c r="O66" s="1" t="s">
        <v>1762</v>
      </c>
      <c r="P66" s="2" t="s">
        <v>324</v>
      </c>
    </row>
    <row r="67" spans="3:16" ht="19" customHeight="1" outlineLevel="3">
      <c r="E67" s="1" t="s">
        <v>1396</v>
      </c>
      <c r="H67" s="1" t="s">
        <v>1387</v>
      </c>
      <c r="I67" s="1" t="s">
        <v>1763</v>
      </c>
      <c r="J67" s="11" t="s">
        <v>1615</v>
      </c>
      <c r="K67" s="1" t="s">
        <v>1584</v>
      </c>
      <c r="L67" s="1" t="str">
        <f>IF(ISTEXT(VLOOKUP(I67,gl_content!F:H,3,FALSE)),VLOOKUP(I67,gl_content!F:H,3,FALSE),"")</f>
        <v>string</v>
      </c>
      <c r="M67" s="1" t="s">
        <v>375</v>
      </c>
      <c r="N67" s="1" t="s">
        <v>530</v>
      </c>
      <c r="O67" s="1" t="s">
        <v>1764</v>
      </c>
      <c r="P67" s="2" t="s">
        <v>326</v>
      </c>
    </row>
    <row r="68" spans="3:16" ht="19" customHeight="1" outlineLevel="2">
      <c r="D68" s="1" t="s">
        <v>1388</v>
      </c>
      <c r="H68" s="1" t="s">
        <v>1152</v>
      </c>
      <c r="I68" s="1" t="s">
        <v>1765</v>
      </c>
      <c r="J68" s="9" t="s">
        <v>3140</v>
      </c>
      <c r="K68" s="1" t="s">
        <v>1616</v>
      </c>
      <c r="L68" s="1" t="str">
        <f>IF(ISTEXT(VLOOKUP(I68,gl_content!F:H,3,FALSE)),VLOOKUP(I68,gl_content!F:H,3,FALSE),"")</f>
        <v>string</v>
      </c>
      <c r="M68" s="1" t="s">
        <v>375</v>
      </c>
      <c r="N68" s="1" t="s">
        <v>416</v>
      </c>
      <c r="O68" s="1" t="s">
        <v>1766</v>
      </c>
      <c r="P68" s="2" t="s">
        <v>1550</v>
      </c>
    </row>
    <row r="69" spans="3:16" ht="19" customHeight="1" outlineLevel="2">
      <c r="D69" s="1" t="s">
        <v>1389</v>
      </c>
      <c r="H69" s="1" t="s">
        <v>1152</v>
      </c>
      <c r="I69" s="1" t="s">
        <v>1767</v>
      </c>
      <c r="J69" s="9" t="s">
        <v>3141</v>
      </c>
      <c r="K69" s="1" t="s">
        <v>1617</v>
      </c>
      <c r="L69" s="1" t="str">
        <f>IF(ISTEXT(VLOOKUP(I69,gl_content!F:H,3,FALSE)),VLOOKUP(I69,gl_content!F:H,3,FALSE),"")</f>
        <v>string</v>
      </c>
      <c r="M69" s="1" t="s">
        <v>375</v>
      </c>
      <c r="N69" s="1" t="s">
        <v>520</v>
      </c>
      <c r="O69" s="1" t="s">
        <v>1768</v>
      </c>
      <c r="P69" s="2" t="s">
        <v>309</v>
      </c>
    </row>
    <row r="70" spans="3:16" ht="19" customHeight="1" outlineLevel="2">
      <c r="D70" s="1" t="s">
        <v>1390</v>
      </c>
      <c r="H70" s="1" t="s">
        <v>1152</v>
      </c>
      <c r="I70" s="1" t="s">
        <v>1769</v>
      </c>
      <c r="J70" s="9" t="s">
        <v>3142</v>
      </c>
      <c r="K70" s="1" t="s">
        <v>1618</v>
      </c>
      <c r="L70" s="1" t="str">
        <f>IF(ISTEXT(VLOOKUP(I70,gl_content!F:H,3,FALSE)),VLOOKUP(I70,gl_content!F:H,3,FALSE),"")</f>
        <v>boolean</v>
      </c>
      <c r="M70" s="1" t="s">
        <v>375</v>
      </c>
      <c r="N70" s="1" t="s">
        <v>536</v>
      </c>
      <c r="O70" s="1" t="s">
        <v>1770</v>
      </c>
      <c r="P70" s="2" t="s">
        <v>338</v>
      </c>
    </row>
    <row r="71" spans="3:16" ht="19" customHeight="1" outlineLevel="1">
      <c r="C71" s="1" t="s">
        <v>1153</v>
      </c>
      <c r="H71" s="1" t="s">
        <v>1126</v>
      </c>
      <c r="I71" s="1" t="s">
        <v>1771</v>
      </c>
      <c r="J71" s="7" t="s">
        <v>3045</v>
      </c>
      <c r="K71" s="1" t="s">
        <v>1624</v>
      </c>
      <c r="L71" s="1" t="str">
        <f>IF(ISTEXT(VLOOKUP(I71,gl_content!F:H,3,FALSE)),VLOOKUP(I71,gl_content!F:H,3,FALSE),"")</f>
        <v>string</v>
      </c>
      <c r="M71" s="1" t="s">
        <v>375</v>
      </c>
      <c r="N71" s="1" t="s">
        <v>408</v>
      </c>
      <c r="O71" s="1" t="s">
        <v>1772</v>
      </c>
      <c r="P71" s="2" t="s">
        <v>127</v>
      </c>
    </row>
    <row r="72" spans="3:16" ht="19" customHeight="1" outlineLevel="1">
      <c r="C72" s="1" t="s">
        <v>1154</v>
      </c>
      <c r="H72" s="1" t="s">
        <v>1126</v>
      </c>
      <c r="I72" s="1" t="s">
        <v>1773</v>
      </c>
      <c r="J72" s="7" t="s">
        <v>3045</v>
      </c>
      <c r="K72" s="1" t="s">
        <v>1620</v>
      </c>
      <c r="L72" s="1" t="str">
        <f>IF(ISTEXT(VLOOKUP(I72,gl_content!F:H,3,FALSE)),VLOOKUP(I72,gl_content!F:H,3,FALSE),"")</f>
        <v>date</v>
      </c>
      <c r="M72" s="1" t="s">
        <v>375</v>
      </c>
      <c r="N72" s="1" t="s">
        <v>431</v>
      </c>
      <c r="O72" s="1" t="s">
        <v>1774</v>
      </c>
      <c r="P72" s="2" t="s">
        <v>170</v>
      </c>
    </row>
    <row r="73" spans="3:16" ht="19" customHeight="1" outlineLevel="1">
      <c r="C73" s="1" t="s">
        <v>1155</v>
      </c>
      <c r="H73" s="1" t="s">
        <v>1126</v>
      </c>
      <c r="I73" s="1" t="s">
        <v>1775</v>
      </c>
      <c r="J73" s="7" t="s">
        <v>3045</v>
      </c>
      <c r="K73" s="1" t="s">
        <v>1621</v>
      </c>
      <c r="L73" s="1" t="str">
        <f>IF(ISTEXT(VLOOKUP(I73,gl_content!F:H,3,FALSE)),VLOOKUP(I73,gl_content!F:H,3,FALSE),"")</f>
        <v>date</v>
      </c>
      <c r="M73" s="1" t="s">
        <v>375</v>
      </c>
      <c r="N73" s="1" t="s">
        <v>432</v>
      </c>
      <c r="O73" s="1" t="s">
        <v>1776</v>
      </c>
      <c r="P73" s="2" t="s">
        <v>172</v>
      </c>
    </row>
    <row r="74" spans="3:16" ht="19" customHeight="1" outlineLevel="1">
      <c r="C74" s="1" t="s">
        <v>1156</v>
      </c>
      <c r="H74" s="1" t="s">
        <v>1126</v>
      </c>
      <c r="I74" s="1" t="s">
        <v>1777</v>
      </c>
      <c r="J74" s="7" t="s">
        <v>3045</v>
      </c>
      <c r="K74" s="1" t="s">
        <v>1623</v>
      </c>
      <c r="L74" s="1" t="str">
        <f>IF(ISTEXT(VLOOKUP(I74,gl_content!F:H,3,FALSE)),VLOOKUP(I74,gl_content!F:H,3,FALSE),"")</f>
        <v/>
      </c>
      <c r="M74" s="1" t="s">
        <v>375</v>
      </c>
      <c r="N74" s="1" t="s">
        <v>479</v>
      </c>
      <c r="O74" s="1" t="s">
        <v>1778</v>
      </c>
      <c r="P74" s="2" t="s">
        <v>249</v>
      </c>
    </row>
    <row r="75" spans="3:16" ht="19" customHeight="1" outlineLevel="2">
      <c r="D75" s="1" t="s">
        <v>1397</v>
      </c>
      <c r="H75" s="1" t="s">
        <v>1156</v>
      </c>
      <c r="I75" s="1" t="s">
        <v>1779</v>
      </c>
      <c r="J75" s="1" t="s">
        <v>1623</v>
      </c>
      <c r="K75" s="1" t="s">
        <v>1622</v>
      </c>
      <c r="L75" s="1" t="str">
        <f>IF(ISTEXT(VLOOKUP(I75,gl_content!F:H,3,FALSE)),VLOOKUP(I75,gl_content!F:H,3,FALSE),"")</f>
        <v>token</v>
      </c>
      <c r="M75" s="1" t="s">
        <v>375</v>
      </c>
      <c r="N75" s="1" t="s">
        <v>456</v>
      </c>
      <c r="O75" s="1" t="s">
        <v>1780</v>
      </c>
      <c r="P75" s="2" t="s">
        <v>212</v>
      </c>
    </row>
    <row r="76" spans="3:16" ht="19" customHeight="1" outlineLevel="2">
      <c r="D76" s="1" t="s">
        <v>1398</v>
      </c>
      <c r="H76" s="1" t="s">
        <v>1156</v>
      </c>
      <c r="I76" s="1" t="s">
        <v>1781</v>
      </c>
      <c r="J76" s="1" t="s">
        <v>1623</v>
      </c>
      <c r="K76" s="1" t="s">
        <v>1625</v>
      </c>
      <c r="L76" s="1" t="str">
        <f>IF(ISTEXT(VLOOKUP(I76,gl_content!F:H,3,FALSE)),VLOOKUP(I76,gl_content!F:H,3,FALSE),"")</f>
        <v>string</v>
      </c>
      <c r="M76" s="1" t="s">
        <v>375</v>
      </c>
      <c r="N76" s="1" t="s">
        <v>549</v>
      </c>
      <c r="O76" s="1" t="s">
        <v>1782</v>
      </c>
      <c r="P76" s="2" t="s">
        <v>362</v>
      </c>
    </row>
    <row r="77" spans="3:16" ht="19" customHeight="1" outlineLevel="2">
      <c r="D77" s="1" t="s">
        <v>1399</v>
      </c>
      <c r="H77" s="1" t="s">
        <v>1156</v>
      </c>
      <c r="I77" s="1" t="s">
        <v>1783</v>
      </c>
      <c r="J77" s="1" t="s">
        <v>1623</v>
      </c>
      <c r="K77" s="1" t="s">
        <v>1627</v>
      </c>
      <c r="L77" s="1" t="str">
        <f>IF(ISTEXT(VLOOKUP(I77,gl_content!F:H,3,FALSE)),VLOOKUP(I77,gl_content!F:H,3,FALSE),"")</f>
        <v>token</v>
      </c>
      <c r="M77" s="1" t="s">
        <v>375</v>
      </c>
      <c r="N77" s="1" t="s">
        <v>480</v>
      </c>
      <c r="O77" s="1" t="s">
        <v>1784</v>
      </c>
      <c r="P77" s="2" t="s">
        <v>251</v>
      </c>
    </row>
    <row r="78" spans="3:16" ht="19" customHeight="1" outlineLevel="2">
      <c r="D78" s="1" t="s">
        <v>1400</v>
      </c>
      <c r="H78" s="1" t="s">
        <v>1156</v>
      </c>
      <c r="I78" s="1" t="s">
        <v>1785</v>
      </c>
      <c r="J78" s="1" t="s">
        <v>1623</v>
      </c>
      <c r="K78" s="1" t="s">
        <v>1626</v>
      </c>
      <c r="L78" s="1" t="str">
        <f>IF(ISTEXT(VLOOKUP(I78,gl_content!F:H,3,FALSE)),VLOOKUP(I78,gl_content!F:H,3,FALSE),"")</f>
        <v>string</v>
      </c>
      <c r="M78" s="1" t="s">
        <v>375</v>
      </c>
      <c r="N78" s="1" t="s">
        <v>548</v>
      </c>
      <c r="O78" s="1" t="s">
        <v>1786</v>
      </c>
      <c r="P78" s="2" t="s">
        <v>360</v>
      </c>
    </row>
    <row r="79" spans="3:16" ht="19" customHeight="1" outlineLevel="2">
      <c r="D79" s="1" t="s">
        <v>1401</v>
      </c>
      <c r="H79" s="1" t="s">
        <v>1156</v>
      </c>
      <c r="I79" s="1" t="s">
        <v>1787</v>
      </c>
      <c r="J79" s="1" t="s">
        <v>1623</v>
      </c>
      <c r="K79" s="1" t="s">
        <v>1631</v>
      </c>
      <c r="L79" s="1" t="str">
        <f>IF(ISTEXT(VLOOKUP(I79,gl_content!F:H,3,FALSE)),VLOOKUP(I79,gl_content!F:H,3,FALSE),"")</f>
        <v>dateTime</v>
      </c>
      <c r="M79" s="1" t="s">
        <v>375</v>
      </c>
      <c r="N79" s="1" t="s">
        <v>482</v>
      </c>
      <c r="O79" s="1" t="s">
        <v>1788</v>
      </c>
      <c r="P79" s="2" t="s">
        <v>254</v>
      </c>
    </row>
    <row r="80" spans="3:16" ht="19" customHeight="1" outlineLevel="2">
      <c r="D80" s="1" t="s">
        <v>1402</v>
      </c>
      <c r="H80" s="1" t="s">
        <v>1156</v>
      </c>
      <c r="I80" s="1" t="s">
        <v>1789</v>
      </c>
      <c r="J80" s="1" t="s">
        <v>1623</v>
      </c>
      <c r="K80" s="1" t="s">
        <v>1632</v>
      </c>
      <c r="L80" s="1" t="str">
        <f>IF(ISTEXT(VLOOKUP(I80,gl_content!F:H,3,FALSE)),VLOOKUP(I80,gl_content!F:H,3,FALSE),"")</f>
        <v>dateTime</v>
      </c>
      <c r="M80" s="1" t="s">
        <v>375</v>
      </c>
      <c r="N80" s="1" t="s">
        <v>483</v>
      </c>
      <c r="O80" s="1" t="s">
        <v>1790</v>
      </c>
      <c r="P80" s="2" t="s">
        <v>255</v>
      </c>
    </row>
    <row r="81" spans="3:16" ht="19" customHeight="1" outlineLevel="1">
      <c r="C81" s="1" t="s">
        <v>1157</v>
      </c>
      <c r="H81" s="1" t="s">
        <v>1126</v>
      </c>
      <c r="I81" s="1" t="s">
        <v>1791</v>
      </c>
      <c r="J81" s="7" t="s">
        <v>3045</v>
      </c>
      <c r="K81" s="9" t="s">
        <v>3133</v>
      </c>
      <c r="L81" s="1" t="str">
        <f>IF(ISTEXT(VLOOKUP(I81,gl_content!F:H,3,FALSE)),VLOOKUP(I81,gl_content!F:H,3,FALSE),"")</f>
        <v/>
      </c>
      <c r="M81" s="1" t="s">
        <v>375</v>
      </c>
      <c r="N81" s="1" t="s">
        <v>3132</v>
      </c>
      <c r="O81" s="1" t="s">
        <v>1792</v>
      </c>
      <c r="P81" s="2" t="s">
        <v>1551</v>
      </c>
    </row>
    <row r="82" spans="3:16" ht="19" customHeight="1" outlineLevel="2">
      <c r="D82" s="1" t="s">
        <v>1403</v>
      </c>
      <c r="H82" s="1" t="s">
        <v>1157</v>
      </c>
      <c r="I82" s="1" t="s">
        <v>1793</v>
      </c>
      <c r="J82" s="9" t="s">
        <v>3133</v>
      </c>
      <c r="K82" s="1" t="s">
        <v>1628</v>
      </c>
      <c r="L82" s="1" t="str">
        <f>IF(ISTEXT(VLOOKUP(I82,gl_content!F:H,3,FALSE)),VLOOKUP(I82,gl_content!F:H,3,FALSE),"")</f>
        <v>string</v>
      </c>
      <c r="M82" s="1" t="s">
        <v>375</v>
      </c>
      <c r="N82" s="1" t="s">
        <v>395</v>
      </c>
      <c r="O82" s="1" t="s">
        <v>1794</v>
      </c>
      <c r="P82" s="2" t="s">
        <v>1552</v>
      </c>
    </row>
    <row r="83" spans="3:16" ht="19" customHeight="1" outlineLevel="2">
      <c r="D83" s="3" t="s">
        <v>1404</v>
      </c>
      <c r="H83" s="1" t="s">
        <v>1157</v>
      </c>
      <c r="I83" s="1" t="s">
        <v>1795</v>
      </c>
      <c r="J83" s="9" t="s">
        <v>3133</v>
      </c>
      <c r="K83" s="11" t="s">
        <v>1597</v>
      </c>
      <c r="L83" s="1" t="str">
        <f>IF(ISTEXT(VLOOKUP(I83,gl_content!F:H,3,FALSE)),VLOOKUP(I83,gl_content!F:H,3,FALSE),"")</f>
        <v/>
      </c>
      <c r="M83" s="1" t="s">
        <v>375</v>
      </c>
      <c r="N83" s="1" t="s">
        <v>390</v>
      </c>
      <c r="O83" s="1" t="s">
        <v>1796</v>
      </c>
      <c r="P83" s="2" t="s">
        <v>98</v>
      </c>
    </row>
    <row r="84" spans="3:16" ht="19" customHeight="1" outlineLevel="3">
      <c r="E84" s="1" t="s">
        <v>1408</v>
      </c>
      <c r="H84" s="1" t="s">
        <v>1404</v>
      </c>
      <c r="I84" s="1" t="s">
        <v>1797</v>
      </c>
      <c r="J84" s="11" t="s">
        <v>1597</v>
      </c>
      <c r="K84" s="1" t="s">
        <v>1598</v>
      </c>
      <c r="L84" s="1" t="str">
        <f>IF(ISTEXT(VLOOKUP(I84,gl_content!F:H,3,FALSE)),VLOOKUP(I84,gl_content!F:H,3,FALSE),"")</f>
        <v>string</v>
      </c>
      <c r="M84" s="1" t="s">
        <v>375</v>
      </c>
      <c r="N84" s="1" t="s">
        <v>490</v>
      </c>
      <c r="O84" s="1" t="s">
        <v>1798</v>
      </c>
      <c r="P84" s="2" t="s">
        <v>265</v>
      </c>
    </row>
    <row r="85" spans="3:16" ht="19" customHeight="1" outlineLevel="3">
      <c r="E85" s="1" t="s">
        <v>1409</v>
      </c>
      <c r="H85" s="1" t="s">
        <v>1404</v>
      </c>
      <c r="I85" s="1" t="s">
        <v>1799</v>
      </c>
      <c r="J85" s="11" t="s">
        <v>1597</v>
      </c>
      <c r="K85" s="1" t="s">
        <v>1599</v>
      </c>
      <c r="L85" s="1" t="str">
        <f>IF(ISTEXT(VLOOKUP(I85,gl_content!F:H,3,FALSE)),VLOOKUP(I85,gl_content!F:H,3,FALSE),"")</f>
        <v>string</v>
      </c>
      <c r="M85" s="1" t="s">
        <v>375</v>
      </c>
      <c r="N85" s="1" t="s">
        <v>491</v>
      </c>
      <c r="O85" s="1" t="s">
        <v>1800</v>
      </c>
      <c r="P85" s="2" t="s">
        <v>266</v>
      </c>
    </row>
    <row r="86" spans="3:16" ht="19" customHeight="1" outlineLevel="3">
      <c r="E86" s="1" t="s">
        <v>1410</v>
      </c>
      <c r="H86" s="1" t="s">
        <v>1404</v>
      </c>
      <c r="I86" s="1" t="s">
        <v>1801</v>
      </c>
      <c r="J86" s="11" t="s">
        <v>1597</v>
      </c>
      <c r="K86" s="1" t="s">
        <v>1600</v>
      </c>
      <c r="L86" s="1" t="str">
        <f>IF(ISTEXT(VLOOKUP(I86,gl_content!F:H,3,FALSE)),VLOOKUP(I86,gl_content!F:H,3,FALSE),"")</f>
        <v>string</v>
      </c>
      <c r="M86" s="1" t="s">
        <v>375</v>
      </c>
      <c r="N86" s="1" t="s">
        <v>492</v>
      </c>
      <c r="O86" s="1" t="s">
        <v>1802</v>
      </c>
      <c r="P86" s="2" t="s">
        <v>262</v>
      </c>
    </row>
    <row r="87" spans="3:16" ht="19" customHeight="1" outlineLevel="3">
      <c r="E87" s="1" t="s">
        <v>1411</v>
      </c>
      <c r="H87" s="1" t="s">
        <v>1404</v>
      </c>
      <c r="I87" s="1" t="s">
        <v>1803</v>
      </c>
      <c r="J87" s="11" t="s">
        <v>1597</v>
      </c>
      <c r="K87" s="1" t="s">
        <v>1588</v>
      </c>
      <c r="L87" s="1" t="str">
        <f>IF(ISTEXT(VLOOKUP(I87,gl_content!F:H,3,FALSE)),VLOOKUP(I87,gl_content!F:H,3,FALSE),"")</f>
        <v>string</v>
      </c>
      <c r="M87" s="1" t="s">
        <v>375</v>
      </c>
      <c r="N87" s="1" t="s">
        <v>540</v>
      </c>
      <c r="O87" s="1" t="s">
        <v>1804</v>
      </c>
      <c r="P87" s="2" t="s">
        <v>344</v>
      </c>
    </row>
    <row r="88" spans="3:16" ht="19" customHeight="1" outlineLevel="3">
      <c r="E88" s="1" t="s">
        <v>1412</v>
      </c>
      <c r="H88" s="1" t="s">
        <v>1404</v>
      </c>
      <c r="I88" s="1" t="s">
        <v>1805</v>
      </c>
      <c r="J88" s="11" t="s">
        <v>1597</v>
      </c>
      <c r="K88" s="1" t="s">
        <v>1589</v>
      </c>
      <c r="L88" s="1" t="str">
        <f>IF(ISTEXT(VLOOKUP(I88,gl_content!F:H,3,FALSE)),VLOOKUP(I88,gl_content!F:H,3,FALSE),"")</f>
        <v>string</v>
      </c>
      <c r="M88" s="1" t="s">
        <v>375</v>
      </c>
      <c r="N88" s="1" t="s">
        <v>489</v>
      </c>
      <c r="O88" s="1" t="s">
        <v>1806</v>
      </c>
      <c r="P88" s="2" t="s">
        <v>264</v>
      </c>
    </row>
    <row r="89" spans="3:16" ht="19" customHeight="1" outlineLevel="3">
      <c r="E89" s="1" t="s">
        <v>1413</v>
      </c>
      <c r="H89" s="1" t="s">
        <v>1404</v>
      </c>
      <c r="I89" s="1" t="s">
        <v>1807</v>
      </c>
      <c r="J89" s="11" t="s">
        <v>1597</v>
      </c>
      <c r="K89" s="1" t="s">
        <v>1590</v>
      </c>
      <c r="L89" s="1" t="str">
        <f>IF(ISTEXT(VLOOKUP(I89,gl_content!F:H,3,FALSE)),VLOOKUP(I89,gl_content!F:H,3,FALSE),"")</f>
        <v>string</v>
      </c>
      <c r="M89" s="1" t="s">
        <v>375</v>
      </c>
      <c r="N89" s="1" t="s">
        <v>397</v>
      </c>
      <c r="O89" s="1" t="s">
        <v>1808</v>
      </c>
      <c r="P89" s="2" t="s">
        <v>1553</v>
      </c>
    </row>
    <row r="90" spans="3:16" ht="19" customHeight="1" outlineLevel="3">
      <c r="E90" s="1" t="s">
        <v>1414</v>
      </c>
      <c r="H90" s="1" t="s">
        <v>1404</v>
      </c>
      <c r="I90" s="1" t="s">
        <v>1809</v>
      </c>
      <c r="J90" s="11" t="s">
        <v>1597</v>
      </c>
      <c r="K90" s="1" t="s">
        <v>1591</v>
      </c>
      <c r="L90" s="1" t="str">
        <f>IF(ISTEXT(VLOOKUP(I90,gl_content!F:H,3,FALSE)),VLOOKUP(I90,gl_content!F:H,3,FALSE),"")</f>
        <v>string</v>
      </c>
      <c r="M90" s="1" t="s">
        <v>375</v>
      </c>
      <c r="N90" s="1" t="s">
        <v>493</v>
      </c>
      <c r="O90" s="1" t="s">
        <v>1810</v>
      </c>
      <c r="P90" s="2" t="s">
        <v>267</v>
      </c>
    </row>
    <row r="91" spans="3:16" ht="19" customHeight="1" outlineLevel="3">
      <c r="E91" s="1" t="s">
        <v>1415</v>
      </c>
      <c r="H91" s="1" t="s">
        <v>1404</v>
      </c>
      <c r="I91" s="1" t="s">
        <v>1811</v>
      </c>
      <c r="J91" s="11" t="s">
        <v>1597</v>
      </c>
      <c r="K91" s="1" t="s">
        <v>1592</v>
      </c>
      <c r="L91" s="1" t="str">
        <f>IF(ISTEXT(VLOOKUP(I91,gl_content!F:H,3,FALSE)),VLOOKUP(I91,gl_content!F:H,3,FALSE),"")</f>
        <v>string</v>
      </c>
      <c r="M91" s="1" t="s">
        <v>375</v>
      </c>
      <c r="N91" s="1" t="s">
        <v>391</v>
      </c>
      <c r="O91" s="1" t="s">
        <v>1812</v>
      </c>
      <c r="P91" s="2" t="s">
        <v>1554</v>
      </c>
    </row>
    <row r="92" spans="3:16" ht="19" customHeight="1" outlineLevel="3">
      <c r="E92" s="1" t="s">
        <v>1416</v>
      </c>
      <c r="H92" s="1" t="s">
        <v>1404</v>
      </c>
      <c r="I92" s="1" t="s">
        <v>1813</v>
      </c>
      <c r="J92" s="11" t="s">
        <v>1597</v>
      </c>
      <c r="K92" s="1" t="s">
        <v>1593</v>
      </c>
      <c r="L92" s="1" t="str">
        <f>IF(ISTEXT(VLOOKUP(I92,gl_content!F:H,3,FALSE)),VLOOKUP(I92,gl_content!F:H,3,FALSE),"")</f>
        <v>string</v>
      </c>
      <c r="M92" s="1" t="s">
        <v>375</v>
      </c>
      <c r="N92" s="1" t="s">
        <v>396</v>
      </c>
      <c r="O92" s="1" t="s">
        <v>1814</v>
      </c>
      <c r="P92" s="2" t="s">
        <v>1555</v>
      </c>
    </row>
    <row r="93" spans="3:16" ht="19" customHeight="1" outlineLevel="3">
      <c r="E93" s="1" t="s">
        <v>1417</v>
      </c>
      <c r="H93" s="1" t="s">
        <v>1404</v>
      </c>
      <c r="I93" s="1" t="s">
        <v>1815</v>
      </c>
      <c r="J93" s="11" t="s">
        <v>1597</v>
      </c>
      <c r="K93" s="1" t="s">
        <v>1594</v>
      </c>
      <c r="L93" s="1" t="str">
        <f>IF(ISTEXT(VLOOKUP(I93,gl_content!F:H,3,FALSE)),VLOOKUP(I93,gl_content!F:H,3,FALSE),"")</f>
        <v>string</v>
      </c>
      <c r="M93" s="1" t="s">
        <v>375</v>
      </c>
      <c r="N93" s="1" t="s">
        <v>392</v>
      </c>
      <c r="O93" s="1" t="s">
        <v>1816</v>
      </c>
      <c r="P93" s="2" t="s">
        <v>1556</v>
      </c>
    </row>
    <row r="94" spans="3:16" ht="19" customHeight="1" outlineLevel="3">
      <c r="E94" s="1" t="s">
        <v>1418</v>
      </c>
      <c r="H94" s="1" t="s">
        <v>1404</v>
      </c>
      <c r="I94" s="1" t="s">
        <v>1817</v>
      </c>
      <c r="J94" s="11" t="s">
        <v>1597</v>
      </c>
      <c r="K94" s="1" t="s">
        <v>1595</v>
      </c>
      <c r="L94" s="1" t="str">
        <f>IF(ISTEXT(VLOOKUP(I94,gl_content!F:H,3,FALSE)),VLOOKUP(I94,gl_content!F:H,3,FALSE),"")</f>
        <v>string</v>
      </c>
      <c r="M94" s="1" t="s">
        <v>375</v>
      </c>
      <c r="N94" s="1" t="s">
        <v>398</v>
      </c>
      <c r="O94" s="1" t="s">
        <v>1818</v>
      </c>
      <c r="P94" s="2" t="s">
        <v>1557</v>
      </c>
    </row>
    <row r="95" spans="3:16" ht="19" customHeight="1" outlineLevel="3">
      <c r="E95" s="1" t="s">
        <v>1419</v>
      </c>
      <c r="H95" s="1" t="s">
        <v>1404</v>
      </c>
      <c r="I95" s="1" t="s">
        <v>1819</v>
      </c>
      <c r="J95" s="11" t="s">
        <v>1597</v>
      </c>
      <c r="K95" s="1" t="s">
        <v>1596</v>
      </c>
      <c r="L95" s="1" t="str">
        <f>IF(ISTEXT(VLOOKUP(I95,gl_content!F:H,3,FALSE)),VLOOKUP(I95,gl_content!F:H,3,FALSE),"")</f>
        <v>boolean</v>
      </c>
      <c r="M95" s="1" t="s">
        <v>375</v>
      </c>
      <c r="N95" s="1" t="s">
        <v>537</v>
      </c>
      <c r="O95" s="1" t="s">
        <v>1820</v>
      </c>
      <c r="P95" s="2" t="s">
        <v>336</v>
      </c>
    </row>
    <row r="96" spans="3:16" ht="19" customHeight="1" outlineLevel="2">
      <c r="D96" s="1" t="s">
        <v>1405</v>
      </c>
      <c r="H96" s="1" t="s">
        <v>1157</v>
      </c>
      <c r="I96" s="1" t="s">
        <v>1821</v>
      </c>
      <c r="J96" s="9" t="s">
        <v>3133</v>
      </c>
      <c r="K96" s="1" t="s">
        <v>1629</v>
      </c>
      <c r="L96" s="1" t="str">
        <f>IF(ISTEXT(VLOOKUP(I96,gl_content!F:H,3,FALSE)),VLOOKUP(I96,gl_content!F:H,3,FALSE),"")</f>
        <v>token</v>
      </c>
      <c r="M96" s="1" t="s">
        <v>375</v>
      </c>
      <c r="N96" s="1" t="s">
        <v>393</v>
      </c>
      <c r="O96" s="1" t="s">
        <v>1822</v>
      </c>
      <c r="P96" s="2" t="s">
        <v>102</v>
      </c>
    </row>
    <row r="97" spans="4:16" ht="19" customHeight="1" outlineLevel="2">
      <c r="D97" s="1" t="s">
        <v>1406</v>
      </c>
      <c r="H97" s="1" t="s">
        <v>1157</v>
      </c>
      <c r="I97" s="1" t="s">
        <v>1823</v>
      </c>
      <c r="J97" s="9" t="s">
        <v>3133</v>
      </c>
      <c r="K97" s="1" t="s">
        <v>1630</v>
      </c>
      <c r="L97" s="1" t="str">
        <f>IF(ISTEXT(VLOOKUP(I97,gl_content!F:H,3,FALSE)),VLOOKUP(I97,gl_content!F:H,3,FALSE),"")</f>
        <v>string</v>
      </c>
      <c r="M97" s="1" t="s">
        <v>375</v>
      </c>
      <c r="N97" s="1" t="s">
        <v>550</v>
      </c>
      <c r="O97" s="1" t="s">
        <v>1824</v>
      </c>
      <c r="P97" s="2" t="s">
        <v>364</v>
      </c>
    </row>
    <row r="98" spans="4:16" ht="19" customHeight="1" outlineLevel="2">
      <c r="D98" s="3" t="s">
        <v>1407</v>
      </c>
      <c r="H98" s="1" t="s">
        <v>1157</v>
      </c>
      <c r="I98" s="1" t="s">
        <v>1825</v>
      </c>
      <c r="J98" s="9" t="s">
        <v>3133</v>
      </c>
      <c r="K98" s="11" t="s">
        <v>3134</v>
      </c>
      <c r="L98" s="1" t="str">
        <f>IF(ISTEXT(VLOOKUP(I98,gl_content!F:H,3,FALSE)),VLOOKUP(I98,gl_content!F:H,3,FALSE),"")</f>
        <v/>
      </c>
      <c r="M98" s="1" t="s">
        <v>375</v>
      </c>
      <c r="N98" s="1" t="s">
        <v>506</v>
      </c>
      <c r="O98" s="1" t="s">
        <v>1826</v>
      </c>
      <c r="P98" s="2" t="s">
        <v>287</v>
      </c>
    </row>
    <row r="99" spans="4:16" ht="19" customHeight="1" outlineLevel="3">
      <c r="E99" s="1" t="s">
        <v>1420</v>
      </c>
      <c r="H99" s="1" t="s">
        <v>1407</v>
      </c>
      <c r="I99" s="1" t="s">
        <v>1827</v>
      </c>
      <c r="J99" s="11" t="s">
        <v>1619</v>
      </c>
      <c r="K99" s="1" t="s">
        <v>1606</v>
      </c>
      <c r="L99" s="1" t="str">
        <f>IF(ISTEXT(VLOOKUP(I99,gl_content!F:H,3,FALSE)),VLOOKUP(I99,gl_content!F:H,3,FALSE),"")</f>
        <v>string</v>
      </c>
      <c r="M99" s="1" t="s">
        <v>375</v>
      </c>
      <c r="N99" s="1" t="s">
        <v>507</v>
      </c>
      <c r="O99" s="1" t="s">
        <v>1828</v>
      </c>
      <c r="P99" s="2" t="s">
        <v>289</v>
      </c>
    </row>
    <row r="100" spans="4:16" ht="19" customHeight="1" outlineLevel="3">
      <c r="E100" s="1" t="s">
        <v>1421</v>
      </c>
      <c r="H100" s="1" t="s">
        <v>1407</v>
      </c>
      <c r="I100" s="1" t="s">
        <v>1829</v>
      </c>
      <c r="J100" s="11" t="s">
        <v>1619</v>
      </c>
      <c r="K100" s="1" t="s">
        <v>1607</v>
      </c>
      <c r="L100" s="1" t="str">
        <f>IF(ISTEXT(VLOOKUP(I100,gl_content!F:H,3,FALSE)),VLOOKUP(I100,gl_content!F:H,3,FALSE),"")</f>
        <v>string</v>
      </c>
      <c r="M100" s="1" t="s">
        <v>375</v>
      </c>
      <c r="N100" s="1" t="s">
        <v>508</v>
      </c>
      <c r="O100" s="1" t="s">
        <v>1830</v>
      </c>
      <c r="P100" s="2" t="s">
        <v>290</v>
      </c>
    </row>
    <row r="101" spans="4:16" ht="19" customHeight="1" outlineLevel="3">
      <c r="E101" s="1" t="s">
        <v>1422</v>
      </c>
      <c r="H101" s="1" t="s">
        <v>1407</v>
      </c>
      <c r="I101" s="1" t="s">
        <v>1831</v>
      </c>
      <c r="J101" s="11" t="s">
        <v>1619</v>
      </c>
      <c r="K101" s="1" t="s">
        <v>1608</v>
      </c>
      <c r="L101" s="1" t="str">
        <f>IF(ISTEXT(VLOOKUP(I101,gl_content!F:H,3,FALSE)),VLOOKUP(I101,gl_content!F:H,3,FALSE),"")</f>
        <v>string</v>
      </c>
      <c r="M101" s="1" t="s">
        <v>375</v>
      </c>
      <c r="N101" s="1" t="s">
        <v>509</v>
      </c>
      <c r="O101" s="1" t="s">
        <v>1832</v>
      </c>
      <c r="P101" s="2" t="s">
        <v>291</v>
      </c>
    </row>
    <row r="102" spans="4:16" ht="19" customHeight="1" outlineLevel="3">
      <c r="E102" s="1" t="s">
        <v>1423</v>
      </c>
      <c r="H102" s="1" t="s">
        <v>1407</v>
      </c>
      <c r="I102" s="1" t="s">
        <v>1833</v>
      </c>
      <c r="J102" s="11" t="s">
        <v>1619</v>
      </c>
      <c r="K102" s="1" t="s">
        <v>1609</v>
      </c>
      <c r="L102" s="1" t="str">
        <f>IF(ISTEXT(VLOOKUP(I102,gl_content!F:H,3,FALSE)),VLOOKUP(I102,gl_content!F:H,3,FALSE),"")</f>
        <v>string</v>
      </c>
      <c r="M102" s="1" t="s">
        <v>375</v>
      </c>
      <c r="N102" s="1" t="s">
        <v>510</v>
      </c>
      <c r="O102" s="1" t="s">
        <v>1834</v>
      </c>
      <c r="P102" s="2" t="s">
        <v>293</v>
      </c>
    </row>
    <row r="103" spans="4:16" ht="19" customHeight="1" outlineLevel="3">
      <c r="E103" s="1" t="s">
        <v>1424</v>
      </c>
      <c r="H103" s="1" t="s">
        <v>1407</v>
      </c>
      <c r="I103" s="1" t="s">
        <v>1835</v>
      </c>
      <c r="J103" s="11" t="s">
        <v>1619</v>
      </c>
      <c r="K103" s="1" t="s">
        <v>1610</v>
      </c>
      <c r="L103" s="1" t="str">
        <f>IF(ISTEXT(VLOOKUP(I103,gl_content!F:H,3,FALSE)),VLOOKUP(I103,gl_content!F:H,3,FALSE),"")</f>
        <v>string</v>
      </c>
      <c r="M103" s="1" t="s">
        <v>375</v>
      </c>
      <c r="N103" s="1" t="s">
        <v>511</v>
      </c>
      <c r="O103" s="1" t="s">
        <v>1836</v>
      </c>
      <c r="P103" s="2" t="s">
        <v>294</v>
      </c>
    </row>
    <row r="104" spans="4:16" ht="19" customHeight="1" outlineLevel="3">
      <c r="E104" s="1" t="s">
        <v>1425</v>
      </c>
      <c r="H104" s="1" t="s">
        <v>1407</v>
      </c>
      <c r="I104" s="1" t="s">
        <v>1837</v>
      </c>
      <c r="J104" s="11" t="s">
        <v>1619</v>
      </c>
      <c r="K104" s="1" t="s">
        <v>1611</v>
      </c>
      <c r="L104" s="1" t="str">
        <f>IF(ISTEXT(VLOOKUP(I104,gl_content!F:H,3,FALSE)),VLOOKUP(I104,gl_content!F:H,3,FALSE),"")</f>
        <v>string</v>
      </c>
      <c r="M104" s="1" t="s">
        <v>375</v>
      </c>
      <c r="N104" s="1" t="s">
        <v>512</v>
      </c>
      <c r="O104" s="1" t="s">
        <v>1838</v>
      </c>
      <c r="P104" s="2" t="s">
        <v>295</v>
      </c>
    </row>
    <row r="105" spans="4:16" ht="19" customHeight="1" outlineLevel="3">
      <c r="E105" s="1" t="s">
        <v>1426</v>
      </c>
      <c r="H105" s="1" t="s">
        <v>1407</v>
      </c>
      <c r="I105" s="1" t="s">
        <v>1839</v>
      </c>
      <c r="J105" s="11" t="s">
        <v>1619</v>
      </c>
      <c r="K105" s="10" t="s">
        <v>1612</v>
      </c>
      <c r="L105" s="1" t="str">
        <f>IF(ISTEXT(VLOOKUP(I105,gl_content!F:H,3,FALSE)),VLOOKUP(I105,gl_content!F:H,3,FALSE),"")</f>
        <v/>
      </c>
      <c r="M105" s="1" t="s">
        <v>375</v>
      </c>
      <c r="N105" s="1" t="s">
        <v>513</v>
      </c>
      <c r="O105" s="1" t="s">
        <v>1840</v>
      </c>
      <c r="P105" s="2" t="s">
        <v>297</v>
      </c>
    </row>
    <row r="106" spans="4:16" ht="19" customHeight="1" outlineLevel="4">
      <c r="F106" s="1" t="s">
        <v>1432</v>
      </c>
      <c r="H106" s="1" t="s">
        <v>1426</v>
      </c>
      <c r="I106" s="1" t="s">
        <v>1841</v>
      </c>
      <c r="J106" s="10" t="s">
        <v>1612</v>
      </c>
      <c r="K106" s="1" t="s">
        <v>1603</v>
      </c>
      <c r="L106" s="1" t="str">
        <f>IF(ISTEXT(VLOOKUP(I106,gl_content!F:H,3,FALSE)),VLOOKUP(I106,gl_content!F:H,3,FALSE),"")</f>
        <v>token</v>
      </c>
      <c r="M106" s="1" t="s">
        <v>375</v>
      </c>
      <c r="N106" s="1" t="s">
        <v>523</v>
      </c>
      <c r="O106" s="1" t="s">
        <v>1842</v>
      </c>
      <c r="P106" s="2" t="s">
        <v>313</v>
      </c>
    </row>
    <row r="107" spans="4:16" ht="19" customHeight="1" outlineLevel="4">
      <c r="F107" s="1" t="s">
        <v>1433</v>
      </c>
      <c r="H107" s="1" t="s">
        <v>1426</v>
      </c>
      <c r="I107" s="1" t="s">
        <v>1843</v>
      </c>
      <c r="J107" s="10" t="s">
        <v>1612</v>
      </c>
      <c r="K107" s="1" t="s">
        <v>1582</v>
      </c>
      <c r="L107" s="1" t="str">
        <f>IF(ISTEXT(VLOOKUP(I107,gl_content!F:H,3,FALSE)),VLOOKUP(I107,gl_content!F:H,3,FALSE),"")</f>
        <v>string</v>
      </c>
      <c r="M107" s="1" t="s">
        <v>375</v>
      </c>
      <c r="N107" s="1" t="s">
        <v>524</v>
      </c>
      <c r="O107" s="1" t="s">
        <v>1844</v>
      </c>
      <c r="P107" s="2" t="s">
        <v>316</v>
      </c>
    </row>
    <row r="108" spans="4:16" ht="19" customHeight="1" outlineLevel="3">
      <c r="E108" s="1" t="s">
        <v>1427</v>
      </c>
      <c r="H108" s="1" t="s">
        <v>1407</v>
      </c>
      <c r="I108" s="1" t="s">
        <v>1845</v>
      </c>
      <c r="J108" s="11" t="s">
        <v>1619</v>
      </c>
      <c r="K108" s="10" t="s">
        <v>1614</v>
      </c>
      <c r="L108" s="1" t="str">
        <f>IF(ISTEXT(VLOOKUP(I108,gl_content!F:H,3,FALSE)),VLOOKUP(I108,gl_content!F:H,3,FALSE),"")</f>
        <v/>
      </c>
      <c r="M108" s="1" t="s">
        <v>375</v>
      </c>
      <c r="N108" s="1" t="s">
        <v>514</v>
      </c>
      <c r="O108" s="1" t="s">
        <v>1846</v>
      </c>
      <c r="P108" s="2" t="s">
        <v>298</v>
      </c>
    </row>
    <row r="109" spans="4:16" ht="19" customHeight="1" outlineLevel="4">
      <c r="F109" s="1" t="s">
        <v>1434</v>
      </c>
      <c r="H109" s="1" t="s">
        <v>1427</v>
      </c>
      <c r="I109" s="1" t="s">
        <v>1847</v>
      </c>
      <c r="J109" s="10" t="s">
        <v>1613</v>
      </c>
      <c r="K109" s="1" t="s">
        <v>1602</v>
      </c>
      <c r="L109" s="1" t="str">
        <f>IF(ISTEXT(VLOOKUP(I109,gl_content!F:H,3,FALSE)),VLOOKUP(I109,gl_content!F:H,3,FALSE),"")</f>
        <v>string</v>
      </c>
      <c r="M109" s="1" t="s">
        <v>375</v>
      </c>
      <c r="N109" s="1" t="s">
        <v>527</v>
      </c>
      <c r="O109" s="1" t="s">
        <v>1848</v>
      </c>
      <c r="P109" s="2" t="s">
        <v>320</v>
      </c>
    </row>
    <row r="110" spans="4:16" ht="19" customHeight="1" outlineLevel="4">
      <c r="F110" s="1" t="s">
        <v>1435</v>
      </c>
      <c r="H110" s="1" t="s">
        <v>1427</v>
      </c>
      <c r="I110" s="1" t="s">
        <v>1849</v>
      </c>
      <c r="J110" s="10" t="s">
        <v>1613</v>
      </c>
      <c r="K110" s="1" t="s">
        <v>1583</v>
      </c>
      <c r="L110" s="1" t="str">
        <f>IF(ISTEXT(VLOOKUP(I110,gl_content!F:H,3,FALSE)),VLOOKUP(I110,gl_content!F:H,3,FALSE),"")</f>
        <v>string</v>
      </c>
      <c r="M110" s="1" t="s">
        <v>375</v>
      </c>
      <c r="N110" s="1" t="s">
        <v>528</v>
      </c>
      <c r="O110" s="1" t="s">
        <v>1850</v>
      </c>
      <c r="P110" s="2" t="s">
        <v>322</v>
      </c>
    </row>
    <row r="111" spans="4:16" ht="19" customHeight="1" outlineLevel="3">
      <c r="E111" s="1" t="s">
        <v>1428</v>
      </c>
      <c r="H111" s="1" t="s">
        <v>1407</v>
      </c>
      <c r="I111" s="1" t="s">
        <v>1851</v>
      </c>
      <c r="J111" s="11" t="s">
        <v>1619</v>
      </c>
      <c r="K111" s="10" t="s">
        <v>1615</v>
      </c>
      <c r="L111" s="1" t="str">
        <f>IF(ISTEXT(VLOOKUP(I111,gl_content!F:H,3,FALSE)),VLOOKUP(I111,gl_content!F:H,3,FALSE),"")</f>
        <v/>
      </c>
      <c r="M111" s="1" t="s">
        <v>375</v>
      </c>
      <c r="N111" s="1" t="s">
        <v>515</v>
      </c>
      <c r="O111" s="1" t="s">
        <v>1852</v>
      </c>
      <c r="P111" s="2" t="s">
        <v>299</v>
      </c>
    </row>
    <row r="112" spans="4:16" ht="19" customHeight="1" outlineLevel="4">
      <c r="F112" s="1" t="s">
        <v>1436</v>
      </c>
      <c r="H112" s="1" t="s">
        <v>1428</v>
      </c>
      <c r="I112" s="1" t="s">
        <v>1853</v>
      </c>
      <c r="J112" s="10" t="s">
        <v>1615</v>
      </c>
      <c r="K112" s="1" t="s">
        <v>1601</v>
      </c>
      <c r="L112" s="1" t="str">
        <f>IF(ISTEXT(VLOOKUP(I112,gl_content!F:H,3,FALSE)),VLOOKUP(I112,gl_content!F:H,3,FALSE),"")</f>
        <v>string</v>
      </c>
      <c r="M112" s="1" t="s">
        <v>375</v>
      </c>
      <c r="N112" s="1" t="s">
        <v>532</v>
      </c>
      <c r="O112" s="1" t="s">
        <v>1854</v>
      </c>
      <c r="P112" s="2" t="s">
        <v>329</v>
      </c>
    </row>
    <row r="113" spans="3:16" ht="19" customHeight="1" outlineLevel="4">
      <c r="F113" s="1" t="s">
        <v>1437</v>
      </c>
      <c r="H113" s="1" t="s">
        <v>1428</v>
      </c>
      <c r="I113" s="1" t="s">
        <v>1855</v>
      </c>
      <c r="J113" s="10" t="s">
        <v>1615</v>
      </c>
      <c r="K113" s="1" t="s">
        <v>1584</v>
      </c>
      <c r="L113" s="1" t="str">
        <f>IF(ISTEXT(VLOOKUP(I113,gl_content!F:H,3,FALSE)),VLOOKUP(I113,gl_content!F:H,3,FALSE),"")</f>
        <v>string</v>
      </c>
      <c r="M113" s="1" t="s">
        <v>375</v>
      </c>
      <c r="N113" s="1" t="s">
        <v>531</v>
      </c>
      <c r="O113" s="1" t="s">
        <v>1856</v>
      </c>
      <c r="P113" s="2" t="s">
        <v>328</v>
      </c>
    </row>
    <row r="114" spans="3:16" ht="19" customHeight="1" outlineLevel="3">
      <c r="E114" s="1" t="s">
        <v>1429</v>
      </c>
      <c r="H114" s="1" t="s">
        <v>1407</v>
      </c>
      <c r="I114" s="1" t="s">
        <v>1857</v>
      </c>
      <c r="J114" s="11" t="s">
        <v>1619</v>
      </c>
      <c r="K114" s="1" t="s">
        <v>1616</v>
      </c>
      <c r="L114" s="1" t="str">
        <f>IF(ISTEXT(VLOOKUP(I114,gl_content!F:H,3,FALSE)),VLOOKUP(I114,gl_content!F:H,3,FALSE),"")</f>
        <v>string</v>
      </c>
      <c r="M114" s="1" t="s">
        <v>375</v>
      </c>
      <c r="N114" s="1" t="s">
        <v>516</v>
      </c>
      <c r="O114" s="1" t="s">
        <v>1858</v>
      </c>
      <c r="P114" s="2" t="s">
        <v>301</v>
      </c>
    </row>
    <row r="115" spans="3:16" ht="19" customHeight="1" outlineLevel="3">
      <c r="E115" s="1" t="s">
        <v>1430</v>
      </c>
      <c r="H115" s="1" t="s">
        <v>1407</v>
      </c>
      <c r="I115" s="1" t="s">
        <v>1859</v>
      </c>
      <c r="J115" s="11" t="s">
        <v>1619</v>
      </c>
      <c r="K115" s="1" t="s">
        <v>1617</v>
      </c>
      <c r="L115" s="1" t="str">
        <f>IF(ISTEXT(VLOOKUP(I115,gl_content!F:H,3,FALSE)),VLOOKUP(I115,gl_content!F:H,3,FALSE),"")</f>
        <v>string</v>
      </c>
      <c r="M115" s="1" t="s">
        <v>375</v>
      </c>
      <c r="N115" s="1" t="s">
        <v>539</v>
      </c>
      <c r="O115" s="1" t="s">
        <v>1860</v>
      </c>
      <c r="P115" s="2" t="s">
        <v>342</v>
      </c>
    </row>
    <row r="116" spans="3:16" ht="19" customHeight="1" outlineLevel="3">
      <c r="E116" s="1" t="s">
        <v>1431</v>
      </c>
      <c r="H116" s="1" t="s">
        <v>1407</v>
      </c>
      <c r="I116" s="1" t="s">
        <v>1861</v>
      </c>
      <c r="J116" s="11" t="s">
        <v>1619</v>
      </c>
      <c r="K116" s="1" t="s">
        <v>1618</v>
      </c>
      <c r="L116" s="1" t="str">
        <f>IF(ISTEXT(VLOOKUP(I116,gl_content!F:H,3,FALSE)),VLOOKUP(I116,gl_content!F:H,3,FALSE),"")</f>
        <v>boolean</v>
      </c>
      <c r="M116" s="1" t="s">
        <v>375</v>
      </c>
      <c r="N116" s="1" t="s">
        <v>538</v>
      </c>
      <c r="O116" s="1" t="s">
        <v>1862</v>
      </c>
      <c r="P116" s="2" t="s">
        <v>338</v>
      </c>
    </row>
    <row r="117" spans="3:16" ht="19" customHeight="1" outlineLevel="1" collapsed="1">
      <c r="C117" s="1" t="s">
        <v>1158</v>
      </c>
      <c r="H117" s="1" t="s">
        <v>1126</v>
      </c>
      <c r="I117" s="1" t="s">
        <v>1863</v>
      </c>
      <c r="J117" s="7" t="s">
        <v>3045</v>
      </c>
      <c r="K117" s="9" t="s">
        <v>3131</v>
      </c>
      <c r="L117" s="1" t="str">
        <f>IF(ISTEXT(VLOOKUP(I117,gl_content!F:H,3,FALSE)),VLOOKUP(I117,gl_content!F:H,3,FALSE),"")</f>
        <v/>
      </c>
      <c r="M117" s="1" t="s">
        <v>375</v>
      </c>
      <c r="N117" s="1" t="s">
        <v>376</v>
      </c>
      <c r="O117" s="1" t="s">
        <v>1864</v>
      </c>
      <c r="P117" s="2" t="s">
        <v>73</v>
      </c>
    </row>
    <row r="118" spans="3:16" ht="19" customHeight="1" outlineLevel="1">
      <c r="D118" s="1" t="s">
        <v>1438</v>
      </c>
      <c r="H118" s="1" t="s">
        <v>1158</v>
      </c>
      <c r="I118" s="1" t="s">
        <v>1865</v>
      </c>
      <c r="J118" s="9" t="s">
        <v>3131</v>
      </c>
      <c r="K118" s="1" t="s">
        <v>2863</v>
      </c>
      <c r="L118" s="1" t="str">
        <f>IF(ISTEXT(VLOOKUP(I118,gl_content!F:H,3,FALSE)),VLOOKUP(I118,gl_content!F:H,3,FALSE),"")</f>
        <v>string</v>
      </c>
      <c r="M118" s="1" t="s">
        <v>375</v>
      </c>
      <c r="N118" s="1" t="s">
        <v>377</v>
      </c>
      <c r="O118" s="1" t="s">
        <v>1866</v>
      </c>
      <c r="P118" s="2" t="s">
        <v>75</v>
      </c>
    </row>
    <row r="119" spans="3:16" ht="19" customHeight="1" outlineLevel="1">
      <c r="D119" s="1" t="s">
        <v>1439</v>
      </c>
      <c r="H119" s="1" t="s">
        <v>1158</v>
      </c>
      <c r="I119" s="1" t="s">
        <v>1867</v>
      </c>
      <c r="J119" s="9" t="s">
        <v>3131</v>
      </c>
      <c r="K119" s="1" t="s">
        <v>2872</v>
      </c>
      <c r="L119" s="1" t="str">
        <f>IF(ISTEXT(VLOOKUP(I119,gl_content!F:H,3,FALSE)),VLOOKUP(I119,gl_content!F:H,3,FALSE),"")</f>
        <v>string</v>
      </c>
      <c r="M119" s="1" t="s">
        <v>375</v>
      </c>
      <c r="N119" s="1" t="s">
        <v>378</v>
      </c>
      <c r="O119" s="1" t="s">
        <v>1868</v>
      </c>
      <c r="P119" s="2" t="s">
        <v>77</v>
      </c>
    </row>
    <row r="120" spans="3:16" ht="19" customHeight="1" outlineLevel="1">
      <c r="D120" s="1" t="s">
        <v>1440</v>
      </c>
      <c r="H120" s="1" t="s">
        <v>1158</v>
      </c>
      <c r="I120" s="1" t="s">
        <v>1869</v>
      </c>
      <c r="J120" s="9" t="s">
        <v>3131</v>
      </c>
      <c r="K120" s="1" t="s">
        <v>2866</v>
      </c>
      <c r="L120" s="1" t="str">
        <f>IF(ISTEXT(VLOOKUP(I120,gl_content!F:H,3,FALSE)),VLOOKUP(I120,gl_content!F:H,3,FALSE),"")</f>
        <v>string</v>
      </c>
      <c r="M120" s="1" t="s">
        <v>375</v>
      </c>
      <c r="N120" s="1" t="s">
        <v>379</v>
      </c>
      <c r="O120" s="1" t="s">
        <v>1870</v>
      </c>
      <c r="P120" s="2" t="s">
        <v>1558</v>
      </c>
    </row>
    <row r="121" spans="3:16" ht="19" customHeight="1" outlineLevel="1">
      <c r="D121" s="1" t="s">
        <v>2859</v>
      </c>
      <c r="H121" s="1" t="s">
        <v>1158</v>
      </c>
      <c r="I121" s="1" t="s">
        <v>2860</v>
      </c>
      <c r="J121" s="9" t="s">
        <v>3131</v>
      </c>
      <c r="K121" s="1" t="s">
        <v>2870</v>
      </c>
      <c r="L121" s="1" t="str">
        <f>IF(ISTEXT(VLOOKUP(I121,gl_content!F:H,3,FALSE)),VLOOKUP(I121,gl_content!F:H,3,FALSE),"")</f>
        <v>token</v>
      </c>
      <c r="M121" s="1" t="s">
        <v>375</v>
      </c>
      <c r="N121" s="1" t="s">
        <v>2867</v>
      </c>
      <c r="O121" s="1" t="s">
        <v>1892</v>
      </c>
      <c r="P121" s="2" t="s">
        <v>86</v>
      </c>
    </row>
    <row r="122" spans="3:16" ht="19" customHeight="1" outlineLevel="1">
      <c r="D122" s="1" t="s">
        <v>1442</v>
      </c>
      <c r="H122" s="1" t="s">
        <v>1158</v>
      </c>
      <c r="I122" s="1" t="s">
        <v>1883</v>
      </c>
      <c r="J122" s="9" t="s">
        <v>3131</v>
      </c>
      <c r="K122" s="1" t="s">
        <v>2874</v>
      </c>
      <c r="L122" s="1" t="str">
        <f>IF(ISTEXT(VLOOKUP(I122,gl_content!F:H,3,FALSE)),VLOOKUP(I122,gl_content!F:H,3,FALSE),"")</f>
        <v>string</v>
      </c>
      <c r="M122" s="1" t="s">
        <v>375</v>
      </c>
      <c r="N122" s="1" t="s">
        <v>381</v>
      </c>
      <c r="O122" s="1" t="s">
        <v>1884</v>
      </c>
      <c r="P122" s="2" t="s">
        <v>1560</v>
      </c>
    </row>
    <row r="123" spans="3:16" ht="19" customHeight="1" outlineLevel="1">
      <c r="D123" s="1" t="s">
        <v>1443</v>
      </c>
      <c r="H123" s="1" t="s">
        <v>1158</v>
      </c>
      <c r="I123" s="1" t="s">
        <v>1885</v>
      </c>
      <c r="J123" s="9" t="s">
        <v>3131</v>
      </c>
      <c r="K123" s="1" t="s">
        <v>2876</v>
      </c>
      <c r="L123" s="1" t="str">
        <f>IF(ISTEXT(VLOOKUP(I123,gl_content!F:H,3,FALSE)),VLOOKUP(I123,gl_content!F:H,3,FALSE),"")</f>
        <v>token</v>
      </c>
      <c r="M123" s="1" t="s">
        <v>375</v>
      </c>
      <c r="N123" s="1" t="s">
        <v>382</v>
      </c>
      <c r="O123" s="1" t="s">
        <v>1886</v>
      </c>
      <c r="P123" s="2" t="s">
        <v>82</v>
      </c>
    </row>
    <row r="124" spans="3:16" ht="19" customHeight="1" outlineLevel="1">
      <c r="D124" s="1" t="s">
        <v>1444</v>
      </c>
      <c r="H124" s="1" t="s">
        <v>1158</v>
      </c>
      <c r="I124" s="1" t="s">
        <v>1887</v>
      </c>
      <c r="J124" s="9" t="s">
        <v>3131</v>
      </c>
      <c r="K124" s="1" t="s">
        <v>2878</v>
      </c>
      <c r="L124" s="1" t="str">
        <f>IF(ISTEXT(VLOOKUP(I124,gl_content!F:H,3,FALSE)),VLOOKUP(I124,gl_content!F:H,3,FALSE),"")</f>
        <v>token</v>
      </c>
      <c r="M124" s="1" t="s">
        <v>375</v>
      </c>
      <c r="N124" s="1" t="s">
        <v>383</v>
      </c>
      <c r="O124" s="1" t="s">
        <v>1888</v>
      </c>
      <c r="P124" s="2" t="s">
        <v>84</v>
      </c>
    </row>
    <row r="125" spans="3:16" ht="19" customHeight="1" outlineLevel="1">
      <c r="D125" s="1" t="s">
        <v>1445</v>
      </c>
      <c r="H125" s="1" t="s">
        <v>1158</v>
      </c>
      <c r="I125" s="1" t="s">
        <v>1889</v>
      </c>
      <c r="J125" s="9" t="s">
        <v>3131</v>
      </c>
      <c r="K125" s="1" t="s">
        <v>2880</v>
      </c>
      <c r="L125" s="1" t="str">
        <f>IF(ISTEXT(VLOOKUP(I125,gl_content!F:H,3,FALSE)),VLOOKUP(I125,gl_content!F:H,3,FALSE),"")</f>
        <v>string</v>
      </c>
      <c r="M125" s="1" t="s">
        <v>375</v>
      </c>
      <c r="N125" s="1" t="s">
        <v>553</v>
      </c>
      <c r="O125" s="1" t="s">
        <v>1890</v>
      </c>
      <c r="P125" s="2" t="s">
        <v>370</v>
      </c>
    </row>
    <row r="126" spans="3:16" ht="19" customHeight="1" outlineLevel="1">
      <c r="D126" s="1" t="s">
        <v>2858</v>
      </c>
      <c r="H126" s="1" t="s">
        <v>1158</v>
      </c>
      <c r="I126" s="1" t="s">
        <v>2861</v>
      </c>
      <c r="J126" s="9" t="s">
        <v>3131</v>
      </c>
      <c r="K126" s="11" t="s">
        <v>3129</v>
      </c>
      <c r="L126" s="1" t="str">
        <f>IF(ISTEXT(VLOOKUP(I126,gl_content!F:H,3,FALSE)),VLOOKUP(I126,gl_content!F:H,3,FALSE),"")</f>
        <v/>
      </c>
      <c r="M126" s="1" t="s">
        <v>375</v>
      </c>
      <c r="N126" s="1" t="s">
        <v>2868</v>
      </c>
      <c r="O126" s="1" t="s">
        <v>1872</v>
      </c>
      <c r="P126" s="2" t="s">
        <v>1559</v>
      </c>
    </row>
    <row r="127" spans="3:16" ht="19" customHeight="1" outlineLevel="2">
      <c r="E127" s="1" t="s">
        <v>1446</v>
      </c>
      <c r="H127" s="1" t="s">
        <v>1441</v>
      </c>
      <c r="I127" s="1" t="s">
        <v>1873</v>
      </c>
      <c r="J127" s="11" t="s">
        <v>3129</v>
      </c>
      <c r="K127" s="1" t="s">
        <v>2882</v>
      </c>
      <c r="L127" s="1" t="str">
        <f>IF(ISTEXT(VLOOKUP(I127,gl_content!F:H,3,FALSE)),VLOOKUP(I127,gl_content!F:H,3,FALSE),"")</f>
        <v>string</v>
      </c>
      <c r="M127" s="1" t="s">
        <v>375</v>
      </c>
      <c r="N127" s="1" t="s">
        <v>385</v>
      </c>
      <c r="O127" s="1" t="s">
        <v>1874</v>
      </c>
      <c r="P127" s="2" t="s">
        <v>88</v>
      </c>
    </row>
    <row r="128" spans="3:16" ht="19" customHeight="1" outlineLevel="2">
      <c r="E128" s="1" t="s">
        <v>1447</v>
      </c>
      <c r="H128" s="1" t="s">
        <v>1441</v>
      </c>
      <c r="I128" s="1" t="s">
        <v>1875</v>
      </c>
      <c r="J128" s="11" t="s">
        <v>3129</v>
      </c>
      <c r="K128" s="1" t="s">
        <v>2864</v>
      </c>
      <c r="L128" s="1" t="str">
        <f>IF(ISTEXT(VLOOKUP(I128,gl_content!F:H,3,FALSE)),VLOOKUP(I128,gl_content!F:H,3,FALSE),"")</f>
        <v>string</v>
      </c>
      <c r="M128" s="1" t="s">
        <v>375</v>
      </c>
      <c r="N128" s="1" t="s">
        <v>386</v>
      </c>
      <c r="O128" s="1" t="s">
        <v>1876</v>
      </c>
      <c r="P128" s="2" t="s">
        <v>90</v>
      </c>
    </row>
    <row r="129" spans="2:16" ht="19" customHeight="1" outlineLevel="2">
      <c r="E129" s="1" t="s">
        <v>1448</v>
      </c>
      <c r="H129" s="1" t="s">
        <v>1441</v>
      </c>
      <c r="I129" s="1" t="s">
        <v>1877</v>
      </c>
      <c r="J129" s="11" t="s">
        <v>3129</v>
      </c>
      <c r="K129" s="1" t="s">
        <v>2929</v>
      </c>
      <c r="L129" s="1" t="str">
        <f>IF(ISTEXT(VLOOKUP(I129,gl_content!F:H,3,FALSE)),VLOOKUP(I129,gl_content!F:H,3,FALSE),"")</f>
        <v>dateTime</v>
      </c>
      <c r="M129" s="1" t="s">
        <v>375</v>
      </c>
      <c r="N129" s="1" t="s">
        <v>387</v>
      </c>
      <c r="O129" s="1" t="s">
        <v>1878</v>
      </c>
      <c r="P129" s="2" t="s">
        <v>92</v>
      </c>
    </row>
    <row r="130" spans="2:16" ht="19" customHeight="1" outlineLevel="2">
      <c r="E130" s="1" t="s">
        <v>1449</v>
      </c>
      <c r="H130" s="1" t="s">
        <v>1441</v>
      </c>
      <c r="I130" s="1" t="s">
        <v>1879</v>
      </c>
      <c r="J130" s="11" t="s">
        <v>3129</v>
      </c>
      <c r="K130" s="1" t="s">
        <v>2931</v>
      </c>
      <c r="L130" s="1" t="str">
        <f>IF(ISTEXT(VLOOKUP(I130,gl_content!F:H,3,FALSE)),VLOOKUP(I130,gl_content!F:H,3,FALSE),"")</f>
        <v>dateTime</v>
      </c>
      <c r="M130" s="1" t="s">
        <v>375</v>
      </c>
      <c r="N130" s="1" t="s">
        <v>388</v>
      </c>
      <c r="O130" s="1" t="s">
        <v>1880</v>
      </c>
      <c r="P130" s="2" t="s">
        <v>94</v>
      </c>
    </row>
    <row r="131" spans="2:16" ht="19" customHeight="1" outlineLevel="2">
      <c r="E131" s="1" t="s">
        <v>1450</v>
      </c>
      <c r="H131" s="1" t="s">
        <v>1441</v>
      </c>
      <c r="I131" s="1" t="s">
        <v>1881</v>
      </c>
      <c r="J131" s="11" t="s">
        <v>3129</v>
      </c>
      <c r="K131" s="1" t="s">
        <v>2884</v>
      </c>
      <c r="L131" s="1" t="str">
        <f>IF(ISTEXT(VLOOKUP(I131,gl_content!F:H,3,FALSE)),VLOOKUP(I131,gl_content!F:H,3,FALSE),"")</f>
        <v>dateTime</v>
      </c>
      <c r="M131" s="1" t="s">
        <v>375</v>
      </c>
      <c r="N131" s="1" t="s">
        <v>389</v>
      </c>
      <c r="O131" s="1" t="s">
        <v>1882</v>
      </c>
      <c r="P131" s="2" t="s">
        <v>96</v>
      </c>
    </row>
    <row r="132" spans="2:16" ht="19" customHeight="1">
      <c r="B132" s="1" t="s">
        <v>1127</v>
      </c>
      <c r="H132" s="1" t="s">
        <v>1579</v>
      </c>
      <c r="I132" s="1" t="s">
        <v>1893</v>
      </c>
      <c r="J132" s="5" t="s">
        <v>3038</v>
      </c>
      <c r="K132" s="7" t="s">
        <v>3048</v>
      </c>
      <c r="L132" s="1" t="str">
        <f>IF(ISTEXT(VLOOKUP(I132,gl_content!F:H,3,FALSE)),VLOOKUP(I132,gl_content!F:H,3,FALSE),"")</f>
        <v/>
      </c>
      <c r="M132" s="1" t="s">
        <v>765</v>
      </c>
      <c r="N132" s="1" t="s">
        <v>857</v>
      </c>
      <c r="O132" s="1" t="s">
        <v>1894</v>
      </c>
      <c r="P132" s="2" t="s">
        <v>859</v>
      </c>
    </row>
    <row r="133" spans="2:16" ht="19" customHeight="1" outlineLevel="1">
      <c r="C133" s="1" t="s">
        <v>1159</v>
      </c>
      <c r="H133" s="1" t="s">
        <v>1127</v>
      </c>
      <c r="I133" s="1" t="s">
        <v>1895</v>
      </c>
      <c r="J133" s="7" t="s">
        <v>3048</v>
      </c>
      <c r="K133" s="1" t="s">
        <v>2886</v>
      </c>
      <c r="L133" s="1" t="str">
        <f>IF(ISTEXT(VLOOKUP(I133,gl_content!F:H,3,FALSE)),VLOOKUP(I133,gl_content!F:H,3,FALSE),"")</f>
        <v>dateTime</v>
      </c>
      <c r="M133" s="1" t="s">
        <v>765</v>
      </c>
      <c r="N133" s="1" t="s">
        <v>914</v>
      </c>
      <c r="O133" s="1" t="s">
        <v>1896</v>
      </c>
      <c r="P133" s="2" t="s">
        <v>1561</v>
      </c>
    </row>
    <row r="134" spans="2:16" ht="19" customHeight="1" outlineLevel="1">
      <c r="C134" s="1" t="s">
        <v>1160</v>
      </c>
      <c r="H134" s="1" t="s">
        <v>1127</v>
      </c>
      <c r="I134" s="1" t="s">
        <v>1897</v>
      </c>
      <c r="J134" s="7" t="s">
        <v>3048</v>
      </c>
      <c r="K134" s="1" t="s">
        <v>2888</v>
      </c>
      <c r="L134" s="1" t="str">
        <f>IF(ISTEXT(VLOOKUP(I134,gl_content!F:H,3,FALSE)),VLOOKUP(I134,gl_content!F:H,3,FALSE),"")</f>
        <v>string</v>
      </c>
      <c r="M134" s="1" t="s">
        <v>765</v>
      </c>
      <c r="N134" s="1" t="s">
        <v>836</v>
      </c>
      <c r="O134" s="1" t="s">
        <v>1898</v>
      </c>
      <c r="P134" s="2" t="s">
        <v>838</v>
      </c>
    </row>
    <row r="135" spans="2:16" ht="19" customHeight="1" outlineLevel="1">
      <c r="C135" s="1" t="s">
        <v>1161</v>
      </c>
      <c r="H135" s="1" t="s">
        <v>1127</v>
      </c>
      <c r="I135" s="1" t="s">
        <v>1899</v>
      </c>
      <c r="J135" s="7" t="s">
        <v>3048</v>
      </c>
      <c r="K135" s="1" t="s">
        <v>2890</v>
      </c>
      <c r="L135" s="1" t="str">
        <f>IF(ISTEXT(VLOOKUP(I135,gl_content!F:H,3,FALSE)),VLOOKUP(I135,gl_content!F:H,3,FALSE),"")</f>
        <v>string</v>
      </c>
      <c r="M135" s="1" t="s">
        <v>375</v>
      </c>
      <c r="N135" s="1" t="s">
        <v>426</v>
      </c>
      <c r="O135" s="1" t="s">
        <v>1900</v>
      </c>
      <c r="P135" s="2" t="s">
        <v>161</v>
      </c>
    </row>
    <row r="136" spans="2:16" ht="19" customHeight="1" outlineLevel="1">
      <c r="C136" s="1" t="s">
        <v>1162</v>
      </c>
      <c r="H136" s="1" t="s">
        <v>1127</v>
      </c>
      <c r="I136" s="1" t="s">
        <v>1901</v>
      </c>
      <c r="J136" s="7" t="s">
        <v>3048</v>
      </c>
      <c r="K136" s="1" t="s">
        <v>2892</v>
      </c>
      <c r="L136" s="1" t="str">
        <f>IF(ISTEXT(VLOOKUP(I136,gl_content!F:H,3,FALSE)),VLOOKUP(I136,gl_content!F:H,3,FALSE),"")</f>
        <v>dateTime</v>
      </c>
      <c r="M136" s="1" t="s">
        <v>765</v>
      </c>
      <c r="N136" s="1" t="s">
        <v>839</v>
      </c>
      <c r="O136" s="1" t="s">
        <v>1902</v>
      </c>
      <c r="P136" s="2" t="s">
        <v>841</v>
      </c>
    </row>
    <row r="137" spans="2:16" ht="19" customHeight="1" outlineLevel="1">
      <c r="C137" s="1" t="s">
        <v>1163</v>
      </c>
      <c r="H137" s="1" t="s">
        <v>1127</v>
      </c>
      <c r="I137" s="1" t="s">
        <v>1903</v>
      </c>
      <c r="J137" s="7" t="s">
        <v>3048</v>
      </c>
      <c r="K137" s="1" t="s">
        <v>2894</v>
      </c>
      <c r="L137" s="1" t="str">
        <f>IF(ISTEXT(VLOOKUP(I137,gl_content!F:H,3,FALSE)),VLOOKUP(I137,gl_content!F:H,3,FALSE),"")</f>
        <v>string</v>
      </c>
      <c r="M137" s="1" t="s">
        <v>375</v>
      </c>
      <c r="N137" s="1" t="s">
        <v>430</v>
      </c>
      <c r="O137" s="1" t="s">
        <v>1904</v>
      </c>
      <c r="P137" s="2" t="s">
        <v>1562</v>
      </c>
    </row>
    <row r="138" spans="2:16" ht="19" customHeight="1" outlineLevel="1">
      <c r="C138" s="1" t="s">
        <v>1164</v>
      </c>
      <c r="H138" s="1" t="s">
        <v>1127</v>
      </c>
      <c r="I138" s="1" t="s">
        <v>1905</v>
      </c>
      <c r="J138" s="7" t="s">
        <v>3048</v>
      </c>
      <c r="K138" s="1" t="s">
        <v>2896</v>
      </c>
      <c r="L138" s="1" t="str">
        <f>IF(ISTEXT(VLOOKUP(I138,gl_content!F:H,3,FALSE)),VLOOKUP(I138,gl_content!F:H,3,FALSE),"")</f>
        <v>token</v>
      </c>
      <c r="M138" s="1" t="s">
        <v>765</v>
      </c>
      <c r="N138" s="1" t="s">
        <v>937</v>
      </c>
      <c r="O138" s="1" t="s">
        <v>1906</v>
      </c>
      <c r="P138" s="2" t="s">
        <v>2895</v>
      </c>
    </row>
    <row r="139" spans="2:16" ht="19" customHeight="1" outlineLevel="1">
      <c r="C139" s="1" t="s">
        <v>1165</v>
      </c>
      <c r="H139" s="1" t="s">
        <v>1127</v>
      </c>
      <c r="I139" s="1" t="s">
        <v>1907</v>
      </c>
      <c r="J139" s="7" t="s">
        <v>3048</v>
      </c>
      <c r="K139" s="1" t="s">
        <v>2897</v>
      </c>
      <c r="L139" s="1" t="str">
        <f>IF(ISTEXT(VLOOKUP(I139,gl_content!F:H,3,FALSE)),VLOOKUP(I139,gl_content!F:H,3,FALSE),"")</f>
        <v>string</v>
      </c>
      <c r="M139" s="1" t="s">
        <v>375</v>
      </c>
      <c r="N139" s="1" t="s">
        <v>475</v>
      </c>
      <c r="O139" s="1" t="s">
        <v>1908</v>
      </c>
      <c r="P139" s="2" t="s">
        <v>1564</v>
      </c>
    </row>
    <row r="140" spans="2:16" ht="19" customHeight="1" outlineLevel="1">
      <c r="C140" s="1" t="s">
        <v>1166</v>
      </c>
      <c r="H140" s="1" t="s">
        <v>1127</v>
      </c>
      <c r="I140" s="1" t="s">
        <v>1909</v>
      </c>
      <c r="J140" s="7" t="s">
        <v>3048</v>
      </c>
      <c r="K140" s="1" t="s">
        <v>2898</v>
      </c>
      <c r="L140" s="1" t="str">
        <f>IF(ISTEXT(VLOOKUP(I140,gl_content!F:H,3,FALSE)),VLOOKUP(I140,gl_content!F:H,3,FALSE),"")</f>
        <v>token</v>
      </c>
      <c r="M140" s="1" t="s">
        <v>765</v>
      </c>
      <c r="N140" s="1" t="s">
        <v>863</v>
      </c>
      <c r="O140" s="1" t="s">
        <v>1910</v>
      </c>
      <c r="P140" s="2" t="s">
        <v>1565</v>
      </c>
    </row>
    <row r="141" spans="2:16" ht="19" customHeight="1" outlineLevel="1">
      <c r="C141" s="1" t="s">
        <v>1167</v>
      </c>
      <c r="H141" s="1" t="s">
        <v>1127</v>
      </c>
      <c r="I141" s="1" t="s">
        <v>1911</v>
      </c>
      <c r="J141" s="7" t="s">
        <v>3048</v>
      </c>
      <c r="K141" s="1" t="s">
        <v>2899</v>
      </c>
      <c r="L141" s="1" t="str">
        <f>IF(ISTEXT(VLOOKUP(I141,gl_content!F:H,3,FALSE)),VLOOKUP(I141,gl_content!F:H,3,FALSE),"")</f>
        <v>string</v>
      </c>
      <c r="M141" s="1" t="s">
        <v>375</v>
      </c>
      <c r="N141" s="1" t="s">
        <v>429</v>
      </c>
      <c r="O141" s="1" t="s">
        <v>1912</v>
      </c>
      <c r="P141" s="2" t="s">
        <v>167</v>
      </c>
    </row>
    <row r="142" spans="2:16" ht="19" customHeight="1" outlineLevel="1">
      <c r="C142" s="1" t="s">
        <v>1168</v>
      </c>
      <c r="H142" s="1" t="s">
        <v>1127</v>
      </c>
      <c r="I142" s="1" t="s">
        <v>1913</v>
      </c>
      <c r="J142" s="7" t="s">
        <v>3048</v>
      </c>
      <c r="K142" s="1" t="s">
        <v>2900</v>
      </c>
      <c r="L142" s="1" t="str">
        <f>IF(ISTEXT(VLOOKUP(I142,gl_content!F:H,3,FALSE)),VLOOKUP(I142,gl_content!F:H,3,FALSE),"")</f>
        <v>string</v>
      </c>
      <c r="M142" s="1" t="s">
        <v>765</v>
      </c>
      <c r="N142" s="1" t="s">
        <v>860</v>
      </c>
      <c r="O142" s="1" t="s">
        <v>1914</v>
      </c>
      <c r="P142" s="2" t="s">
        <v>862</v>
      </c>
    </row>
    <row r="143" spans="2:16" ht="19" customHeight="1" outlineLevel="1">
      <c r="C143" s="1" t="s">
        <v>1169</v>
      </c>
      <c r="H143" s="1" t="s">
        <v>1127</v>
      </c>
      <c r="I143" s="1" t="s">
        <v>1915</v>
      </c>
      <c r="J143" s="7" t="s">
        <v>3048</v>
      </c>
      <c r="K143" s="1" t="s">
        <v>2901</v>
      </c>
      <c r="L143" s="1" t="str">
        <f>IF(ISTEXT(VLOOKUP(I143,gl_content!F:H,3,FALSE)),VLOOKUP(I143,gl_content!F:H,3,FALSE),"")</f>
        <v>string</v>
      </c>
      <c r="M143" s="1" t="s">
        <v>765</v>
      </c>
      <c r="N143" s="1" t="s">
        <v>851</v>
      </c>
      <c r="O143" s="1" t="s">
        <v>1916</v>
      </c>
      <c r="P143" s="2" t="s">
        <v>853</v>
      </c>
    </row>
    <row r="144" spans="2:16" ht="19" customHeight="1" outlineLevel="1">
      <c r="C144" s="1" t="s">
        <v>1170</v>
      </c>
      <c r="H144" s="1" t="s">
        <v>1127</v>
      </c>
      <c r="I144" s="1" t="s">
        <v>1917</v>
      </c>
      <c r="J144" s="7" t="s">
        <v>3048</v>
      </c>
      <c r="K144" s="1" t="s">
        <v>2918</v>
      </c>
      <c r="L144" s="1" t="str">
        <f>IF(ISTEXT(VLOOKUP(I144,gl_content!F:H,3,FALSE)),VLOOKUP(I144,gl_content!F:H,3,FALSE),"")</f>
        <v>token</v>
      </c>
      <c r="M144" s="1" t="s">
        <v>765</v>
      </c>
      <c r="N144" s="1" t="s">
        <v>848</v>
      </c>
      <c r="O144" s="1" t="s">
        <v>1918</v>
      </c>
      <c r="P144" s="2" t="s">
        <v>1566</v>
      </c>
    </row>
    <row r="145" spans="3:16" ht="19" customHeight="1" outlineLevel="1">
      <c r="C145" s="1" t="s">
        <v>1171</v>
      </c>
      <c r="H145" s="1" t="s">
        <v>1127</v>
      </c>
      <c r="I145" s="1" t="s">
        <v>1919</v>
      </c>
      <c r="J145" s="7" t="s">
        <v>3048</v>
      </c>
      <c r="K145" s="1" t="s">
        <v>2919</v>
      </c>
      <c r="L145" s="1" t="str">
        <f>IF(ISTEXT(VLOOKUP(I145,gl_content!F:H,3,FALSE)),VLOOKUP(I145,gl_content!F:H,3,FALSE),"")</f>
        <v>string</v>
      </c>
      <c r="M145" s="1" t="s">
        <v>765</v>
      </c>
      <c r="N145" s="1" t="s">
        <v>1080</v>
      </c>
      <c r="O145" s="1" t="s">
        <v>1920</v>
      </c>
      <c r="P145" s="2" t="s">
        <v>1082</v>
      </c>
    </row>
    <row r="146" spans="3:16" ht="19" customHeight="1" outlineLevel="1">
      <c r="C146" s="1" t="s">
        <v>1172</v>
      </c>
      <c r="H146" s="1" t="s">
        <v>1127</v>
      </c>
      <c r="I146" s="1" t="s">
        <v>1921</v>
      </c>
      <c r="J146" s="7" t="s">
        <v>3048</v>
      </c>
      <c r="K146" s="1" t="s">
        <v>2920</v>
      </c>
      <c r="L146" s="1" t="str">
        <f>IF(ISTEXT(VLOOKUP(I146,gl_content!F:H,3,FALSE)),VLOOKUP(I146,gl_content!F:H,3,FALSE),"")</f>
        <v>string</v>
      </c>
      <c r="M146" s="1" t="s">
        <v>375</v>
      </c>
      <c r="N146" s="1" t="s">
        <v>473</v>
      </c>
      <c r="O146" s="1" t="s">
        <v>1922</v>
      </c>
      <c r="P146" s="2" t="s">
        <v>238</v>
      </c>
    </row>
    <row r="147" spans="3:16" ht="19" customHeight="1" outlineLevel="1">
      <c r="C147" s="1" t="s">
        <v>1173</v>
      </c>
      <c r="H147" s="1" t="s">
        <v>1127</v>
      </c>
      <c r="I147" s="1" t="s">
        <v>1923</v>
      </c>
      <c r="J147" s="7" t="s">
        <v>3048</v>
      </c>
      <c r="K147" s="1" t="s">
        <v>2921</v>
      </c>
      <c r="L147" s="1" t="str">
        <f>IF(ISTEXT(VLOOKUP(I147,gl_content!F:H,3,FALSE)),VLOOKUP(I147,gl_content!F:H,3,FALSE),"")</f>
        <v>string</v>
      </c>
      <c r="M147" s="1" t="s">
        <v>375</v>
      </c>
      <c r="N147" s="1" t="s">
        <v>402</v>
      </c>
      <c r="O147" s="1" t="s">
        <v>1924</v>
      </c>
      <c r="P147" s="2" t="s">
        <v>115</v>
      </c>
    </row>
    <row r="148" spans="3:16" ht="19" customHeight="1" outlineLevel="1">
      <c r="C148" s="1" t="s">
        <v>1174</v>
      </c>
      <c r="H148" s="1" t="s">
        <v>1127</v>
      </c>
      <c r="I148" s="1" t="s">
        <v>1925</v>
      </c>
      <c r="J148" s="7" t="s">
        <v>3048</v>
      </c>
      <c r="K148" s="1" t="s">
        <v>2922</v>
      </c>
      <c r="L148" s="1" t="str">
        <f>IF(ISTEXT(VLOOKUP(I148,gl_content!F:H,3,FALSE)),VLOOKUP(I148,gl_content!F:H,3,FALSE),"")</f>
        <v>string</v>
      </c>
      <c r="M148" s="1" t="s">
        <v>375</v>
      </c>
      <c r="N148" s="1" t="s">
        <v>401</v>
      </c>
      <c r="O148" s="1" t="s">
        <v>1926</v>
      </c>
      <c r="P148" s="2" t="s">
        <v>113</v>
      </c>
    </row>
    <row r="149" spans="3:16" ht="19" customHeight="1" outlineLevel="1">
      <c r="C149" s="1" t="s">
        <v>1175</v>
      </c>
      <c r="H149" s="1" t="s">
        <v>1127</v>
      </c>
      <c r="I149" s="1" t="s">
        <v>1927</v>
      </c>
      <c r="J149" s="7" t="s">
        <v>3048</v>
      </c>
      <c r="K149" s="1" t="s">
        <v>2923</v>
      </c>
      <c r="L149" s="1" t="str">
        <f>IF(ISTEXT(VLOOKUP(I149,gl_content!F:H,3,FALSE)),VLOOKUP(I149,gl_content!F:H,3,FALSE),"")</f>
        <v>integer</v>
      </c>
      <c r="M149" s="1" t="s">
        <v>375</v>
      </c>
      <c r="N149" s="1" t="s">
        <v>517</v>
      </c>
      <c r="O149" s="1" t="s">
        <v>1928</v>
      </c>
      <c r="P149" s="2" t="s">
        <v>303</v>
      </c>
    </row>
    <row r="150" spans="3:16" ht="19" customHeight="1" outlineLevel="1">
      <c r="C150" s="1" t="s">
        <v>1176</v>
      </c>
      <c r="H150" s="1" t="s">
        <v>1127</v>
      </c>
      <c r="I150" s="1" t="s">
        <v>1929</v>
      </c>
      <c r="J150" s="7" t="s">
        <v>3048</v>
      </c>
      <c r="K150" s="1" t="s">
        <v>2924</v>
      </c>
      <c r="L150" s="1" t="str">
        <f>IF(ISTEXT(VLOOKUP(I150,gl_content!F:H,3,FALSE)),VLOOKUP(I150,gl_content!F:H,3,FALSE),"")</f>
        <v>monetary</v>
      </c>
      <c r="M150" s="1" t="s">
        <v>375</v>
      </c>
      <c r="N150" s="1" t="s">
        <v>518</v>
      </c>
      <c r="O150" s="1" t="s">
        <v>1930</v>
      </c>
      <c r="P150" s="2" t="s">
        <v>304</v>
      </c>
    </row>
    <row r="151" spans="3:16" ht="19" customHeight="1" outlineLevel="1">
      <c r="C151" s="1" t="s">
        <v>1177</v>
      </c>
      <c r="H151" s="1" t="s">
        <v>1127</v>
      </c>
      <c r="I151" s="1" t="s">
        <v>1931</v>
      </c>
      <c r="J151" s="7" t="s">
        <v>3048</v>
      </c>
      <c r="K151" s="1" t="s">
        <v>2925</v>
      </c>
      <c r="L151" s="1" t="str">
        <f>IF(ISTEXT(VLOOKUP(I151,gl_content!F:H,3,FALSE)),VLOOKUP(I151,gl_content!F:H,3,FALSE),"")</f>
        <v>monetary</v>
      </c>
      <c r="M151" s="1" t="s">
        <v>375</v>
      </c>
      <c r="N151" s="1" t="s">
        <v>519</v>
      </c>
      <c r="O151" s="1" t="s">
        <v>1932</v>
      </c>
      <c r="P151" s="2" t="s">
        <v>307</v>
      </c>
    </row>
    <row r="152" spans="3:16" ht="19" customHeight="1" outlineLevel="1">
      <c r="C152" s="1" t="s">
        <v>1178</v>
      </c>
      <c r="H152" s="1" t="s">
        <v>1127</v>
      </c>
      <c r="I152" s="1" t="s">
        <v>1933</v>
      </c>
      <c r="J152" s="7" t="s">
        <v>3048</v>
      </c>
      <c r="K152" s="1" t="s">
        <v>2926</v>
      </c>
      <c r="L152" s="1" t="str">
        <f>IF(ISTEXT(VLOOKUP(I152,gl_content!F:H,3,FALSE)),VLOOKUP(I152,gl_content!F:H,3,FALSE),"")</f>
        <v>token</v>
      </c>
      <c r="M152" s="1" t="s">
        <v>765</v>
      </c>
      <c r="N152" s="1" t="s">
        <v>801</v>
      </c>
      <c r="O152" s="1" t="s">
        <v>1934</v>
      </c>
      <c r="P152" s="2" t="s">
        <v>803</v>
      </c>
    </row>
    <row r="153" spans="3:16" ht="19" customHeight="1" outlineLevel="1">
      <c r="C153" s="1" t="s">
        <v>1179</v>
      </c>
      <c r="H153" s="1" t="s">
        <v>1127</v>
      </c>
      <c r="I153" s="1" t="s">
        <v>1935</v>
      </c>
      <c r="J153" s="7" t="s">
        <v>3048</v>
      </c>
      <c r="K153" s="1" t="s">
        <v>2927</v>
      </c>
      <c r="L153" s="1" t="str">
        <f>IF(ISTEXT(VLOOKUP(I153,gl_content!F:H,3,FALSE)),VLOOKUP(I153,gl_content!F:H,3,FALSE),"")</f>
        <v>string</v>
      </c>
      <c r="M153" s="1" t="s">
        <v>375</v>
      </c>
      <c r="N153" s="1" t="s">
        <v>425</v>
      </c>
      <c r="O153" s="1" t="s">
        <v>1936</v>
      </c>
      <c r="P153" s="2" t="s">
        <v>159</v>
      </c>
    </row>
    <row r="154" spans="3:16" ht="19" customHeight="1" outlineLevel="1">
      <c r="C154" s="1" t="s">
        <v>1180</v>
      </c>
      <c r="H154" s="1" t="s">
        <v>1127</v>
      </c>
      <c r="I154" s="1" t="s">
        <v>1937</v>
      </c>
      <c r="J154" s="7" t="s">
        <v>3048</v>
      </c>
      <c r="K154" s="1" t="s">
        <v>2905</v>
      </c>
      <c r="L154" s="1" t="str">
        <f>IF(ISTEXT(VLOOKUP(I154,gl_content!F:H,3,FALSE)),VLOOKUP(I154,gl_content!F:H,3,FALSE),"")</f>
        <v>dateTime</v>
      </c>
      <c r="M154" s="1" t="s">
        <v>375</v>
      </c>
      <c r="N154" s="1" t="s">
        <v>405</v>
      </c>
      <c r="O154" s="1" t="s">
        <v>1938</v>
      </c>
      <c r="P154" s="2" t="s">
        <v>121</v>
      </c>
    </row>
    <row r="155" spans="3:16" ht="19" customHeight="1" outlineLevel="1">
      <c r="C155" s="1" t="s">
        <v>1181</v>
      </c>
      <c r="H155" s="1" t="s">
        <v>1127</v>
      </c>
      <c r="I155" s="1" t="s">
        <v>1939</v>
      </c>
      <c r="J155" s="7" t="s">
        <v>3048</v>
      </c>
      <c r="K155" s="1" t="s">
        <v>2906</v>
      </c>
      <c r="L155" s="1" t="str">
        <f>IF(ISTEXT(VLOOKUP(I155,gl_content!F:H,3,FALSE)),VLOOKUP(I155,gl_content!F:H,3,FALSE),"")</f>
        <v>dateTime</v>
      </c>
      <c r="M155" s="1" t="s">
        <v>375</v>
      </c>
      <c r="N155" s="1" t="s">
        <v>406</v>
      </c>
      <c r="O155" s="1" t="s">
        <v>1940</v>
      </c>
      <c r="P155" s="2" t="s">
        <v>123</v>
      </c>
    </row>
    <row r="156" spans="3:16" ht="19" customHeight="1" outlineLevel="1">
      <c r="C156" s="1" t="s">
        <v>1182</v>
      </c>
      <c r="H156" s="1" t="s">
        <v>1127</v>
      </c>
      <c r="I156" s="1" t="s">
        <v>1941</v>
      </c>
      <c r="J156" s="7" t="s">
        <v>3048</v>
      </c>
      <c r="K156" s="1" t="s">
        <v>2907</v>
      </c>
      <c r="L156" s="1" t="str">
        <f>IF(ISTEXT(VLOOKUP(I156,gl_content!F:H,3,FALSE)),VLOOKUP(I156,gl_content!F:H,3,FALSE),"")</f>
        <v>string</v>
      </c>
      <c r="M156" s="1" t="s">
        <v>375</v>
      </c>
      <c r="N156" s="1" t="s">
        <v>407</v>
      </c>
      <c r="O156" s="1" t="s">
        <v>1942</v>
      </c>
      <c r="P156" s="2" t="s">
        <v>125</v>
      </c>
    </row>
    <row r="157" spans="3:16" ht="19" customHeight="1" outlineLevel="1">
      <c r="C157" s="1" t="s">
        <v>1183</v>
      </c>
      <c r="H157" s="1" t="s">
        <v>1127</v>
      </c>
      <c r="I157" s="1" t="s">
        <v>1943</v>
      </c>
      <c r="J157" s="7" t="s">
        <v>3048</v>
      </c>
      <c r="K157" s="1" t="s">
        <v>2908</v>
      </c>
      <c r="L157" s="1" t="str">
        <f>IF(ISTEXT(VLOOKUP(I157,gl_content!F:H,3,FALSE)),VLOOKUP(I157,gl_content!F:H,3,FALSE),"")</f>
        <v>string</v>
      </c>
      <c r="M157" s="1" t="s">
        <v>375</v>
      </c>
      <c r="N157" s="1" t="s">
        <v>404</v>
      </c>
      <c r="O157" s="1" t="s">
        <v>1944</v>
      </c>
      <c r="P157" s="2" t="s">
        <v>119</v>
      </c>
    </row>
    <row r="158" spans="3:16" ht="19" customHeight="1" outlineLevel="1">
      <c r="C158" s="1" t="s">
        <v>1184</v>
      </c>
      <c r="H158" s="1" t="s">
        <v>1127</v>
      </c>
      <c r="I158" s="1" t="s">
        <v>1945</v>
      </c>
      <c r="J158" s="7" t="s">
        <v>3048</v>
      </c>
      <c r="K158" s="1" t="s">
        <v>2909</v>
      </c>
      <c r="L158" s="1" t="str">
        <f>IF(ISTEXT(VLOOKUP(I158,gl_content!F:H,3,FALSE)),VLOOKUP(I158,gl_content!F:H,3,FALSE),"")</f>
        <v>token</v>
      </c>
      <c r="M158" s="1" t="s">
        <v>375</v>
      </c>
      <c r="N158" s="1" t="s">
        <v>403</v>
      </c>
      <c r="O158" s="1" t="s">
        <v>1946</v>
      </c>
      <c r="P158" s="2" t="s">
        <v>117</v>
      </c>
    </row>
    <row r="159" spans="3:16" ht="19" customHeight="1" outlineLevel="1">
      <c r="C159" s="1" t="s">
        <v>1185</v>
      </c>
      <c r="H159" s="1" t="s">
        <v>1127</v>
      </c>
      <c r="I159" s="1" t="s">
        <v>1947</v>
      </c>
      <c r="J159" s="7" t="s">
        <v>3048</v>
      </c>
      <c r="K159" s="1" t="s">
        <v>2910</v>
      </c>
      <c r="L159" s="1" t="str">
        <f>IF(ISTEXT(VLOOKUP(I159,gl_content!F:H,3,FALSE)),VLOOKUP(I159,gl_content!F:H,3,FALSE),"")</f>
        <v>string</v>
      </c>
      <c r="M159" s="1" t="s">
        <v>722</v>
      </c>
      <c r="N159" s="1" t="s">
        <v>757</v>
      </c>
      <c r="O159" s="1" t="s">
        <v>1948</v>
      </c>
      <c r="P159" s="2" t="s">
        <v>1567</v>
      </c>
    </row>
    <row r="160" spans="3:16" ht="19" customHeight="1" outlineLevel="1">
      <c r="C160" s="1" t="s">
        <v>1186</v>
      </c>
      <c r="H160" s="1" t="s">
        <v>1127</v>
      </c>
      <c r="I160" s="1" t="s">
        <v>1949</v>
      </c>
      <c r="J160" s="7" t="s">
        <v>3048</v>
      </c>
      <c r="K160" s="1" t="s">
        <v>2912</v>
      </c>
      <c r="L160" s="1" t="str">
        <f>IF(ISTEXT(VLOOKUP(I160,gl_content!F:H,3,FALSE)),VLOOKUP(I160,gl_content!F:H,3,FALSE),"")</f>
        <v>string</v>
      </c>
      <c r="M160" s="1" t="s">
        <v>722</v>
      </c>
      <c r="N160" s="1" t="s">
        <v>745</v>
      </c>
      <c r="O160" s="1" t="s">
        <v>1950</v>
      </c>
      <c r="P160" s="2" t="s">
        <v>747</v>
      </c>
    </row>
    <row r="161" spans="3:16" ht="19" customHeight="1" outlineLevel="1">
      <c r="C161" s="1" t="s">
        <v>1187</v>
      </c>
      <c r="H161" s="1" t="s">
        <v>1127</v>
      </c>
      <c r="I161" s="1" t="s">
        <v>1951</v>
      </c>
      <c r="J161" s="7" t="s">
        <v>3048</v>
      </c>
      <c r="K161" s="1" t="s">
        <v>2913</v>
      </c>
      <c r="L161" s="1" t="str">
        <f>IF(ISTEXT(VLOOKUP(I161,gl_content!F:H,3,FALSE)),VLOOKUP(I161,gl_content!F:H,3,FALSE),"")</f>
        <v>decimal</v>
      </c>
      <c r="M161" s="1" t="s">
        <v>722</v>
      </c>
      <c r="N161" s="1" t="s">
        <v>723</v>
      </c>
      <c r="O161" s="1" t="s">
        <v>1952</v>
      </c>
      <c r="P161" s="2" t="s">
        <v>1568</v>
      </c>
    </row>
    <row r="162" spans="3:16" ht="19" customHeight="1" outlineLevel="1">
      <c r="C162" s="1" t="s">
        <v>1188</v>
      </c>
      <c r="H162" s="1" t="s">
        <v>1127</v>
      </c>
      <c r="I162" s="1" t="s">
        <v>1953</v>
      </c>
      <c r="J162" s="7" t="s">
        <v>3048</v>
      </c>
      <c r="K162" s="1" t="s">
        <v>2914</v>
      </c>
      <c r="L162" s="1" t="str">
        <f>IF(ISTEXT(VLOOKUP(I162,gl_content!F:H,3,FALSE)),VLOOKUP(I162,gl_content!F:H,3,FALSE),"")</f>
        <v>string</v>
      </c>
      <c r="M162" s="1" t="s">
        <v>722</v>
      </c>
      <c r="N162" s="1" t="s">
        <v>725</v>
      </c>
      <c r="O162" s="1" t="s">
        <v>1954</v>
      </c>
      <c r="P162" s="2" t="s">
        <v>1569</v>
      </c>
    </row>
    <row r="163" spans="3:16" ht="19" customHeight="1" outlineLevel="1">
      <c r="C163" s="1" t="s">
        <v>1189</v>
      </c>
      <c r="H163" s="1" t="s">
        <v>1127</v>
      </c>
      <c r="I163" s="1" t="s">
        <v>1955</v>
      </c>
      <c r="J163" s="7" t="s">
        <v>3048</v>
      </c>
      <c r="K163" s="1" t="s">
        <v>2915</v>
      </c>
      <c r="L163" s="1" t="str">
        <f>IF(ISTEXT(VLOOKUP(I163,gl_content!F:H,3,FALSE)),VLOOKUP(I163,gl_content!F:H,3,FALSE),"")</f>
        <v>integer</v>
      </c>
      <c r="M163" s="1" t="s">
        <v>722</v>
      </c>
      <c r="N163" s="1" t="s">
        <v>748</v>
      </c>
      <c r="O163" s="1" t="s">
        <v>1956</v>
      </c>
      <c r="P163" s="2" t="s">
        <v>750</v>
      </c>
    </row>
    <row r="164" spans="3:16" ht="19" customHeight="1" outlineLevel="1">
      <c r="C164" s="1" t="s">
        <v>1190</v>
      </c>
      <c r="H164" s="1" t="s">
        <v>1127</v>
      </c>
      <c r="I164" s="1" t="s">
        <v>1957</v>
      </c>
      <c r="J164" s="7" t="s">
        <v>3048</v>
      </c>
      <c r="K164" s="1" t="s">
        <v>2916</v>
      </c>
      <c r="L164" s="1" t="str">
        <f>IF(ISTEXT(VLOOKUP(I164,gl_content!F:H,3,FALSE)),VLOOKUP(I164,gl_content!F:H,3,FALSE),"")</f>
        <v>dateTime</v>
      </c>
      <c r="M164" s="1" t="s">
        <v>722</v>
      </c>
      <c r="N164" s="1" t="s">
        <v>742</v>
      </c>
      <c r="O164" s="1" t="s">
        <v>1958</v>
      </c>
      <c r="P164" s="2" t="s">
        <v>744</v>
      </c>
    </row>
    <row r="165" spans="3:16" ht="19" customHeight="1" outlineLevel="1">
      <c r="C165" s="1" t="s">
        <v>1191</v>
      </c>
      <c r="H165" s="1" t="s">
        <v>1127</v>
      </c>
      <c r="I165" s="1" t="s">
        <v>1959</v>
      </c>
      <c r="J165" s="7" t="s">
        <v>3048</v>
      </c>
      <c r="K165" s="1" t="s">
        <v>2917</v>
      </c>
      <c r="L165" s="1" t="str">
        <f>IF(ISTEXT(VLOOKUP(I165,gl_content!F:H,3,FALSE)),VLOOKUP(I165,gl_content!F:H,3,FALSE),"")</f>
        <v>dateTime</v>
      </c>
      <c r="M165" s="1" t="s">
        <v>722</v>
      </c>
      <c r="N165" s="1" t="s">
        <v>739</v>
      </c>
      <c r="O165" s="1" t="s">
        <v>1960</v>
      </c>
      <c r="P165" s="2" t="s">
        <v>741</v>
      </c>
    </row>
    <row r="166" spans="3:16" ht="19" customHeight="1" outlineLevel="1">
      <c r="C166" s="1" t="s">
        <v>1192</v>
      </c>
      <c r="H166" s="1" t="s">
        <v>1127</v>
      </c>
      <c r="I166" s="1" t="s">
        <v>1961</v>
      </c>
      <c r="J166" s="7" t="s">
        <v>3048</v>
      </c>
      <c r="K166" s="1" t="s">
        <v>2933</v>
      </c>
      <c r="L166" s="1" t="str">
        <f>IF(ISTEXT(VLOOKUP(I166,gl_content!F:H,3,FALSE)),VLOOKUP(I166,gl_content!F:H,3,FALSE),"")</f>
        <v>dateTime</v>
      </c>
      <c r="M166" s="1" t="s">
        <v>722</v>
      </c>
      <c r="N166" s="1" t="s">
        <v>759</v>
      </c>
      <c r="O166" s="1" t="s">
        <v>1962</v>
      </c>
      <c r="P166" s="2" t="s">
        <v>761</v>
      </c>
    </row>
    <row r="167" spans="3:16" ht="19" customHeight="1" outlineLevel="1">
      <c r="C167" s="1" t="s">
        <v>1193</v>
      </c>
      <c r="H167" s="1" t="s">
        <v>1127</v>
      </c>
      <c r="I167" s="1" t="s">
        <v>1963</v>
      </c>
      <c r="J167" s="7" t="s">
        <v>3048</v>
      </c>
      <c r="K167" s="1" t="s">
        <v>752</v>
      </c>
      <c r="L167" s="1" t="str">
        <f>IF(ISTEXT(VLOOKUP(I167,gl_content!F:H,3,FALSE)),VLOOKUP(I167,gl_content!F:H,3,FALSE),"")</f>
        <v>boolean</v>
      </c>
      <c r="M167" s="1" t="s">
        <v>722</v>
      </c>
      <c r="N167" s="1" t="s">
        <v>751</v>
      </c>
      <c r="O167" s="1" t="s">
        <v>1964</v>
      </c>
      <c r="P167" s="2" t="s">
        <v>753</v>
      </c>
    </row>
    <row r="168" spans="3:16" ht="19" customHeight="1" outlineLevel="1">
      <c r="C168" s="1" t="s">
        <v>1194</v>
      </c>
      <c r="H168" s="1" t="s">
        <v>1127</v>
      </c>
      <c r="I168" s="1" t="s">
        <v>1965</v>
      </c>
      <c r="J168" s="7" t="s">
        <v>3048</v>
      </c>
      <c r="K168" s="1" t="s">
        <v>2911</v>
      </c>
      <c r="L168" s="1" t="str">
        <f>IF(ISTEXT(VLOOKUP(I168,gl_content!F:H,3,FALSE)),VLOOKUP(I168,gl_content!F:H,3,FALSE),"")</f>
        <v>dateTime</v>
      </c>
      <c r="M168" s="1" t="s">
        <v>722</v>
      </c>
      <c r="N168" s="1" t="s">
        <v>754</v>
      </c>
      <c r="O168" s="1" t="s">
        <v>1966</v>
      </c>
      <c r="P168" s="2" t="s">
        <v>756</v>
      </c>
    </row>
    <row r="169" spans="3:16" ht="19" customHeight="1" outlineLevel="1">
      <c r="C169" s="1" t="s">
        <v>1195</v>
      </c>
      <c r="H169" s="1" t="s">
        <v>1127</v>
      </c>
      <c r="I169" s="1" t="s">
        <v>1967</v>
      </c>
      <c r="J169" s="7" t="s">
        <v>3048</v>
      </c>
      <c r="K169" s="1" t="s">
        <v>2902</v>
      </c>
      <c r="L169" s="1" t="str">
        <f>IF(ISTEXT(VLOOKUP(I169,gl_content!F:H,3,FALSE)),VLOOKUP(I169,gl_content!F:H,3,FALSE),"")</f>
        <v>decimal</v>
      </c>
      <c r="M169" s="1" t="s">
        <v>765</v>
      </c>
      <c r="N169" s="1" t="s">
        <v>1065</v>
      </c>
      <c r="O169" s="1" t="s">
        <v>1968</v>
      </c>
      <c r="P169" s="2" t="s">
        <v>1067</v>
      </c>
    </row>
    <row r="170" spans="3:16" ht="19" customHeight="1" outlineLevel="1" collapsed="1">
      <c r="C170" s="1" t="s">
        <v>1196</v>
      </c>
      <c r="H170" s="1" t="s">
        <v>1127</v>
      </c>
      <c r="I170" s="1" t="s">
        <v>1969</v>
      </c>
      <c r="J170" s="7" t="s">
        <v>3048</v>
      </c>
      <c r="K170" s="9" t="s">
        <v>3050</v>
      </c>
      <c r="L170" s="1" t="str">
        <f>IF(ISTEXT(VLOOKUP(I170,gl_content!F:H,3,FALSE)),VLOOKUP(I170,gl_content!F:H,3,FALSE),"")</f>
        <v/>
      </c>
      <c r="M170" s="1" t="s">
        <v>765</v>
      </c>
      <c r="N170" s="1" t="s">
        <v>854</v>
      </c>
      <c r="O170" s="1" t="s">
        <v>1970</v>
      </c>
      <c r="P170" s="2" t="s">
        <v>856</v>
      </c>
    </row>
    <row r="171" spans="3:16" ht="19" customHeight="1" outlineLevel="1">
      <c r="D171" s="1" t="s">
        <v>1197</v>
      </c>
      <c r="H171" s="1" t="s">
        <v>1196</v>
      </c>
      <c r="I171" s="1" t="s">
        <v>1971</v>
      </c>
      <c r="J171" s="9" t="s">
        <v>3050</v>
      </c>
      <c r="K171" s="1" t="s">
        <v>2903</v>
      </c>
      <c r="L171" s="1" t="str">
        <f>IF(ISTEXT(VLOOKUP(I171,gl_content!F:H,3,FALSE)),VLOOKUP(I171,gl_content!F:H,3,FALSE),"")</f>
        <v>string</v>
      </c>
      <c r="M171" s="1" t="s">
        <v>765</v>
      </c>
      <c r="N171" s="1" t="s">
        <v>890</v>
      </c>
      <c r="O171" s="1" t="s">
        <v>1972</v>
      </c>
      <c r="P171" s="2" t="s">
        <v>1570</v>
      </c>
    </row>
    <row r="172" spans="3:16" ht="19" customHeight="1" outlineLevel="1">
      <c r="D172" s="1" t="s">
        <v>1198</v>
      </c>
      <c r="H172" s="1" t="s">
        <v>1196</v>
      </c>
      <c r="I172" s="1" t="s">
        <v>1973</v>
      </c>
      <c r="J172" s="9" t="s">
        <v>3050</v>
      </c>
      <c r="K172" s="1" t="s">
        <v>2904</v>
      </c>
      <c r="L172" s="1" t="str">
        <f>IF(ISTEXT(VLOOKUP(I172,gl_content!F:H,3,FALSE)),VLOOKUP(I172,gl_content!F:H,3,FALSE),"")</f>
        <v>decimal</v>
      </c>
      <c r="M172" s="1" t="s">
        <v>765</v>
      </c>
      <c r="N172" s="1" t="s">
        <v>1068</v>
      </c>
      <c r="O172" s="1" t="s">
        <v>1974</v>
      </c>
      <c r="P172" s="2" t="s">
        <v>1070</v>
      </c>
    </row>
    <row r="173" spans="3:16" ht="19" customHeight="1" outlineLevel="1">
      <c r="D173" s="1" t="s">
        <v>1199</v>
      </c>
      <c r="H173" s="1" t="s">
        <v>1196</v>
      </c>
      <c r="I173" s="1" t="s">
        <v>1975</v>
      </c>
      <c r="J173" s="9" t="s">
        <v>3050</v>
      </c>
      <c r="K173" s="13" t="s">
        <v>3002</v>
      </c>
      <c r="L173" s="1" t="str">
        <f>IF(ISTEXT(VLOOKUP(I173,gl_content!F:H,3,FALSE)),VLOOKUP(I173,gl_content!F:H,3,FALSE),"")</f>
        <v/>
      </c>
      <c r="M173" s="1" t="s">
        <v>765</v>
      </c>
      <c r="N173" s="1" t="s">
        <v>766</v>
      </c>
      <c r="O173" s="1" t="s">
        <v>1977</v>
      </c>
      <c r="P173" s="2" t="s">
        <v>1976</v>
      </c>
    </row>
    <row r="174" spans="3:16" ht="19" customHeight="1" outlineLevel="2">
      <c r="E174" s="1" t="s">
        <v>1259</v>
      </c>
      <c r="H174" s="1" t="s">
        <v>1199</v>
      </c>
      <c r="I174" s="1" t="s">
        <v>1978</v>
      </c>
      <c r="J174" s="14" t="s">
        <v>3002</v>
      </c>
      <c r="K174" s="1" t="s">
        <v>2934</v>
      </c>
      <c r="L174" s="1" t="str">
        <f>IF(ISTEXT(VLOOKUP(I174,gl_content!F:H,3,FALSE)),VLOOKUP(I174,gl_content!F:H,3,FALSE),"")</f>
        <v>string</v>
      </c>
      <c r="M174" s="1" t="s">
        <v>765</v>
      </c>
      <c r="N174" s="1" t="s">
        <v>774</v>
      </c>
      <c r="O174" s="1" t="s">
        <v>1979</v>
      </c>
      <c r="P174" s="2" t="s">
        <v>776</v>
      </c>
    </row>
    <row r="175" spans="3:16" ht="19" customHeight="1" outlineLevel="2">
      <c r="E175" s="1" t="s">
        <v>1260</v>
      </c>
      <c r="H175" s="1" t="s">
        <v>1199</v>
      </c>
      <c r="I175" s="1" t="s">
        <v>1980</v>
      </c>
      <c r="J175" s="14" t="s">
        <v>3002</v>
      </c>
      <c r="K175" s="1" t="s">
        <v>2935</v>
      </c>
      <c r="L175" s="1" t="str">
        <f>IF(ISTEXT(VLOOKUP(I175,gl_content!F:H,3,FALSE)),VLOOKUP(I175,gl_content!F:H,3,FALSE),"")</f>
        <v>string</v>
      </c>
      <c r="M175" s="1" t="s">
        <v>765</v>
      </c>
      <c r="N175" s="1" t="s">
        <v>771</v>
      </c>
      <c r="O175" s="1" t="s">
        <v>1981</v>
      </c>
      <c r="P175" s="2" t="s">
        <v>773</v>
      </c>
    </row>
    <row r="176" spans="3:16" ht="19" customHeight="1" outlineLevel="2">
      <c r="E176" s="1" t="s">
        <v>1261</v>
      </c>
      <c r="H176" s="1" t="s">
        <v>1199</v>
      </c>
      <c r="I176" s="1" t="s">
        <v>1982</v>
      </c>
      <c r="J176" s="14" t="s">
        <v>3002</v>
      </c>
      <c r="K176" s="1" t="s">
        <v>2945</v>
      </c>
      <c r="L176" s="1" t="str">
        <f>IF(ISTEXT(VLOOKUP(I176,gl_content!F:H,3,FALSE)),VLOOKUP(I176,gl_content!F:H,3,FALSE),"")</f>
        <v>token</v>
      </c>
      <c r="M176" s="1" t="s">
        <v>765</v>
      </c>
      <c r="N176" s="1" t="s">
        <v>892</v>
      </c>
      <c r="O176" s="1" t="s">
        <v>1983</v>
      </c>
      <c r="P176" s="2" t="s">
        <v>894</v>
      </c>
    </row>
    <row r="177" spans="5:16" ht="19" customHeight="1" outlineLevel="2">
      <c r="E177" s="1" t="s">
        <v>1262</v>
      </c>
      <c r="H177" s="1" t="s">
        <v>1199</v>
      </c>
      <c r="I177" s="1" t="s">
        <v>1984</v>
      </c>
      <c r="J177" s="14" t="s">
        <v>3002</v>
      </c>
      <c r="K177" s="1" t="s">
        <v>2946</v>
      </c>
      <c r="L177" s="1" t="str">
        <f>IF(ISTEXT(VLOOKUP(I177,gl_content!F:H,3,FALSE)),VLOOKUP(I177,gl_content!F:H,3,FALSE),"")</f>
        <v>string</v>
      </c>
      <c r="M177" s="1" t="s">
        <v>765</v>
      </c>
      <c r="N177" s="1" t="s">
        <v>1074</v>
      </c>
      <c r="O177" s="1" t="s">
        <v>1985</v>
      </c>
      <c r="P177" s="2" t="s">
        <v>1076</v>
      </c>
    </row>
    <row r="178" spans="5:16" ht="19" customHeight="1" outlineLevel="2">
      <c r="E178" s="1" t="s">
        <v>1263</v>
      </c>
      <c r="H178" s="1" t="s">
        <v>1199</v>
      </c>
      <c r="I178" s="1" t="s">
        <v>1986</v>
      </c>
      <c r="J178" s="14" t="s">
        <v>3002</v>
      </c>
      <c r="K178" s="1" t="s">
        <v>2940</v>
      </c>
      <c r="L178" s="1" t="str">
        <f>IF(ISTEXT(VLOOKUP(I178,gl_content!F:H,3,FALSE)),VLOOKUP(I178,gl_content!F:H,3,FALSE),"")</f>
        <v>string</v>
      </c>
      <c r="M178" s="1" t="s">
        <v>765</v>
      </c>
      <c r="N178" s="1" t="s">
        <v>898</v>
      </c>
      <c r="O178" s="1" t="s">
        <v>1987</v>
      </c>
      <c r="P178" s="2" t="s">
        <v>900</v>
      </c>
    </row>
    <row r="179" spans="5:16" ht="19" customHeight="1" outlineLevel="2">
      <c r="E179" s="1" t="s">
        <v>1264</v>
      </c>
      <c r="H179" s="1" t="s">
        <v>1199</v>
      </c>
      <c r="I179" s="1" t="s">
        <v>1988</v>
      </c>
      <c r="J179" s="14" t="s">
        <v>3002</v>
      </c>
      <c r="K179" s="1" t="s">
        <v>2936</v>
      </c>
      <c r="L179" s="1" t="str">
        <f>IF(ISTEXT(VLOOKUP(I179,gl_content!F:H,3,FALSE)),VLOOKUP(I179,gl_content!F:H,3,FALSE),"")</f>
        <v>token</v>
      </c>
      <c r="M179" s="1" t="s">
        <v>765</v>
      </c>
      <c r="N179" s="1" t="s">
        <v>777</v>
      </c>
      <c r="O179" s="1" t="s">
        <v>1989</v>
      </c>
      <c r="P179" s="2" t="s">
        <v>779</v>
      </c>
    </row>
    <row r="180" spans="5:16" ht="19" customHeight="1" outlineLevel="2">
      <c r="E180" s="1" t="s">
        <v>1265</v>
      </c>
      <c r="H180" s="1" t="s">
        <v>1199</v>
      </c>
      <c r="I180" s="1" t="s">
        <v>1990</v>
      </c>
      <c r="J180" s="14" t="s">
        <v>3002</v>
      </c>
      <c r="K180" s="1" t="s">
        <v>2937</v>
      </c>
      <c r="L180" s="1" t="str">
        <f>IF(ISTEXT(VLOOKUP(I180,gl_content!F:H,3,FALSE)),VLOOKUP(I180,gl_content!F:H,3,FALSE),"")</f>
        <v>string</v>
      </c>
      <c r="M180" s="1" t="s">
        <v>765</v>
      </c>
      <c r="N180" s="1" t="s">
        <v>780</v>
      </c>
      <c r="O180" s="1" t="s">
        <v>1991</v>
      </c>
      <c r="P180" s="2" t="s">
        <v>782</v>
      </c>
    </row>
    <row r="181" spans="5:16" ht="19" customHeight="1" outlineLevel="2">
      <c r="E181" s="1" t="s">
        <v>1266</v>
      </c>
      <c r="H181" s="1" t="s">
        <v>1199</v>
      </c>
      <c r="I181" s="1" t="s">
        <v>1992</v>
      </c>
      <c r="J181" s="14" t="s">
        <v>3002</v>
      </c>
      <c r="K181" s="1" t="s">
        <v>2938</v>
      </c>
      <c r="L181" s="1" t="str">
        <f>IF(ISTEXT(VLOOKUP(I181,gl_content!F:H,3,FALSE)),VLOOKUP(I181,gl_content!F:H,3,FALSE),"")</f>
        <v>token</v>
      </c>
      <c r="M181" s="1" t="s">
        <v>765</v>
      </c>
      <c r="N181" s="1" t="s">
        <v>795</v>
      </c>
      <c r="O181" s="1" t="s">
        <v>1993</v>
      </c>
      <c r="P181" s="2" t="s">
        <v>797</v>
      </c>
    </row>
    <row r="182" spans="5:16" ht="19" customHeight="1" outlineLevel="2">
      <c r="E182" s="1" t="s">
        <v>1267</v>
      </c>
      <c r="H182" s="1" t="s">
        <v>1199</v>
      </c>
      <c r="I182" s="1" t="s">
        <v>1994</v>
      </c>
      <c r="J182" s="14" t="s">
        <v>3002</v>
      </c>
      <c r="K182" s="1" t="s">
        <v>2939</v>
      </c>
      <c r="L182" s="1" t="str">
        <f>IF(ISTEXT(VLOOKUP(I182,gl_content!F:H,3,FALSE)),VLOOKUP(I182,gl_content!F:H,3,FALSE),"")</f>
        <v>string</v>
      </c>
      <c r="M182" s="1" t="s">
        <v>765</v>
      </c>
      <c r="N182" s="1" t="s">
        <v>1083</v>
      </c>
      <c r="O182" s="1" t="s">
        <v>1995</v>
      </c>
      <c r="P182" s="2" t="s">
        <v>1085</v>
      </c>
    </row>
    <row r="183" spans="5:16" ht="19" customHeight="1" outlineLevel="2">
      <c r="E183" s="1" t="s">
        <v>1268</v>
      </c>
      <c r="H183" s="1" t="s">
        <v>1199</v>
      </c>
      <c r="I183" s="1" t="s">
        <v>1996</v>
      </c>
      <c r="J183" s="14" t="s">
        <v>3002</v>
      </c>
      <c r="K183" s="1" t="s">
        <v>2941</v>
      </c>
      <c r="L183" s="1" t="str">
        <f>IF(ISTEXT(VLOOKUP(I183,gl_content!F:H,3,FALSE)),VLOOKUP(I183,gl_content!F:H,3,FALSE),"")</f>
        <v>token</v>
      </c>
      <c r="M183" s="1" t="s">
        <v>375</v>
      </c>
      <c r="N183" s="1" t="s">
        <v>484</v>
      </c>
      <c r="O183" s="1" t="s">
        <v>1997</v>
      </c>
      <c r="P183" s="2" t="s">
        <v>257</v>
      </c>
    </row>
    <row r="184" spans="5:16" ht="19" customHeight="1" outlineLevel="2">
      <c r="E184" s="1" t="s">
        <v>1269</v>
      </c>
      <c r="H184" s="1" t="s">
        <v>1199</v>
      </c>
      <c r="I184" s="1" t="s">
        <v>1998</v>
      </c>
      <c r="J184" s="14" t="s">
        <v>3002</v>
      </c>
      <c r="K184" s="1" t="s">
        <v>2942</v>
      </c>
      <c r="L184" s="1" t="str">
        <f>IF(ISTEXT(VLOOKUP(I184,gl_content!F:H,3,FALSE)),VLOOKUP(I184,gl_content!F:H,3,FALSE),"")</f>
        <v>string</v>
      </c>
      <c r="M184" s="1" t="s">
        <v>375</v>
      </c>
      <c r="N184" s="1" t="s">
        <v>554</v>
      </c>
      <c r="O184" s="1" t="s">
        <v>1999</v>
      </c>
      <c r="P184" s="2" t="s">
        <v>372</v>
      </c>
    </row>
    <row r="185" spans="5:16" ht="19" customHeight="1" outlineLevel="2">
      <c r="E185" s="1" t="s">
        <v>1270</v>
      </c>
      <c r="H185" s="1" t="s">
        <v>1199</v>
      </c>
      <c r="I185" s="1" t="s">
        <v>2000</v>
      </c>
      <c r="J185" s="14" t="s">
        <v>3002</v>
      </c>
      <c r="K185" s="1" t="s">
        <v>2943</v>
      </c>
      <c r="L185" s="1" t="str">
        <f>IF(ISTEXT(VLOOKUP(I185,gl_content!F:H,3,FALSE)),VLOOKUP(I185,gl_content!F:H,3,FALSE),"")</f>
        <v>token</v>
      </c>
      <c r="M185" s="1" t="s">
        <v>375</v>
      </c>
      <c r="N185" s="1" t="s">
        <v>485</v>
      </c>
      <c r="O185" s="1" t="s">
        <v>2001</v>
      </c>
      <c r="P185" s="2" t="s">
        <v>259</v>
      </c>
    </row>
    <row r="186" spans="5:16" ht="19" customHeight="1" outlineLevel="2">
      <c r="E186" s="1" t="s">
        <v>1271</v>
      </c>
      <c r="H186" s="1" t="s">
        <v>1199</v>
      </c>
      <c r="I186" s="1" t="s">
        <v>2002</v>
      </c>
      <c r="J186" s="14" t="s">
        <v>3002</v>
      </c>
      <c r="K186" s="1" t="s">
        <v>2944</v>
      </c>
      <c r="L186" s="1" t="str">
        <f>IF(ISTEXT(VLOOKUP(I186,gl_content!F:H,3,FALSE)),VLOOKUP(I186,gl_content!F:H,3,FALSE),"")</f>
        <v>string</v>
      </c>
      <c r="M186" s="1" t="s">
        <v>375</v>
      </c>
      <c r="N186" s="1" t="s">
        <v>555</v>
      </c>
      <c r="O186" s="1" t="s">
        <v>2003</v>
      </c>
      <c r="P186" s="2" t="s">
        <v>374</v>
      </c>
    </row>
    <row r="187" spans="5:16" ht="19" customHeight="1" outlineLevel="2">
      <c r="E187" s="1" t="s">
        <v>1272</v>
      </c>
      <c r="H187" s="1" t="s">
        <v>1199</v>
      </c>
      <c r="I187" s="1" t="s">
        <v>2004</v>
      </c>
      <c r="J187" s="14" t="s">
        <v>3002</v>
      </c>
      <c r="K187" s="11" t="s">
        <v>3000</v>
      </c>
      <c r="L187" s="1" t="str">
        <f>IF(ISTEXT(VLOOKUP(I187,gl_content!F:H,3,FALSE)),VLOOKUP(I187,gl_content!F:H,3,FALSE),"")</f>
        <v/>
      </c>
      <c r="M187" s="1" t="s">
        <v>765</v>
      </c>
      <c r="N187" s="1" t="s">
        <v>786</v>
      </c>
      <c r="O187" s="1" t="s">
        <v>2005</v>
      </c>
      <c r="P187" s="2" t="s">
        <v>788</v>
      </c>
    </row>
    <row r="188" spans="5:16" ht="19" customHeight="1" outlineLevel="3">
      <c r="F188" s="1" t="s">
        <v>1274</v>
      </c>
      <c r="H188" s="1" t="s">
        <v>1272</v>
      </c>
      <c r="I188" s="1" t="s">
        <v>2006</v>
      </c>
      <c r="J188" s="11" t="s">
        <v>3000</v>
      </c>
      <c r="K188" s="1" t="s">
        <v>2949</v>
      </c>
      <c r="L188" s="1" t="str">
        <f>IF(ISTEXT(VLOOKUP(I188,gl_content!F:H,3,FALSE)),VLOOKUP(I188,gl_content!F:H,3,FALSE),"")</f>
        <v>string</v>
      </c>
      <c r="M188" s="1" t="s">
        <v>765</v>
      </c>
      <c r="N188" s="1" t="s">
        <v>783</v>
      </c>
      <c r="O188" s="1" t="s">
        <v>2007</v>
      </c>
      <c r="P188" s="2" t="s">
        <v>785</v>
      </c>
    </row>
    <row r="189" spans="5:16" ht="19" customHeight="1" outlineLevel="3">
      <c r="F189" s="1" t="s">
        <v>1275</v>
      </c>
      <c r="H189" s="1" t="s">
        <v>1272</v>
      </c>
      <c r="I189" s="1" t="s">
        <v>2008</v>
      </c>
      <c r="J189" s="11" t="s">
        <v>3000</v>
      </c>
      <c r="K189" s="1" t="s">
        <v>2947</v>
      </c>
      <c r="L189" s="1" t="str">
        <f>IF(ISTEXT(VLOOKUP(I189,gl_content!F:H,3,FALSE)),VLOOKUP(I189,gl_content!F:H,3,FALSE),"")</f>
        <v>string</v>
      </c>
      <c r="M189" s="1" t="s">
        <v>765</v>
      </c>
      <c r="N189" s="1" t="s">
        <v>789</v>
      </c>
      <c r="O189" s="1" t="s">
        <v>2009</v>
      </c>
      <c r="P189" s="2" t="s">
        <v>791</v>
      </c>
    </row>
    <row r="190" spans="5:16" ht="19" customHeight="1" outlineLevel="3">
      <c r="F190" s="1" t="s">
        <v>1276</v>
      </c>
      <c r="H190" s="1" t="s">
        <v>1272</v>
      </c>
      <c r="I190" s="1" t="s">
        <v>2010</v>
      </c>
      <c r="J190" s="11" t="s">
        <v>3000</v>
      </c>
      <c r="K190" s="1" t="s">
        <v>2948</v>
      </c>
      <c r="L190" s="1" t="str">
        <f>IF(ISTEXT(VLOOKUP(I190,gl_content!F:H,3,FALSE)),VLOOKUP(I190,gl_content!F:H,3,FALSE),"")</f>
        <v>token</v>
      </c>
      <c r="M190" s="1" t="s">
        <v>765</v>
      </c>
      <c r="N190" s="1" t="s">
        <v>792</v>
      </c>
      <c r="O190" s="1" t="s">
        <v>2011</v>
      </c>
      <c r="P190" s="2" t="s">
        <v>794</v>
      </c>
    </row>
    <row r="191" spans="5:16" ht="19" customHeight="1" outlineLevel="3" collapsed="1">
      <c r="F191" s="1" t="s">
        <v>1277</v>
      </c>
      <c r="H191" s="1" t="s">
        <v>1272</v>
      </c>
      <c r="I191" s="1" t="s">
        <v>2012</v>
      </c>
      <c r="J191" s="11" t="s">
        <v>3000</v>
      </c>
      <c r="K191" s="10" t="s">
        <v>3122</v>
      </c>
      <c r="L191" s="1" t="str">
        <f>IF(ISTEXT(VLOOKUP(I191,gl_content!F:H,3,FALSE)),VLOOKUP(I191,gl_content!F:H,3,FALSE),"")</f>
        <v/>
      </c>
      <c r="M191" s="1" t="s">
        <v>765</v>
      </c>
      <c r="N191" s="1" t="s">
        <v>928</v>
      </c>
      <c r="O191" s="1" t="s">
        <v>2013</v>
      </c>
      <c r="P191" s="2" t="s">
        <v>930</v>
      </c>
    </row>
    <row r="192" spans="5:16" ht="19" customHeight="1" outlineLevel="3">
      <c r="G192" s="1" t="s">
        <v>1278</v>
      </c>
      <c r="H192" s="1" t="s">
        <v>1277</v>
      </c>
      <c r="I192" s="1" t="s">
        <v>2014</v>
      </c>
      <c r="J192" s="10" t="s">
        <v>3122</v>
      </c>
      <c r="K192" s="1" t="s">
        <v>3123</v>
      </c>
      <c r="L192" s="1" t="str">
        <f>IF(ISTEXT(VLOOKUP(I192,gl_content!F:H,3,FALSE)),VLOOKUP(I192,gl_content!F:H,3,FALSE),"")</f>
        <v>string</v>
      </c>
      <c r="M192" s="1" t="s">
        <v>765</v>
      </c>
      <c r="N192" s="1" t="s">
        <v>901</v>
      </c>
      <c r="O192" s="1" t="s">
        <v>2015</v>
      </c>
      <c r="P192" s="2" t="s">
        <v>903</v>
      </c>
    </row>
    <row r="193" spans="4:16" ht="19" customHeight="1" outlineLevel="3">
      <c r="G193" s="1" t="s">
        <v>1279</v>
      </c>
      <c r="H193" s="1" t="s">
        <v>1277</v>
      </c>
      <c r="I193" s="1" t="s">
        <v>2016</v>
      </c>
      <c r="J193" s="10" t="s">
        <v>3122</v>
      </c>
      <c r="K193" s="1" t="s">
        <v>3124</v>
      </c>
      <c r="L193" s="1" t="str">
        <f>IF(ISTEXT(VLOOKUP(I193,gl_content!F:H,3,FALSE)),VLOOKUP(I193,gl_content!F:H,3,FALSE),"")</f>
        <v>string</v>
      </c>
      <c r="M193" s="1" t="s">
        <v>765</v>
      </c>
      <c r="N193" s="1" t="s">
        <v>907</v>
      </c>
      <c r="O193" s="1" t="s">
        <v>2017</v>
      </c>
      <c r="P193" s="2" t="s">
        <v>909</v>
      </c>
    </row>
    <row r="194" spans="4:16" ht="19" customHeight="1" outlineLevel="3">
      <c r="G194" s="1" t="s">
        <v>1280</v>
      </c>
      <c r="H194" s="1" t="s">
        <v>1277</v>
      </c>
      <c r="I194" s="1" t="s">
        <v>2018</v>
      </c>
      <c r="J194" s="10" t="s">
        <v>3122</v>
      </c>
      <c r="K194" s="1" t="s">
        <v>921</v>
      </c>
      <c r="L194" s="1" t="str">
        <f>IF(ISTEXT(VLOOKUP(I194,gl_content!F:H,3,FALSE)),VLOOKUP(I194,gl_content!F:H,3,FALSE),"")</f>
        <v>string</v>
      </c>
      <c r="M194" s="1" t="s">
        <v>765</v>
      </c>
      <c r="N194" s="1" t="s">
        <v>921</v>
      </c>
      <c r="O194" s="1" t="s">
        <v>2019</v>
      </c>
      <c r="P194" s="2" t="s">
        <v>923</v>
      </c>
    </row>
    <row r="195" spans="4:16" ht="19" customHeight="1" outlineLevel="3">
      <c r="G195" s="1" t="s">
        <v>1281</v>
      </c>
      <c r="H195" s="1" t="s">
        <v>1277</v>
      </c>
      <c r="I195" s="1" t="s">
        <v>2020</v>
      </c>
      <c r="J195" s="10" t="s">
        <v>3122</v>
      </c>
      <c r="K195" s="1" t="s">
        <v>3126</v>
      </c>
      <c r="L195" s="1" t="str">
        <f>IF(ISTEXT(VLOOKUP(I195,gl_content!F:H,3,FALSE)),VLOOKUP(I195,gl_content!F:H,3,FALSE),"")</f>
        <v>pure</v>
      </c>
      <c r="M195" s="1" t="s">
        <v>765</v>
      </c>
      <c r="N195" s="1" t="s">
        <v>904</v>
      </c>
      <c r="O195" s="1" t="s">
        <v>2021</v>
      </c>
      <c r="P195" s="2" t="s">
        <v>906</v>
      </c>
    </row>
    <row r="196" spans="4:16" ht="19" customHeight="1" outlineLevel="2">
      <c r="E196" s="1" t="s">
        <v>1273</v>
      </c>
      <c r="H196" s="1" t="s">
        <v>1199</v>
      </c>
      <c r="I196" s="1" t="s">
        <v>2022</v>
      </c>
      <c r="J196" s="10" t="s">
        <v>3122</v>
      </c>
      <c r="K196" s="1" t="s">
        <v>3127</v>
      </c>
      <c r="L196" s="1" t="str">
        <f>IF(ISTEXT(VLOOKUP(I196,gl_content!F:H,3,FALSE)),VLOOKUP(I196,gl_content!F:H,3,FALSE),"")</f>
        <v>boolean</v>
      </c>
      <c r="M196" s="1" t="s">
        <v>765</v>
      </c>
      <c r="N196" s="1" t="s">
        <v>1059</v>
      </c>
      <c r="O196" s="1" t="s">
        <v>2023</v>
      </c>
      <c r="P196" s="2" t="s">
        <v>1061</v>
      </c>
    </row>
    <row r="197" spans="4:16" ht="19" customHeight="1" outlineLevel="1">
      <c r="D197" s="1" t="s">
        <v>1200</v>
      </c>
      <c r="H197" s="1" t="s">
        <v>1196</v>
      </c>
      <c r="I197" s="1" t="s">
        <v>2024</v>
      </c>
      <c r="J197" s="9" t="s">
        <v>3050</v>
      </c>
      <c r="K197" s="1" t="s">
        <v>798</v>
      </c>
      <c r="L197" s="1" t="str">
        <f>IF(ISTEXT(VLOOKUP(I197,gl_content!F:H,3,FALSE)),VLOOKUP(I197,gl_content!F:H,3,FALSE),"")</f>
        <v>monetary</v>
      </c>
      <c r="M197" s="1" t="s">
        <v>765</v>
      </c>
      <c r="N197" s="1" t="s">
        <v>798</v>
      </c>
      <c r="O197" s="1" t="s">
        <v>2025</v>
      </c>
      <c r="P197" s="2" t="s">
        <v>3119</v>
      </c>
    </row>
    <row r="198" spans="4:16" ht="19" customHeight="1" outlineLevel="1">
      <c r="D198" s="1" t="s">
        <v>1201</v>
      </c>
      <c r="H198" s="1" t="s">
        <v>1196</v>
      </c>
      <c r="I198" s="1" t="s">
        <v>2026</v>
      </c>
      <c r="J198" s="9" t="s">
        <v>3050</v>
      </c>
      <c r="K198" s="1" t="s">
        <v>557</v>
      </c>
      <c r="L198" s="1" t="str">
        <f>IF(ISTEXT(VLOOKUP(I198,gl_content!F:H,3,FALSE)),VLOOKUP(I198,gl_content!F:H,3,FALSE),"")</f>
        <v>QName</v>
      </c>
      <c r="M198" s="1" t="s">
        <v>556</v>
      </c>
      <c r="N198" s="1" t="s">
        <v>557</v>
      </c>
      <c r="O198" s="1" t="s">
        <v>2027</v>
      </c>
      <c r="P198" s="2" t="s">
        <v>3120</v>
      </c>
    </row>
    <row r="199" spans="4:16" ht="19" customHeight="1" outlineLevel="1">
      <c r="D199" s="1" t="s">
        <v>1203</v>
      </c>
      <c r="H199" s="1" t="s">
        <v>1196</v>
      </c>
      <c r="I199" s="1" t="s">
        <v>2030</v>
      </c>
      <c r="J199" s="9" t="s">
        <v>3050</v>
      </c>
      <c r="K199" s="1" t="s">
        <v>566</v>
      </c>
      <c r="L199" s="1" t="str">
        <f>IF(ISTEXT(VLOOKUP(I199,gl_content!F:H,3,FALSE)),VLOOKUP(I199,gl_content!F:H,3,FALSE),"")</f>
        <v>monetary</v>
      </c>
      <c r="M199" s="1" t="s">
        <v>556</v>
      </c>
      <c r="N199" s="1" t="s">
        <v>566</v>
      </c>
      <c r="O199" s="1" t="s">
        <v>2031</v>
      </c>
      <c r="P199" s="2" t="s">
        <v>1571</v>
      </c>
    </row>
    <row r="200" spans="4:16" ht="19" customHeight="1" outlineLevel="1">
      <c r="D200" s="1" t="s">
        <v>1204</v>
      </c>
      <c r="H200" s="1" t="s">
        <v>1196</v>
      </c>
      <c r="I200" s="1" t="s">
        <v>2032</v>
      </c>
      <c r="J200" s="9" t="s">
        <v>3050</v>
      </c>
      <c r="K200" s="1" t="s">
        <v>563</v>
      </c>
      <c r="L200" s="1" t="str">
        <f>IF(ISTEXT(VLOOKUP(I200,gl_content!F:H,3,FALSE)),VLOOKUP(I200,gl_content!F:H,3,FALSE),"")</f>
        <v>QName</v>
      </c>
      <c r="M200" s="1" t="s">
        <v>556</v>
      </c>
      <c r="N200" s="1" t="s">
        <v>563</v>
      </c>
      <c r="O200" s="1" t="s">
        <v>2033</v>
      </c>
      <c r="P200" s="2" t="s">
        <v>565</v>
      </c>
    </row>
    <row r="201" spans="4:16" ht="19" customHeight="1" outlineLevel="1">
      <c r="D201" s="1" t="s">
        <v>1205</v>
      </c>
      <c r="H201" s="1" t="s">
        <v>1196</v>
      </c>
      <c r="I201" s="1" t="s">
        <v>2034</v>
      </c>
      <c r="J201" s="9" t="s">
        <v>3050</v>
      </c>
      <c r="K201" s="1" t="s">
        <v>577</v>
      </c>
      <c r="L201" s="1" t="str">
        <f>IF(ISTEXT(VLOOKUP(I201,gl_content!F:H,3,FALSE)),VLOOKUP(I201,gl_content!F:H,3,FALSE),"")</f>
        <v>pure</v>
      </c>
      <c r="M201" s="1" t="s">
        <v>556</v>
      </c>
      <c r="N201" s="1" t="s">
        <v>577</v>
      </c>
      <c r="O201" s="1" t="s">
        <v>2035</v>
      </c>
      <c r="P201" s="2" t="s">
        <v>579</v>
      </c>
    </row>
    <row r="202" spans="4:16" ht="19" customHeight="1" outlineLevel="1">
      <c r="D202" s="1" t="s">
        <v>1202</v>
      </c>
      <c r="H202" s="1" t="s">
        <v>1196</v>
      </c>
      <c r="I202" s="1" t="s">
        <v>2028</v>
      </c>
      <c r="J202" s="9" t="s">
        <v>3050</v>
      </c>
      <c r="K202" s="1" t="s">
        <v>574</v>
      </c>
      <c r="L202" s="1" t="str">
        <f>IF(ISTEXT(VLOOKUP(I202,gl_content!F:H,3,FALSE)),VLOOKUP(I202,gl_content!F:H,3,FALSE),"")</f>
        <v>dateTime</v>
      </c>
      <c r="M202" s="1" t="s">
        <v>556</v>
      </c>
      <c r="N202" s="1" t="s">
        <v>574</v>
      </c>
      <c r="O202" s="1" t="s">
        <v>2029</v>
      </c>
      <c r="P202" s="2" t="s">
        <v>576</v>
      </c>
    </row>
    <row r="203" spans="4:16" ht="19" customHeight="1" outlineLevel="1">
      <c r="D203" s="1" t="s">
        <v>1206</v>
      </c>
      <c r="H203" s="1" t="s">
        <v>1196</v>
      </c>
      <c r="I203" s="1" t="s">
        <v>2036</v>
      </c>
      <c r="J203" s="9" t="s">
        <v>3050</v>
      </c>
      <c r="K203" s="1" t="s">
        <v>595</v>
      </c>
      <c r="L203" s="1" t="str">
        <f>IF(ISTEXT(VLOOKUP(I203,gl_content!F:H,3,FALSE)),VLOOKUP(I203,gl_content!F:H,3,FALSE),"")</f>
        <v>string</v>
      </c>
      <c r="M203" s="1" t="s">
        <v>556</v>
      </c>
      <c r="N203" s="1" t="s">
        <v>595</v>
      </c>
      <c r="O203" s="1" t="s">
        <v>2037</v>
      </c>
      <c r="P203" s="2" t="s">
        <v>597</v>
      </c>
    </row>
    <row r="204" spans="4:16" ht="19" customHeight="1" outlineLevel="1">
      <c r="D204" s="1" t="s">
        <v>1207</v>
      </c>
      <c r="H204" s="1" t="s">
        <v>1196</v>
      </c>
      <c r="I204" s="1" t="s">
        <v>2038</v>
      </c>
      <c r="J204" s="9" t="s">
        <v>3050</v>
      </c>
      <c r="K204" s="1" t="s">
        <v>592</v>
      </c>
      <c r="L204" s="1" t="str">
        <f>IF(ISTEXT(VLOOKUP(I204,gl_content!F:H,3,FALSE)),VLOOKUP(I204,gl_content!F:H,3,FALSE),"")</f>
        <v>string</v>
      </c>
      <c r="M204" s="1" t="s">
        <v>556</v>
      </c>
      <c r="N204" s="1" t="s">
        <v>592</v>
      </c>
      <c r="O204" s="1" t="s">
        <v>2039</v>
      </c>
      <c r="P204" s="2" t="s">
        <v>594</v>
      </c>
    </row>
    <row r="205" spans="4:16" ht="19" customHeight="1" outlineLevel="1">
      <c r="D205" s="1" t="s">
        <v>1208</v>
      </c>
      <c r="H205" s="1" t="s">
        <v>1196</v>
      </c>
      <c r="I205" s="1" t="s">
        <v>2040</v>
      </c>
      <c r="J205" s="9" t="s">
        <v>3050</v>
      </c>
      <c r="K205" s="1" t="s">
        <v>619</v>
      </c>
      <c r="L205" s="1" t="str">
        <f>IF(ISTEXT(VLOOKUP(I205,gl_content!F:H,3,FALSE)),VLOOKUP(I205,gl_content!F:H,3,FALSE),"")</f>
        <v>monetary</v>
      </c>
      <c r="M205" s="1" t="s">
        <v>556</v>
      </c>
      <c r="N205" s="1" t="s">
        <v>619</v>
      </c>
      <c r="O205" s="1" t="s">
        <v>2041</v>
      </c>
      <c r="P205" s="2" t="s">
        <v>621</v>
      </c>
    </row>
    <row r="206" spans="4:16" ht="19" customHeight="1" outlineLevel="1">
      <c r="D206" s="1" t="s">
        <v>1209</v>
      </c>
      <c r="H206" s="1" t="s">
        <v>1196</v>
      </c>
      <c r="I206" s="1" t="s">
        <v>2042</v>
      </c>
      <c r="J206" s="9" t="s">
        <v>3050</v>
      </c>
      <c r="K206" s="1" t="s">
        <v>622</v>
      </c>
      <c r="L206" s="1" t="str">
        <f>IF(ISTEXT(VLOOKUP(I206,gl_content!F:H,3,FALSE)),VLOOKUP(I206,gl_content!F:H,3,FALSE),"")</f>
        <v>QName</v>
      </c>
      <c r="M206" s="1" t="s">
        <v>556</v>
      </c>
      <c r="N206" s="1" t="s">
        <v>622</v>
      </c>
      <c r="O206" s="1" t="s">
        <v>2043</v>
      </c>
      <c r="P206" s="2" t="s">
        <v>624</v>
      </c>
    </row>
    <row r="207" spans="4:16" ht="19" customHeight="1" outlineLevel="1">
      <c r="D207" s="1" t="s">
        <v>1210</v>
      </c>
      <c r="H207" s="1" t="s">
        <v>1196</v>
      </c>
      <c r="I207" s="1" t="s">
        <v>2044</v>
      </c>
      <c r="J207" s="9" t="s">
        <v>3050</v>
      </c>
      <c r="K207" s="1" t="s">
        <v>625</v>
      </c>
      <c r="L207" s="1" t="str">
        <f>IF(ISTEXT(VLOOKUP(I207,gl_content!F:H,3,FALSE)),VLOOKUP(I207,gl_content!F:H,3,FALSE),"")</f>
        <v>pure</v>
      </c>
      <c r="M207" s="1" t="s">
        <v>556</v>
      </c>
      <c r="N207" s="1" t="s">
        <v>625</v>
      </c>
      <c r="O207" s="1" t="s">
        <v>2045</v>
      </c>
      <c r="P207" s="2" t="s">
        <v>627</v>
      </c>
    </row>
    <row r="208" spans="4:16" ht="19" customHeight="1" outlineLevel="1">
      <c r="D208" s="1" t="s">
        <v>1211</v>
      </c>
      <c r="H208" s="1" t="s">
        <v>1196</v>
      </c>
      <c r="I208" s="1" t="s">
        <v>2046</v>
      </c>
      <c r="J208" s="9" t="s">
        <v>3050</v>
      </c>
      <c r="K208" s="1" t="s">
        <v>628</v>
      </c>
      <c r="L208" s="1" t="str">
        <f>IF(ISTEXT(VLOOKUP(I208,gl_content!F:H,3,FALSE)),VLOOKUP(I208,gl_content!F:H,3,FALSE),"")</f>
        <v>string</v>
      </c>
      <c r="M208" s="1" t="s">
        <v>556</v>
      </c>
      <c r="N208" s="1" t="s">
        <v>628</v>
      </c>
      <c r="O208" s="1" t="s">
        <v>2047</v>
      </c>
      <c r="P208" s="2" t="s">
        <v>630</v>
      </c>
    </row>
    <row r="209" spans="4:16" ht="19" customHeight="1" outlineLevel="1">
      <c r="D209" s="1" t="s">
        <v>1212</v>
      </c>
      <c r="H209" s="1" t="s">
        <v>1196</v>
      </c>
      <c r="I209" s="1" t="s">
        <v>2048</v>
      </c>
      <c r="J209" s="9" t="s">
        <v>3050</v>
      </c>
      <c r="K209" s="1" t="s">
        <v>669</v>
      </c>
      <c r="L209" s="1" t="str">
        <f>IF(ISTEXT(VLOOKUP(I209,gl_content!F:H,3,FALSE)),VLOOKUP(I209,gl_content!F:H,3,FALSE),"")</f>
        <v>string</v>
      </c>
      <c r="M209" s="1" t="s">
        <v>556</v>
      </c>
      <c r="N209" s="1" t="s">
        <v>669</v>
      </c>
      <c r="O209" s="1" t="s">
        <v>2049</v>
      </c>
      <c r="P209" s="2" t="s">
        <v>671</v>
      </c>
    </row>
    <row r="210" spans="4:16" ht="19" customHeight="1" outlineLevel="1">
      <c r="D210" s="1" t="s">
        <v>1213</v>
      </c>
      <c r="H210" s="1" t="s">
        <v>1196</v>
      </c>
      <c r="I210" s="1" t="s">
        <v>2050</v>
      </c>
      <c r="J210" s="9" t="s">
        <v>3050</v>
      </c>
      <c r="K210" s="1" t="s">
        <v>631</v>
      </c>
      <c r="L210" s="1" t="str">
        <f>IF(ISTEXT(VLOOKUP(I210,gl_content!F:H,3,FALSE)),VLOOKUP(I210,gl_content!F:H,3,FALSE),"")</f>
        <v>pure</v>
      </c>
      <c r="M210" s="1" t="s">
        <v>556</v>
      </c>
      <c r="N210" s="1" t="s">
        <v>631</v>
      </c>
      <c r="O210" s="1" t="s">
        <v>2051</v>
      </c>
      <c r="P210" s="2" t="s">
        <v>633</v>
      </c>
    </row>
    <row r="211" spans="4:16" ht="19" customHeight="1" outlineLevel="1">
      <c r="D211" s="1" t="s">
        <v>1214</v>
      </c>
      <c r="H211" s="1" t="s">
        <v>1196</v>
      </c>
      <c r="I211" s="1" t="s">
        <v>2052</v>
      </c>
      <c r="J211" s="9" t="s">
        <v>3050</v>
      </c>
      <c r="K211" s="1" t="s">
        <v>634</v>
      </c>
      <c r="L211" s="1" t="str">
        <f>IF(ISTEXT(VLOOKUP(I211,gl_content!F:H,3,FALSE)),VLOOKUP(I211,gl_content!F:H,3,FALSE),"")</f>
        <v>string</v>
      </c>
      <c r="M211" s="1" t="s">
        <v>556</v>
      </c>
      <c r="N211" s="1" t="s">
        <v>634</v>
      </c>
      <c r="O211" s="1" t="s">
        <v>2053</v>
      </c>
      <c r="P211" s="2" t="s">
        <v>636</v>
      </c>
    </row>
    <row r="212" spans="4:16" ht="19" customHeight="1" outlineLevel="1">
      <c r="D212" s="1" t="s">
        <v>1215</v>
      </c>
      <c r="H212" s="1" t="s">
        <v>1196</v>
      </c>
      <c r="I212" s="1" t="s">
        <v>2054</v>
      </c>
      <c r="J212" s="9" t="s">
        <v>3050</v>
      </c>
      <c r="K212" s="1" t="s">
        <v>672</v>
      </c>
      <c r="L212" s="1" t="str">
        <f>IF(ISTEXT(VLOOKUP(I212,gl_content!F:H,3,FALSE)),VLOOKUP(I212,gl_content!F:H,3,FALSE),"")</f>
        <v>string</v>
      </c>
      <c r="M212" s="1" t="s">
        <v>556</v>
      </c>
      <c r="N212" s="1" t="s">
        <v>672</v>
      </c>
      <c r="O212" s="1" t="s">
        <v>2055</v>
      </c>
      <c r="P212" s="2" t="s">
        <v>674</v>
      </c>
    </row>
    <row r="213" spans="4:16" ht="19" customHeight="1" outlineLevel="1">
      <c r="D213" s="1" t="s">
        <v>1216</v>
      </c>
      <c r="H213" s="1" t="s">
        <v>1196</v>
      </c>
      <c r="I213" s="1" t="s">
        <v>2056</v>
      </c>
      <c r="J213" s="9" t="s">
        <v>3050</v>
      </c>
      <c r="K213" s="1" t="s">
        <v>934</v>
      </c>
      <c r="L213" s="1" t="str">
        <f>IF(ISTEXT(VLOOKUP(I213,gl_content!F:H,3,FALSE)),VLOOKUP(I213,gl_content!F:H,3,FALSE),"")</f>
        <v>token</v>
      </c>
      <c r="M213" s="1" t="s">
        <v>765</v>
      </c>
      <c r="N213" s="1" t="s">
        <v>934</v>
      </c>
      <c r="O213" s="1" t="s">
        <v>2057</v>
      </c>
      <c r="P213" s="2" t="s">
        <v>936</v>
      </c>
    </row>
    <row r="214" spans="4:16" ht="19" customHeight="1" outlineLevel="1">
      <c r="D214" s="1" t="s">
        <v>1217</v>
      </c>
      <c r="H214" s="1" t="s">
        <v>1196</v>
      </c>
      <c r="I214" s="1" t="s">
        <v>2058</v>
      </c>
      <c r="J214" s="9" t="s">
        <v>3050</v>
      </c>
      <c r="K214" s="1" t="s">
        <v>813</v>
      </c>
      <c r="L214" s="1" t="str">
        <f>IF(ISTEXT(VLOOKUP(I214,gl_content!F:H,3,FALSE)),VLOOKUP(I214,gl_content!F:H,3,FALSE),"")</f>
        <v>token</v>
      </c>
      <c r="M214" s="1" t="s">
        <v>765</v>
      </c>
      <c r="N214" s="1" t="s">
        <v>813</v>
      </c>
      <c r="O214" s="1" t="s">
        <v>2059</v>
      </c>
      <c r="P214" s="2" t="s">
        <v>815</v>
      </c>
    </row>
    <row r="215" spans="4:16" ht="19" customHeight="1" outlineLevel="1">
      <c r="D215" s="1" t="s">
        <v>1218</v>
      </c>
      <c r="H215" s="1" t="s">
        <v>1196</v>
      </c>
      <c r="I215" s="1" t="s">
        <v>2060</v>
      </c>
      <c r="J215" s="9" t="s">
        <v>3050</v>
      </c>
      <c r="K215" s="1" t="s">
        <v>916</v>
      </c>
      <c r="L215" s="1" t="str">
        <f>IF(ISTEXT(VLOOKUP(I215,gl_content!F:H,3,FALSE)),VLOOKUP(I215,gl_content!F:H,3,FALSE),"")</f>
        <v>dateTime</v>
      </c>
      <c r="M215" s="1" t="s">
        <v>765</v>
      </c>
      <c r="N215" s="1" t="s">
        <v>916</v>
      </c>
      <c r="O215" s="1" t="s">
        <v>2061</v>
      </c>
      <c r="P215" s="2" t="s">
        <v>918</v>
      </c>
    </row>
    <row r="216" spans="4:16" ht="19" customHeight="1" outlineLevel="1">
      <c r="D216" s="1" t="s">
        <v>1219</v>
      </c>
      <c r="H216" s="1" t="s">
        <v>1196</v>
      </c>
      <c r="I216" s="1" t="s">
        <v>2062</v>
      </c>
      <c r="J216" s="9" t="s">
        <v>3050</v>
      </c>
      <c r="K216" s="1" t="s">
        <v>400</v>
      </c>
      <c r="L216" s="1" t="str">
        <f>IF(ISTEXT(VLOOKUP(I216,gl_content!F:H,3,FALSE)),VLOOKUP(I216,gl_content!F:H,3,FALSE),"")</f>
        <v>boolean</v>
      </c>
      <c r="M216" s="1" t="s">
        <v>375</v>
      </c>
      <c r="N216" s="1" t="s">
        <v>400</v>
      </c>
      <c r="O216" s="1" t="s">
        <v>2063</v>
      </c>
      <c r="P216" s="2" t="s">
        <v>111</v>
      </c>
    </row>
    <row r="217" spans="4:16" ht="19" customHeight="1" outlineLevel="1">
      <c r="D217" s="1" t="s">
        <v>1220</v>
      </c>
      <c r="H217" s="1" t="s">
        <v>1196</v>
      </c>
      <c r="I217" s="1" t="s">
        <v>2064</v>
      </c>
      <c r="J217" s="9" t="s">
        <v>3050</v>
      </c>
      <c r="K217" s="1" t="s">
        <v>399</v>
      </c>
      <c r="L217" s="1" t="str">
        <f>IF(ISTEXT(VLOOKUP(I217,gl_content!F:H,3,FALSE)),VLOOKUP(I217,gl_content!F:H,3,FALSE),"")</f>
        <v>string</v>
      </c>
      <c r="M217" s="1" t="s">
        <v>375</v>
      </c>
      <c r="N217" s="1" t="s">
        <v>399</v>
      </c>
      <c r="O217" s="1" t="s">
        <v>2065</v>
      </c>
      <c r="P217" s="2" t="s">
        <v>109</v>
      </c>
    </row>
    <row r="218" spans="4:16" ht="19" customHeight="1" outlineLevel="1">
      <c r="D218" s="1" t="s">
        <v>1221</v>
      </c>
      <c r="H218" s="1" t="s">
        <v>1196</v>
      </c>
      <c r="I218" s="1" t="s">
        <v>2066</v>
      </c>
      <c r="J218" s="9" t="s">
        <v>3050</v>
      </c>
      <c r="K218" s="11" t="s">
        <v>3116</v>
      </c>
      <c r="L218" s="1" t="str">
        <f>IF(ISTEXT(VLOOKUP(I218,gl_content!F:H,3,FALSE)),VLOOKUP(I218,gl_content!F:H,3,FALSE),"")</f>
        <v/>
      </c>
      <c r="M218" s="1" t="s">
        <v>556</v>
      </c>
      <c r="N218" s="1" t="s">
        <v>580</v>
      </c>
      <c r="O218" s="1" t="s">
        <v>2067</v>
      </c>
      <c r="P218" s="2" t="s">
        <v>582</v>
      </c>
    </row>
    <row r="219" spans="4:16" ht="19" customHeight="1" outlineLevel="2">
      <c r="E219" s="1" t="s">
        <v>1489</v>
      </c>
      <c r="H219" s="1" t="s">
        <v>1221</v>
      </c>
      <c r="I219" s="1" t="s">
        <v>2068</v>
      </c>
      <c r="J219" s="11" t="s">
        <v>3116</v>
      </c>
      <c r="K219" s="1" t="s">
        <v>3117</v>
      </c>
      <c r="L219" s="1" t="str">
        <f>IF(ISTEXT(VLOOKUP(I219,gl_content!F:H,3,FALSE)),VLOOKUP(I219,gl_content!F:H,3,FALSE),"")</f>
        <v>dateTime</v>
      </c>
      <c r="M219" s="1" t="s">
        <v>556</v>
      </c>
      <c r="N219" s="1" t="s">
        <v>568</v>
      </c>
      <c r="O219" s="1" t="s">
        <v>2069</v>
      </c>
      <c r="P219" s="2" t="s">
        <v>570</v>
      </c>
    </row>
    <row r="220" spans="4:16" ht="19" customHeight="1" outlineLevel="2">
      <c r="E220" s="1" t="s">
        <v>1490</v>
      </c>
      <c r="H220" s="1" t="s">
        <v>1221</v>
      </c>
      <c r="I220" s="1" t="s">
        <v>2070</v>
      </c>
      <c r="J220" s="11" t="s">
        <v>3116</v>
      </c>
      <c r="K220" s="1" t="s">
        <v>583</v>
      </c>
      <c r="L220" s="1" t="str">
        <f>IF(ISTEXT(VLOOKUP(I220,gl_content!F:H,3,FALSE)),VLOOKUP(I220,gl_content!F:H,3,FALSE),"")</f>
        <v>monetary</v>
      </c>
      <c r="M220" s="1" t="s">
        <v>556</v>
      </c>
      <c r="N220" s="1" t="s">
        <v>583</v>
      </c>
      <c r="O220" s="1" t="s">
        <v>2071</v>
      </c>
      <c r="P220" s="2" t="s">
        <v>585</v>
      </c>
    </row>
    <row r="221" spans="4:16" ht="19" customHeight="1" outlineLevel="2">
      <c r="E221" s="1" t="s">
        <v>1491</v>
      </c>
      <c r="H221" s="1" t="s">
        <v>1221</v>
      </c>
      <c r="I221" s="1" t="s">
        <v>2072</v>
      </c>
      <c r="J221" s="11" t="s">
        <v>3116</v>
      </c>
      <c r="K221" s="1" t="s">
        <v>586</v>
      </c>
      <c r="L221" s="1" t="str">
        <f>IF(ISTEXT(VLOOKUP(I221,gl_content!F:H,3,FALSE)),VLOOKUP(I221,gl_content!F:H,3,FALSE),"")</f>
        <v>QName</v>
      </c>
      <c r="M221" s="1" t="s">
        <v>556</v>
      </c>
      <c r="N221" s="1" t="s">
        <v>586</v>
      </c>
      <c r="O221" s="1" t="s">
        <v>2073</v>
      </c>
      <c r="P221" s="2" t="s">
        <v>588</v>
      </c>
    </row>
    <row r="222" spans="4:16" ht="19" customHeight="1" outlineLevel="2">
      <c r="E222" s="1" t="s">
        <v>1492</v>
      </c>
      <c r="H222" s="1" t="s">
        <v>1221</v>
      </c>
      <c r="I222" s="1" t="s">
        <v>2074</v>
      </c>
      <c r="J222" s="11" t="s">
        <v>3116</v>
      </c>
      <c r="K222" s="1" t="s">
        <v>571</v>
      </c>
      <c r="L222" s="1" t="str">
        <f>IF(ISTEXT(VLOOKUP(I222,gl_content!F:H,3,FALSE)),VLOOKUP(I222,gl_content!F:H,3,FALSE),"")</f>
        <v>pure</v>
      </c>
      <c r="M222" s="1" t="s">
        <v>556</v>
      </c>
      <c r="N222" s="1" t="s">
        <v>571</v>
      </c>
      <c r="O222" s="1" t="s">
        <v>2075</v>
      </c>
      <c r="P222" s="2" t="s">
        <v>573</v>
      </c>
    </row>
    <row r="223" spans="4:16" ht="19" customHeight="1" outlineLevel="2">
      <c r="E223" s="1" t="s">
        <v>1493</v>
      </c>
      <c r="H223" s="1" t="s">
        <v>1221</v>
      </c>
      <c r="I223" s="1" t="s">
        <v>2076</v>
      </c>
      <c r="J223" s="11" t="s">
        <v>3116</v>
      </c>
      <c r="K223" s="1" t="s">
        <v>598</v>
      </c>
      <c r="L223" s="1" t="str">
        <f>IF(ISTEXT(VLOOKUP(I223,gl_content!F:H,3,FALSE)),VLOOKUP(I223,gl_content!F:H,3,FALSE),"")</f>
        <v>string</v>
      </c>
      <c r="M223" s="1" t="s">
        <v>556</v>
      </c>
      <c r="N223" s="1" t="s">
        <v>598</v>
      </c>
      <c r="O223" s="1" t="s">
        <v>2077</v>
      </c>
      <c r="P223" s="2" t="s">
        <v>600</v>
      </c>
    </row>
    <row r="224" spans="4:16" ht="19" customHeight="1" outlineLevel="2">
      <c r="E224" s="1" t="s">
        <v>1494</v>
      </c>
      <c r="H224" s="1" t="s">
        <v>1221</v>
      </c>
      <c r="I224" s="1" t="s">
        <v>2078</v>
      </c>
      <c r="J224" s="11" t="s">
        <v>3116</v>
      </c>
      <c r="K224" s="1" t="s">
        <v>675</v>
      </c>
      <c r="L224" s="1" t="str">
        <f>IF(ISTEXT(VLOOKUP(I224,gl_content!F:H,3,FALSE)),VLOOKUP(I224,gl_content!F:H,3,FALSE),"")</f>
        <v>string</v>
      </c>
      <c r="M224" s="1" t="s">
        <v>556</v>
      </c>
      <c r="N224" s="1" t="s">
        <v>675</v>
      </c>
      <c r="O224" s="1" t="s">
        <v>2079</v>
      </c>
      <c r="P224" s="2" t="s">
        <v>677</v>
      </c>
    </row>
    <row r="225" spans="4:16" ht="19" customHeight="1" outlineLevel="2">
      <c r="E225" s="1" t="s">
        <v>1495</v>
      </c>
      <c r="H225" s="1" t="s">
        <v>1221</v>
      </c>
      <c r="I225" s="1" t="s">
        <v>2080</v>
      </c>
      <c r="J225" s="11" t="s">
        <v>3116</v>
      </c>
      <c r="K225" s="1" t="s">
        <v>601</v>
      </c>
      <c r="L225" s="1" t="str">
        <f>IF(ISTEXT(VLOOKUP(I225,gl_content!F:H,3,FALSE)),VLOOKUP(I225,gl_content!F:H,3,FALSE),"")</f>
        <v>monetary</v>
      </c>
      <c r="M225" s="1" t="s">
        <v>556</v>
      </c>
      <c r="N225" s="1" t="s">
        <v>601</v>
      </c>
      <c r="O225" s="1" t="s">
        <v>2081</v>
      </c>
      <c r="P225" s="2" t="s">
        <v>603</v>
      </c>
    </row>
    <row r="226" spans="4:16" ht="19" customHeight="1" outlineLevel="2">
      <c r="E226" s="1" t="s">
        <v>1496</v>
      </c>
      <c r="H226" s="1" t="s">
        <v>1221</v>
      </c>
      <c r="I226" s="1" t="s">
        <v>2082</v>
      </c>
      <c r="J226" s="11" t="s">
        <v>3116</v>
      </c>
      <c r="K226" s="1" t="s">
        <v>604</v>
      </c>
      <c r="L226" s="1" t="str">
        <f>IF(ISTEXT(VLOOKUP(I226,gl_content!F:H,3,FALSE)),VLOOKUP(I226,gl_content!F:H,3,FALSE),"")</f>
        <v>QName</v>
      </c>
      <c r="M226" s="1" t="s">
        <v>556</v>
      </c>
      <c r="N226" s="1" t="s">
        <v>604</v>
      </c>
      <c r="O226" s="1" t="s">
        <v>2083</v>
      </c>
      <c r="P226" s="2" t="s">
        <v>606</v>
      </c>
    </row>
    <row r="227" spans="4:16" ht="19" customHeight="1" outlineLevel="2">
      <c r="E227" s="1" t="s">
        <v>1497</v>
      </c>
      <c r="H227" s="1" t="s">
        <v>1221</v>
      </c>
      <c r="I227" s="1" t="s">
        <v>2084</v>
      </c>
      <c r="J227" s="11" t="s">
        <v>3116</v>
      </c>
      <c r="K227" s="1" t="s">
        <v>607</v>
      </c>
      <c r="L227" s="1" t="str">
        <f>IF(ISTEXT(VLOOKUP(I227,gl_content!F:H,3,FALSE)),VLOOKUP(I227,gl_content!F:H,3,FALSE),"")</f>
        <v>pure</v>
      </c>
      <c r="M227" s="1" t="s">
        <v>556</v>
      </c>
      <c r="N227" s="1" t="s">
        <v>607</v>
      </c>
      <c r="O227" s="1" t="s">
        <v>2085</v>
      </c>
      <c r="P227" s="2" t="s">
        <v>609</v>
      </c>
    </row>
    <row r="228" spans="4:16" ht="19" customHeight="1" outlineLevel="2">
      <c r="E228" s="1" t="s">
        <v>1498</v>
      </c>
      <c r="H228" s="1" t="s">
        <v>1221</v>
      </c>
      <c r="I228" s="1" t="s">
        <v>2086</v>
      </c>
      <c r="J228" s="11" t="s">
        <v>3116</v>
      </c>
      <c r="K228" s="1" t="s">
        <v>610</v>
      </c>
      <c r="L228" s="1" t="str">
        <f>IF(ISTEXT(VLOOKUP(I228,gl_content!F:H,3,FALSE)),VLOOKUP(I228,gl_content!F:H,3,FALSE),"")</f>
        <v>string</v>
      </c>
      <c r="M228" s="1" t="s">
        <v>556</v>
      </c>
      <c r="N228" s="1" t="s">
        <v>610</v>
      </c>
      <c r="O228" s="1" t="s">
        <v>2087</v>
      </c>
      <c r="P228" s="2" t="s">
        <v>612</v>
      </c>
    </row>
    <row r="229" spans="4:16" ht="19" customHeight="1" outlineLevel="2">
      <c r="E229" s="1" t="s">
        <v>1499</v>
      </c>
      <c r="H229" s="1" t="s">
        <v>1221</v>
      </c>
      <c r="I229" s="1" t="s">
        <v>2088</v>
      </c>
      <c r="J229" s="11" t="s">
        <v>3116</v>
      </c>
      <c r="K229" s="1" t="s">
        <v>678</v>
      </c>
      <c r="L229" s="1" t="str">
        <f>IF(ISTEXT(VLOOKUP(I229,gl_content!F:H,3,FALSE)),VLOOKUP(I229,gl_content!F:H,3,FALSE),"")</f>
        <v>string</v>
      </c>
      <c r="M229" s="1" t="s">
        <v>556</v>
      </c>
      <c r="N229" s="1" t="s">
        <v>678</v>
      </c>
      <c r="O229" s="1" t="s">
        <v>2089</v>
      </c>
      <c r="P229" s="2" t="s">
        <v>680</v>
      </c>
    </row>
    <row r="230" spans="4:16" ht="19" customHeight="1" outlineLevel="2">
      <c r="E230" s="1" t="s">
        <v>1500</v>
      </c>
      <c r="H230" s="1" t="s">
        <v>1221</v>
      </c>
      <c r="I230" s="1" t="s">
        <v>2090</v>
      </c>
      <c r="J230" s="11" t="s">
        <v>3116</v>
      </c>
      <c r="K230" s="1" t="s">
        <v>613</v>
      </c>
      <c r="L230" s="1" t="str">
        <f>IF(ISTEXT(VLOOKUP(I230,gl_content!F:H,3,FALSE)),VLOOKUP(I230,gl_content!F:H,3,FALSE),"")</f>
        <v>pure</v>
      </c>
      <c r="M230" s="1" t="s">
        <v>556</v>
      </c>
      <c r="N230" s="1" t="s">
        <v>613</v>
      </c>
      <c r="O230" s="1" t="s">
        <v>2091</v>
      </c>
      <c r="P230" s="2" t="s">
        <v>615</v>
      </c>
    </row>
    <row r="231" spans="4:16" ht="19" customHeight="1" outlineLevel="2">
      <c r="E231" s="1" t="s">
        <v>1501</v>
      </c>
      <c r="H231" s="1" t="s">
        <v>1221</v>
      </c>
      <c r="I231" s="1" t="s">
        <v>2092</v>
      </c>
      <c r="J231" s="11" t="s">
        <v>3116</v>
      </c>
      <c r="K231" s="1" t="s">
        <v>616</v>
      </c>
      <c r="L231" s="1" t="str">
        <f>IF(ISTEXT(VLOOKUP(I231,gl_content!F:H,3,FALSE)),VLOOKUP(I231,gl_content!F:H,3,FALSE),"")</f>
        <v>string</v>
      </c>
      <c r="M231" s="1" t="s">
        <v>556</v>
      </c>
      <c r="N231" s="1" t="s">
        <v>616</v>
      </c>
      <c r="O231" s="1" t="s">
        <v>2093</v>
      </c>
      <c r="P231" s="2" t="s">
        <v>618</v>
      </c>
    </row>
    <row r="232" spans="4:16" ht="19" customHeight="1" outlineLevel="2">
      <c r="E232" s="1" t="s">
        <v>1502</v>
      </c>
      <c r="H232" s="1" t="s">
        <v>1221</v>
      </c>
      <c r="I232" s="1" t="s">
        <v>2094</v>
      </c>
      <c r="J232" s="11" t="s">
        <v>3116</v>
      </c>
      <c r="K232" s="1" t="s">
        <v>681</v>
      </c>
      <c r="L232" s="1" t="str">
        <f>IF(ISTEXT(VLOOKUP(I232,gl_content!F:H,3,FALSE)),VLOOKUP(I232,gl_content!F:H,3,FALSE),"")</f>
        <v>string</v>
      </c>
      <c r="M232" s="1" t="s">
        <v>556</v>
      </c>
      <c r="N232" s="1" t="s">
        <v>681</v>
      </c>
      <c r="O232" s="1" t="s">
        <v>2095</v>
      </c>
      <c r="P232" s="2" t="s">
        <v>683</v>
      </c>
    </row>
    <row r="233" spans="4:16" ht="19" customHeight="1" outlineLevel="2">
      <c r="E233" s="1" t="s">
        <v>1488</v>
      </c>
      <c r="H233" s="1" t="s">
        <v>1221</v>
      </c>
      <c r="I233" s="1" t="s">
        <v>2096</v>
      </c>
      <c r="J233" s="11" t="s">
        <v>3116</v>
      </c>
      <c r="K233" s="1" t="s">
        <v>3118</v>
      </c>
      <c r="L233" s="1" t="str">
        <f>IF(ISTEXT(VLOOKUP(I233,gl_content!F:H,3,FALSE)),VLOOKUP(I233,gl_content!F:H,3,FALSE),"")</f>
        <v>string</v>
      </c>
      <c r="M233" s="1" t="s">
        <v>556</v>
      </c>
      <c r="N233" s="1" t="s">
        <v>589</v>
      </c>
      <c r="O233" s="1" t="s">
        <v>2097</v>
      </c>
      <c r="P233" s="2" t="s">
        <v>591</v>
      </c>
    </row>
    <row r="234" spans="4:16" ht="19" customHeight="1" outlineLevel="1">
      <c r="D234" s="1" t="s">
        <v>1222</v>
      </c>
      <c r="H234" s="1" t="s">
        <v>1196</v>
      </c>
      <c r="I234" s="1" t="s">
        <v>2098</v>
      </c>
      <c r="J234" s="9" t="s">
        <v>3050</v>
      </c>
      <c r="K234" s="11" t="s">
        <v>3004</v>
      </c>
      <c r="L234" s="1" t="str">
        <f>IF(ISTEXT(VLOOKUP(I234,gl_content!F:H,3,FALSE)),VLOOKUP(I234,gl_content!F:H,3,FALSE),"")</f>
        <v/>
      </c>
      <c r="M234" s="1" t="s">
        <v>765</v>
      </c>
      <c r="N234" s="1" t="s">
        <v>879</v>
      </c>
      <c r="O234" s="1" t="s">
        <v>2099</v>
      </c>
      <c r="P234" s="2" t="s">
        <v>881</v>
      </c>
    </row>
    <row r="235" spans="4:16" ht="19" customHeight="1" outlineLevel="2">
      <c r="E235" s="1" t="s">
        <v>1282</v>
      </c>
      <c r="H235" s="1" t="s">
        <v>1222</v>
      </c>
      <c r="I235" s="1" t="s">
        <v>2100</v>
      </c>
      <c r="J235" s="11" t="s">
        <v>3004</v>
      </c>
      <c r="K235" s="1" t="s">
        <v>2988</v>
      </c>
      <c r="L235" s="1" t="str">
        <f>IF(ISTEXT(VLOOKUP(I235,gl_content!F:H,3,FALSE)),VLOOKUP(I235,gl_content!F:H,3,FALSE),"")</f>
        <v>string</v>
      </c>
      <c r="M235" s="1" t="s">
        <v>765</v>
      </c>
      <c r="N235" s="1" t="s">
        <v>2101</v>
      </c>
      <c r="O235" s="1" t="s">
        <v>2102</v>
      </c>
      <c r="P235" s="2" t="e">
        <v>#N/A</v>
      </c>
    </row>
    <row r="236" spans="4:16" ht="19" customHeight="1" outlineLevel="2">
      <c r="E236" s="1" t="s">
        <v>1283</v>
      </c>
      <c r="H236" s="1" t="s">
        <v>1222</v>
      </c>
      <c r="I236" s="1" t="s">
        <v>2103</v>
      </c>
      <c r="J236" s="11" t="s">
        <v>3157</v>
      </c>
      <c r="K236" s="10" t="s">
        <v>2987</v>
      </c>
      <c r="L236" s="1" t="str">
        <f>IF(ISTEXT(VLOOKUP(I236,gl_content!F:H,3,FALSE)),VLOOKUP(I236,gl_content!F:H,3,FALSE),"")</f>
        <v/>
      </c>
      <c r="M236" s="1" t="s">
        <v>765</v>
      </c>
      <c r="N236" s="1" t="s">
        <v>1051</v>
      </c>
      <c r="O236" s="1" t="s">
        <v>2104</v>
      </c>
      <c r="P236" s="2" t="s">
        <v>1052</v>
      </c>
    </row>
    <row r="237" spans="4:16" ht="19" customHeight="1" outlineLevel="3">
      <c r="F237" s="1" t="s">
        <v>1296</v>
      </c>
      <c r="H237" s="1" t="s">
        <v>1283</v>
      </c>
      <c r="I237" s="1" t="s">
        <v>2105</v>
      </c>
      <c r="J237" s="10" t="s">
        <v>2987</v>
      </c>
      <c r="K237" s="1" t="s">
        <v>2993</v>
      </c>
      <c r="L237" s="1" t="str">
        <f>IF(ISTEXT(VLOOKUP(I237,gl_content!F:H,3,FALSE)),VLOOKUP(I237,gl_content!F:H,3,FALSE),"")</f>
        <v>string</v>
      </c>
      <c r="M237" s="1" t="s">
        <v>765</v>
      </c>
      <c r="N237" s="1" t="s">
        <v>882</v>
      </c>
      <c r="O237" s="1" t="s">
        <v>2106</v>
      </c>
      <c r="P237" s="2" t="s">
        <v>884</v>
      </c>
    </row>
    <row r="238" spans="4:16" ht="19" customHeight="1" outlineLevel="3">
      <c r="F238" s="1" t="s">
        <v>1297</v>
      </c>
      <c r="H238" s="1" t="s">
        <v>1283</v>
      </c>
      <c r="I238" s="1" t="s">
        <v>2107</v>
      </c>
      <c r="J238" s="10" t="s">
        <v>2987</v>
      </c>
      <c r="K238" s="1" t="s">
        <v>2995</v>
      </c>
      <c r="L238" s="1" t="str">
        <f>IF(ISTEXT(VLOOKUP(I238,gl_content!F:H,3,FALSE)),VLOOKUP(I238,gl_content!F:H,3,FALSE),"")</f>
        <v>string</v>
      </c>
      <c r="M238" s="1" t="s">
        <v>765</v>
      </c>
      <c r="N238" s="1" t="s">
        <v>1045</v>
      </c>
      <c r="O238" s="1" t="s">
        <v>2108</v>
      </c>
      <c r="P238" s="2" t="s">
        <v>1047</v>
      </c>
    </row>
    <row r="239" spans="4:16" ht="19" customHeight="1" outlineLevel="3">
      <c r="F239" s="1" t="s">
        <v>1298</v>
      </c>
      <c r="H239" s="1" t="s">
        <v>1283</v>
      </c>
      <c r="I239" s="1" t="s">
        <v>2109</v>
      </c>
      <c r="J239" s="10" t="s">
        <v>2987</v>
      </c>
      <c r="K239" s="1" t="s">
        <v>2997</v>
      </c>
      <c r="L239" s="1" t="str">
        <f>IF(ISTEXT(VLOOKUP(I239,gl_content!F:H,3,FALSE)),VLOOKUP(I239,gl_content!F:H,3,FALSE),"")</f>
        <v>dateTime</v>
      </c>
      <c r="M239" s="1" t="s">
        <v>765</v>
      </c>
      <c r="N239" s="1" t="s">
        <v>2979</v>
      </c>
      <c r="O239" s="1" t="s">
        <v>2110</v>
      </c>
      <c r="P239" s="2" t="s">
        <v>1050</v>
      </c>
    </row>
    <row r="240" spans="4:16" ht="19" customHeight="1" outlineLevel="2">
      <c r="E240" s="1" t="s">
        <v>1284</v>
      </c>
      <c r="H240" s="1" t="s">
        <v>1222</v>
      </c>
      <c r="I240" s="1" t="s">
        <v>2111</v>
      </c>
      <c r="J240" s="11" t="s">
        <v>3004</v>
      </c>
      <c r="K240" s="1" t="s">
        <v>2981</v>
      </c>
      <c r="L240" s="1" t="str">
        <f>IF(ISTEXT(VLOOKUP(I240,gl_content!F:H,3,FALSE)),VLOOKUP(I240,gl_content!F:H,3,FALSE),"")</f>
        <v>token</v>
      </c>
      <c r="M240" s="1" t="s">
        <v>765</v>
      </c>
      <c r="N240" s="1" t="s">
        <v>1012</v>
      </c>
      <c r="O240" s="1" t="s">
        <v>2112</v>
      </c>
      <c r="P240" s="2" t="s">
        <v>1014</v>
      </c>
    </row>
    <row r="241" spans="5:16" ht="19" customHeight="1" outlineLevel="2">
      <c r="E241" s="1" t="s">
        <v>1285</v>
      </c>
      <c r="H241" s="1" t="s">
        <v>1222</v>
      </c>
      <c r="I241" s="1" t="s">
        <v>2113</v>
      </c>
      <c r="J241" s="11" t="s">
        <v>3004</v>
      </c>
      <c r="K241" s="1" t="s">
        <v>2983</v>
      </c>
      <c r="L241" s="1" t="str">
        <f>IF(ISTEXT(VLOOKUP(I241,gl_content!F:H,3,FALSE)),VLOOKUP(I241,gl_content!F:H,3,FALSE),"")</f>
        <v>string</v>
      </c>
      <c r="M241" s="1" t="s">
        <v>765</v>
      </c>
      <c r="N241" s="1" t="s">
        <v>1086</v>
      </c>
      <c r="O241" s="1" t="s">
        <v>2114</v>
      </c>
      <c r="P241" s="2" t="s">
        <v>1088</v>
      </c>
    </row>
    <row r="242" spans="5:16" ht="19" customHeight="1" outlineLevel="2">
      <c r="E242" s="1" t="s">
        <v>1286</v>
      </c>
      <c r="H242" s="1" t="s">
        <v>1222</v>
      </c>
      <c r="I242" s="1" t="s">
        <v>2115</v>
      </c>
      <c r="J242" s="11" t="s">
        <v>3004</v>
      </c>
      <c r="K242" s="1" t="s">
        <v>2989</v>
      </c>
      <c r="L242" s="1" t="str">
        <f>IF(ISTEXT(VLOOKUP(I242,gl_content!F:H,3,FALSE)),VLOOKUP(I242,gl_content!F:H,3,FALSE),"")</f>
        <v>string</v>
      </c>
      <c r="M242" s="1" t="s">
        <v>765</v>
      </c>
      <c r="N242" s="1" t="s">
        <v>870</v>
      </c>
      <c r="O242" s="1" t="s">
        <v>2116</v>
      </c>
      <c r="P242" s="2" t="s">
        <v>872</v>
      </c>
    </row>
    <row r="243" spans="5:16" ht="19" customHeight="1" outlineLevel="2">
      <c r="E243" s="1" t="s">
        <v>1287</v>
      </c>
      <c r="H243" s="1" t="s">
        <v>1222</v>
      </c>
      <c r="I243" s="1" t="s">
        <v>2117</v>
      </c>
      <c r="J243" s="11" t="s">
        <v>3004</v>
      </c>
      <c r="K243" s="1" t="s">
        <v>2990</v>
      </c>
      <c r="L243" s="1" t="str">
        <f>IF(ISTEXT(VLOOKUP(I243,gl_content!F:H,3,FALSE)),VLOOKUP(I243,gl_content!F:H,3,FALSE),"")</f>
        <v>token</v>
      </c>
      <c r="M243" s="1" t="s">
        <v>765</v>
      </c>
      <c r="N243" s="1" t="s">
        <v>885</v>
      </c>
      <c r="O243" s="1" t="s">
        <v>2118</v>
      </c>
      <c r="P243" s="2" t="s">
        <v>887</v>
      </c>
    </row>
    <row r="244" spans="5:16" ht="19" customHeight="1" outlineLevel="2">
      <c r="E244" s="1" t="s">
        <v>1288</v>
      </c>
      <c r="H244" s="1" t="s">
        <v>1222</v>
      </c>
      <c r="I244" s="1" t="s">
        <v>2119</v>
      </c>
      <c r="J244" s="11" t="s">
        <v>3004</v>
      </c>
      <c r="K244" s="1" t="s">
        <v>2992</v>
      </c>
      <c r="L244" s="1" t="str">
        <f>IF(ISTEXT(VLOOKUP(I244,gl_content!F:H,3,FALSE)),VLOOKUP(I244,gl_content!F:H,3,FALSE),"")</f>
        <v>string</v>
      </c>
      <c r="M244" s="1" t="s">
        <v>765</v>
      </c>
      <c r="N244" s="1" t="s">
        <v>865</v>
      </c>
      <c r="O244" s="1" t="s">
        <v>2120</v>
      </c>
      <c r="P244" s="2" t="s">
        <v>867</v>
      </c>
    </row>
    <row r="245" spans="5:16" ht="19" customHeight="1" outlineLevel="2" collapsed="1">
      <c r="E245" s="1" t="s">
        <v>1289</v>
      </c>
      <c r="H245" s="1" t="s">
        <v>1222</v>
      </c>
      <c r="I245" s="1" t="s">
        <v>2121</v>
      </c>
      <c r="J245" s="11" t="s">
        <v>3004</v>
      </c>
      <c r="K245" s="1" t="s">
        <v>1615</v>
      </c>
      <c r="L245" s="1" t="str">
        <f>IF(ISTEXT(VLOOKUP(I245,gl_content!F:H,3,FALSE)),VLOOKUP(I245,gl_content!F:H,3,FALSE),"")</f>
        <v/>
      </c>
      <c r="M245" s="1" t="s">
        <v>765</v>
      </c>
      <c r="N245" s="1" t="s">
        <v>873</v>
      </c>
      <c r="O245" s="1" t="s">
        <v>2122</v>
      </c>
      <c r="P245" s="2" t="s">
        <v>875</v>
      </c>
    </row>
    <row r="246" spans="5:16" ht="19" hidden="1" customHeight="1" outlineLevel="3">
      <c r="F246" s="1" t="s">
        <v>1299</v>
      </c>
      <c r="H246" s="1" t="s">
        <v>1289</v>
      </c>
      <c r="I246" s="1" t="s">
        <v>2123</v>
      </c>
      <c r="J246" s="11" t="s">
        <v>1615</v>
      </c>
      <c r="K246" s="1" t="s">
        <v>1601</v>
      </c>
      <c r="L246" s="1" t="str">
        <f>IF(ISTEXT(VLOOKUP(I246,gl_content!F:H,3,FALSE)),VLOOKUP(I246,gl_content!F:H,3,FALSE),"")</f>
        <v>string</v>
      </c>
      <c r="M246" s="1" t="s">
        <v>765</v>
      </c>
      <c r="N246" s="1" t="s">
        <v>1035</v>
      </c>
      <c r="O246" s="1" t="s">
        <v>2124</v>
      </c>
      <c r="P246" s="2" t="s">
        <v>1037</v>
      </c>
    </row>
    <row r="247" spans="5:16" ht="19" hidden="1" customHeight="1" outlineLevel="3">
      <c r="F247" s="1" t="s">
        <v>1300</v>
      </c>
      <c r="H247" s="1" t="s">
        <v>1289</v>
      </c>
      <c r="I247" s="1" t="s">
        <v>2125</v>
      </c>
      <c r="J247" s="11" t="s">
        <v>1615</v>
      </c>
      <c r="K247" s="1" t="s">
        <v>1584</v>
      </c>
      <c r="L247" s="1" t="str">
        <f>IF(ISTEXT(VLOOKUP(I247,gl_content!F:H,3,FALSE)),VLOOKUP(I247,gl_content!F:H,3,FALSE),"")</f>
        <v>string</v>
      </c>
      <c r="M247" s="1" t="s">
        <v>765</v>
      </c>
      <c r="N247" s="1" t="s">
        <v>1043</v>
      </c>
      <c r="O247" s="1" t="s">
        <v>2126</v>
      </c>
      <c r="P247" s="2" t="s">
        <v>1044</v>
      </c>
    </row>
    <row r="248" spans="5:16" ht="19" customHeight="1" outlineLevel="2" collapsed="1">
      <c r="E248" s="1" t="s">
        <v>1290</v>
      </c>
      <c r="H248" s="1" t="s">
        <v>1222</v>
      </c>
      <c r="I248" s="1" t="s">
        <v>2127</v>
      </c>
      <c r="J248" s="11" t="s">
        <v>3004</v>
      </c>
      <c r="K248" s="1" t="s">
        <v>1612</v>
      </c>
      <c r="L248" s="1" t="str">
        <f>IF(ISTEXT(VLOOKUP(I248,gl_content!F:H,3,FALSE)),VLOOKUP(I248,gl_content!F:H,3,FALSE),"")</f>
        <v/>
      </c>
      <c r="M248" s="1" t="s">
        <v>765</v>
      </c>
      <c r="N248" s="1" t="s">
        <v>876</v>
      </c>
      <c r="O248" s="1" t="s">
        <v>2128</v>
      </c>
      <c r="P248" s="2" t="s">
        <v>878</v>
      </c>
    </row>
    <row r="249" spans="5:16" ht="19" hidden="1" customHeight="1" outlineLevel="3">
      <c r="F249" s="1" t="s">
        <v>1301</v>
      </c>
      <c r="H249" s="1" t="s">
        <v>1290</v>
      </c>
      <c r="I249" s="1" t="s">
        <v>2129</v>
      </c>
      <c r="J249" s="11" t="s">
        <v>1612</v>
      </c>
      <c r="K249" s="1" t="s">
        <v>1603</v>
      </c>
      <c r="L249" s="1" t="str">
        <f>IF(ISTEXT(VLOOKUP(I249,gl_content!F:H,3,FALSE)),VLOOKUP(I249,gl_content!F:H,3,FALSE),"")</f>
        <v>token</v>
      </c>
      <c r="M249" s="1" t="s">
        <v>765</v>
      </c>
      <c r="N249" s="1" t="s">
        <v>1022</v>
      </c>
      <c r="O249" s="1" t="s">
        <v>2130</v>
      </c>
      <c r="P249" s="2" t="s">
        <v>1024</v>
      </c>
    </row>
    <row r="250" spans="5:16" ht="19" hidden="1" customHeight="1" outlineLevel="3">
      <c r="F250" s="1" t="s">
        <v>1302</v>
      </c>
      <c r="H250" s="1" t="s">
        <v>1290</v>
      </c>
      <c r="I250" s="1" t="s">
        <v>2131</v>
      </c>
      <c r="J250" s="11" t="s">
        <v>1612</v>
      </c>
      <c r="K250" s="1" t="s">
        <v>1582</v>
      </c>
      <c r="L250" s="1" t="str">
        <f>IF(ISTEXT(VLOOKUP(I250,gl_content!F:H,3,FALSE)),VLOOKUP(I250,gl_content!F:H,3,FALSE),"")</f>
        <v>string</v>
      </c>
      <c r="M250" s="1" t="s">
        <v>765</v>
      </c>
      <c r="N250" s="1" t="s">
        <v>1020</v>
      </c>
      <c r="O250" s="1" t="s">
        <v>2132</v>
      </c>
      <c r="P250" s="2" t="s">
        <v>1021</v>
      </c>
    </row>
    <row r="251" spans="5:16" ht="19" customHeight="1" outlineLevel="2" collapsed="1">
      <c r="E251" s="1" t="s">
        <v>1291</v>
      </c>
      <c r="H251" s="1" t="s">
        <v>1222</v>
      </c>
      <c r="I251" s="1" t="s">
        <v>2133</v>
      </c>
      <c r="J251" s="11" t="s">
        <v>3004</v>
      </c>
      <c r="K251" s="1" t="s">
        <v>1613</v>
      </c>
      <c r="L251" s="1" t="str">
        <f>IF(ISTEXT(VLOOKUP(I251,gl_content!F:H,3,FALSE)),VLOOKUP(I251,gl_content!F:H,3,FALSE),"")</f>
        <v/>
      </c>
      <c r="M251" s="1" t="s">
        <v>765</v>
      </c>
      <c r="N251" s="1" t="s">
        <v>978</v>
      </c>
      <c r="O251" s="1" t="s">
        <v>2134</v>
      </c>
      <c r="P251" s="2" t="s">
        <v>980</v>
      </c>
    </row>
    <row r="252" spans="5:16" ht="19" hidden="1" customHeight="1" outlineLevel="3">
      <c r="F252" s="1" t="s">
        <v>1303</v>
      </c>
      <c r="H252" s="1" t="s">
        <v>1291</v>
      </c>
      <c r="I252" s="1" t="s">
        <v>2135</v>
      </c>
      <c r="J252" s="11" t="s">
        <v>1613</v>
      </c>
      <c r="K252" s="1" t="s">
        <v>1602</v>
      </c>
      <c r="L252" s="1" t="str">
        <f>IF(ISTEXT(VLOOKUP(I252,gl_content!F:H,3,FALSE)),VLOOKUP(I252,gl_content!F:H,3,FALSE),"")</f>
        <v>string</v>
      </c>
      <c r="M252" s="1" t="s">
        <v>765</v>
      </c>
      <c r="N252" s="1" t="s">
        <v>1027</v>
      </c>
      <c r="O252" s="1" t="s">
        <v>2136</v>
      </c>
      <c r="P252" s="2" t="s">
        <v>1029</v>
      </c>
    </row>
    <row r="253" spans="5:16" ht="19" hidden="1" customHeight="1" outlineLevel="3">
      <c r="F253" s="1" t="s">
        <v>1304</v>
      </c>
      <c r="H253" s="1" t="s">
        <v>1291</v>
      </c>
      <c r="I253" s="1" t="s">
        <v>2137</v>
      </c>
      <c r="J253" s="11" t="s">
        <v>1613</v>
      </c>
      <c r="K253" s="1" t="s">
        <v>1583</v>
      </c>
      <c r="L253" s="1" t="str">
        <f>IF(ISTEXT(VLOOKUP(I253,gl_content!F:H,3,FALSE)),VLOOKUP(I253,gl_content!F:H,3,FALSE),"")</f>
        <v>string</v>
      </c>
      <c r="M253" s="1" t="s">
        <v>765</v>
      </c>
      <c r="N253" s="1" t="s">
        <v>1025</v>
      </c>
      <c r="O253" s="1" t="s">
        <v>2138</v>
      </c>
      <c r="P253" s="2" t="s">
        <v>1026</v>
      </c>
    </row>
    <row r="254" spans="5:16" ht="19" customHeight="1" outlineLevel="2">
      <c r="E254" s="1" t="s">
        <v>1292</v>
      </c>
      <c r="H254" s="1" t="s">
        <v>1222</v>
      </c>
      <c r="I254" s="1" t="s">
        <v>2139</v>
      </c>
      <c r="J254" s="11" t="s">
        <v>3004</v>
      </c>
      <c r="K254" s="1" t="s">
        <v>2998</v>
      </c>
      <c r="L254" s="1" t="str">
        <f>IF(ISTEXT(VLOOKUP(I254,gl_content!F:H,3,FALSE)),VLOOKUP(I254,gl_content!F:H,3,FALSE),"")</f>
        <v>string</v>
      </c>
      <c r="M254" s="1" t="s">
        <v>375</v>
      </c>
      <c r="N254" s="1" t="s">
        <v>438</v>
      </c>
      <c r="O254" s="1" t="s">
        <v>2140</v>
      </c>
      <c r="P254" s="2" t="s">
        <v>180</v>
      </c>
    </row>
    <row r="255" spans="5:16" ht="19" customHeight="1" outlineLevel="2">
      <c r="E255" s="1" t="s">
        <v>1293</v>
      </c>
      <c r="H255" s="1" t="s">
        <v>1222</v>
      </c>
      <c r="I255" s="1" t="s">
        <v>2141</v>
      </c>
      <c r="J255" s="11" t="s">
        <v>3004</v>
      </c>
      <c r="K255" s="10" t="s">
        <v>1597</v>
      </c>
      <c r="L255" s="1" t="str">
        <f>IF(ISTEXT(VLOOKUP(I255,gl_content!F:H,3,FALSE)),VLOOKUP(I255,gl_content!F:H,3,FALSE),"")</f>
        <v/>
      </c>
      <c r="M255" s="1" t="s">
        <v>375</v>
      </c>
      <c r="N255" s="1" t="s">
        <v>434</v>
      </c>
      <c r="O255" s="1" t="s">
        <v>2142</v>
      </c>
      <c r="P255" s="2" t="s">
        <v>176</v>
      </c>
    </row>
    <row r="256" spans="5:16" ht="19" customHeight="1" outlineLevel="3">
      <c r="F256" s="1" t="s">
        <v>1451</v>
      </c>
      <c r="H256" s="1" t="s">
        <v>1293</v>
      </c>
      <c r="I256" s="1" t="s">
        <v>2143</v>
      </c>
      <c r="J256" s="10" t="s">
        <v>1597</v>
      </c>
      <c r="K256" s="1" t="s">
        <v>1599</v>
      </c>
      <c r="L256" s="1" t="str">
        <f>IF(ISTEXT(VLOOKUP(I256,gl_content!F:H,3,FALSE)),VLOOKUP(I256,gl_content!F:H,3,FALSE),"")</f>
        <v>string</v>
      </c>
      <c r="M256" s="1" t="s">
        <v>375</v>
      </c>
      <c r="N256" s="1" t="s">
        <v>433</v>
      </c>
      <c r="O256" s="1" t="s">
        <v>2144</v>
      </c>
      <c r="P256" s="2" t="s">
        <v>174</v>
      </c>
    </row>
    <row r="257" spans="5:16" ht="19" customHeight="1" outlineLevel="3">
      <c r="F257" s="1" t="s">
        <v>1452</v>
      </c>
      <c r="H257" s="1" t="s">
        <v>1293</v>
      </c>
      <c r="I257" s="1" t="s">
        <v>2145</v>
      </c>
      <c r="J257" s="10" t="s">
        <v>1597</v>
      </c>
      <c r="K257" s="1" t="s">
        <v>1600</v>
      </c>
      <c r="L257" s="1" t="str">
        <f>IF(ISTEXT(VLOOKUP(I257,gl_content!F:H,3,FALSE)),VLOOKUP(I257,gl_content!F:H,3,FALSE),"")</f>
        <v>string</v>
      </c>
      <c r="M257" s="1" t="s">
        <v>375</v>
      </c>
      <c r="N257" s="1" t="s">
        <v>435</v>
      </c>
      <c r="O257" s="1" t="s">
        <v>2146</v>
      </c>
      <c r="P257" s="2" t="s">
        <v>178</v>
      </c>
    </row>
    <row r="258" spans="5:16" ht="19" customHeight="1" outlineLevel="3">
      <c r="F258" s="1" t="s">
        <v>1453</v>
      </c>
      <c r="H258" s="1" t="s">
        <v>1293</v>
      </c>
      <c r="I258" s="1" t="s">
        <v>2147</v>
      </c>
      <c r="J258" s="10" t="s">
        <v>1597</v>
      </c>
      <c r="K258" s="1" t="s">
        <v>1589</v>
      </c>
      <c r="L258" s="1" t="str">
        <f>IF(ISTEXT(VLOOKUP(I258,gl_content!F:H,3,FALSE)),VLOOKUP(I258,gl_content!F:H,3,FALSE),"")</f>
        <v>string</v>
      </c>
      <c r="M258" s="1" t="s">
        <v>375</v>
      </c>
      <c r="N258" s="1" t="s">
        <v>494</v>
      </c>
      <c r="O258" s="1" t="s">
        <v>2148</v>
      </c>
      <c r="P258" s="2" t="s">
        <v>268</v>
      </c>
    </row>
    <row r="259" spans="5:16" ht="19" customHeight="1" outlineLevel="3">
      <c r="F259" s="1" t="s">
        <v>1454</v>
      </c>
      <c r="H259" s="1" t="s">
        <v>1293</v>
      </c>
      <c r="I259" s="1" t="s">
        <v>2149</v>
      </c>
      <c r="J259" s="10" t="s">
        <v>1597</v>
      </c>
      <c r="K259" s="1" t="s">
        <v>1590</v>
      </c>
      <c r="L259" s="1" t="str">
        <f>IF(ISTEXT(VLOOKUP(I259,gl_content!F:H,3,FALSE)),VLOOKUP(I259,gl_content!F:H,3,FALSE),"")</f>
        <v>string</v>
      </c>
      <c r="M259" s="1" t="s">
        <v>375</v>
      </c>
      <c r="N259" s="1" t="s">
        <v>440</v>
      </c>
      <c r="O259" s="1" t="s">
        <v>2150</v>
      </c>
      <c r="P259" s="2" t="s">
        <v>182</v>
      </c>
    </row>
    <row r="260" spans="5:16" ht="19" customHeight="1" outlineLevel="3">
      <c r="F260" s="1" t="s">
        <v>1455</v>
      </c>
      <c r="H260" s="1" t="s">
        <v>1293</v>
      </c>
      <c r="I260" s="1" t="s">
        <v>2151</v>
      </c>
      <c r="J260" s="10" t="s">
        <v>1597</v>
      </c>
      <c r="K260" s="1" t="s">
        <v>1591</v>
      </c>
      <c r="L260" s="1" t="str">
        <f>IF(ISTEXT(VLOOKUP(I260,gl_content!F:H,3,FALSE)),VLOOKUP(I260,gl_content!F:H,3,FALSE),"")</f>
        <v>string</v>
      </c>
      <c r="M260" s="1" t="s">
        <v>375</v>
      </c>
      <c r="N260" s="1" t="s">
        <v>495</v>
      </c>
      <c r="O260" s="1" t="s">
        <v>2152</v>
      </c>
      <c r="P260" s="2" t="s">
        <v>269</v>
      </c>
    </row>
    <row r="261" spans="5:16" ht="19" customHeight="1" outlineLevel="3">
      <c r="F261" s="1" t="s">
        <v>1456</v>
      </c>
      <c r="H261" s="1" t="s">
        <v>1293</v>
      </c>
      <c r="I261" s="1" t="s">
        <v>2153</v>
      </c>
      <c r="J261" s="10" t="s">
        <v>1597</v>
      </c>
      <c r="K261" s="1" t="s">
        <v>1592</v>
      </c>
      <c r="L261" s="1" t="str">
        <f>IF(ISTEXT(VLOOKUP(I261,gl_content!F:H,3,FALSE)),VLOOKUP(I261,gl_content!F:H,3,FALSE),"")</f>
        <v>string</v>
      </c>
      <c r="M261" s="1" t="s">
        <v>375</v>
      </c>
      <c r="N261" s="1" t="s">
        <v>436</v>
      </c>
      <c r="O261" s="1" t="s">
        <v>2154</v>
      </c>
      <c r="P261" s="2" t="s">
        <v>99</v>
      </c>
    </row>
    <row r="262" spans="5:16" ht="19" customHeight="1" outlineLevel="3">
      <c r="F262" s="1" t="s">
        <v>1457</v>
      </c>
      <c r="H262" s="1" t="s">
        <v>1293</v>
      </c>
      <c r="I262" s="1" t="s">
        <v>2155</v>
      </c>
      <c r="J262" s="10" t="s">
        <v>1597</v>
      </c>
      <c r="K262" s="1" t="s">
        <v>1593</v>
      </c>
      <c r="L262" s="1" t="str">
        <f>IF(ISTEXT(VLOOKUP(I262,gl_content!F:H,3,FALSE)),VLOOKUP(I262,gl_content!F:H,3,FALSE),"")</f>
        <v>string</v>
      </c>
      <c r="M262" s="1" t="s">
        <v>375</v>
      </c>
      <c r="N262" s="1" t="s">
        <v>439</v>
      </c>
      <c r="O262" s="1" t="s">
        <v>2156</v>
      </c>
      <c r="P262" s="2" t="s">
        <v>181</v>
      </c>
    </row>
    <row r="263" spans="5:16" ht="19" customHeight="1" outlineLevel="3">
      <c r="F263" s="1" t="s">
        <v>1458</v>
      </c>
      <c r="H263" s="1" t="s">
        <v>1293</v>
      </c>
      <c r="I263" s="1" t="s">
        <v>2157</v>
      </c>
      <c r="J263" s="10" t="s">
        <v>1597</v>
      </c>
      <c r="K263" s="1" t="s">
        <v>1595</v>
      </c>
      <c r="L263" s="1" t="str">
        <f>IF(ISTEXT(VLOOKUP(I263,gl_content!F:H,3,FALSE)),VLOOKUP(I263,gl_content!F:H,3,FALSE),"")</f>
        <v>string</v>
      </c>
      <c r="M263" s="1" t="s">
        <v>375</v>
      </c>
      <c r="N263" s="1" t="s">
        <v>437</v>
      </c>
      <c r="O263" s="1" t="s">
        <v>2158</v>
      </c>
      <c r="P263" s="2" t="s">
        <v>100</v>
      </c>
    </row>
    <row r="264" spans="5:16" ht="19" customHeight="1" outlineLevel="3">
      <c r="F264" s="1" t="s">
        <v>1459</v>
      </c>
      <c r="H264" s="1" t="s">
        <v>1293</v>
      </c>
      <c r="I264" s="1" t="s">
        <v>2159</v>
      </c>
      <c r="J264" s="10" t="s">
        <v>1597</v>
      </c>
      <c r="K264" s="1" t="s">
        <v>1594</v>
      </c>
      <c r="L264" s="1" t="str">
        <f>IF(ISTEXT(VLOOKUP(I264,gl_content!F:H,3,FALSE)),VLOOKUP(I264,gl_content!F:H,3,FALSE),"")</f>
        <v>string</v>
      </c>
      <c r="M264" s="1" t="s">
        <v>375</v>
      </c>
      <c r="N264" s="1" t="s">
        <v>441</v>
      </c>
      <c r="O264" s="1" t="s">
        <v>2160</v>
      </c>
      <c r="P264" s="2" t="s">
        <v>183</v>
      </c>
    </row>
    <row r="265" spans="5:16" ht="19" customHeight="1" outlineLevel="3">
      <c r="F265" s="1" t="s">
        <v>1460</v>
      </c>
      <c r="H265" s="1" t="s">
        <v>1293</v>
      </c>
      <c r="I265" s="1" t="s">
        <v>2161</v>
      </c>
      <c r="J265" s="10" t="s">
        <v>1597</v>
      </c>
      <c r="K265" s="1" t="s">
        <v>1588</v>
      </c>
      <c r="L265" s="1" t="str">
        <f>IF(ISTEXT(VLOOKUP(I265,gl_content!F:H,3,FALSE)),VLOOKUP(I265,gl_content!F:H,3,FALSE),"")</f>
        <v>string</v>
      </c>
      <c r="M265" s="1" t="s">
        <v>375</v>
      </c>
      <c r="N265" s="1" t="s">
        <v>541</v>
      </c>
      <c r="O265" s="1" t="s">
        <v>2162</v>
      </c>
      <c r="P265" s="2" t="s">
        <v>346</v>
      </c>
    </row>
    <row r="266" spans="5:16" ht="19" customHeight="1" outlineLevel="2">
      <c r="E266" s="1" t="s">
        <v>1294</v>
      </c>
      <c r="H266" s="1" t="s">
        <v>1222</v>
      </c>
      <c r="I266" s="1" t="s">
        <v>2163</v>
      </c>
      <c r="J266" s="11" t="s">
        <v>3004</v>
      </c>
      <c r="K266" s="10" t="s">
        <v>1619</v>
      </c>
      <c r="L266" s="1" t="str">
        <f>IF(ISTEXT(VLOOKUP(I266,gl_content!F:H,3,FALSE)),VLOOKUP(I266,gl_content!F:H,3,FALSE),"")</f>
        <v/>
      </c>
      <c r="M266" s="1" t="s">
        <v>765</v>
      </c>
      <c r="N266" s="1" t="s">
        <v>989</v>
      </c>
      <c r="O266" s="1" t="s">
        <v>2164</v>
      </c>
      <c r="P266" s="2" t="s">
        <v>990</v>
      </c>
    </row>
    <row r="267" spans="5:16" ht="19" customHeight="1" outlineLevel="3">
      <c r="F267" s="1" t="s">
        <v>1305</v>
      </c>
      <c r="H267" s="1" t="s">
        <v>1294</v>
      </c>
      <c r="I267" s="1" t="s">
        <v>2165</v>
      </c>
      <c r="J267" s="10" t="s">
        <v>1619</v>
      </c>
      <c r="K267" s="1" t="s">
        <v>1606</v>
      </c>
      <c r="L267" s="1" t="str">
        <f>IF(ISTEXT(VLOOKUP(I267,gl_content!F:H,3,FALSE)),VLOOKUP(I267,gl_content!F:H,3,FALSE),"")</f>
        <v>string</v>
      </c>
      <c r="M267" s="1" t="s">
        <v>765</v>
      </c>
      <c r="N267" s="1" t="s">
        <v>987</v>
      </c>
      <c r="O267" s="1" t="s">
        <v>2166</v>
      </c>
      <c r="P267" s="2" t="s">
        <v>139</v>
      </c>
    </row>
    <row r="268" spans="5:16" ht="19" customHeight="1" outlineLevel="3">
      <c r="F268" s="1" t="s">
        <v>1306</v>
      </c>
      <c r="H268" s="1" t="s">
        <v>1294</v>
      </c>
      <c r="I268" s="1" t="s">
        <v>2167</v>
      </c>
      <c r="J268" s="10" t="s">
        <v>1619</v>
      </c>
      <c r="K268" s="1" t="s">
        <v>1607</v>
      </c>
      <c r="L268" s="1" t="str">
        <f>IF(ISTEXT(VLOOKUP(I268,gl_content!F:H,3,FALSE)),VLOOKUP(I268,gl_content!F:H,3,FALSE),"")</f>
        <v>string</v>
      </c>
      <c r="M268" s="1" t="s">
        <v>765</v>
      </c>
      <c r="N268" s="1" t="s">
        <v>1009</v>
      </c>
      <c r="O268" s="1" t="s">
        <v>2168</v>
      </c>
      <c r="P268" s="2" t="s">
        <v>1011</v>
      </c>
    </row>
    <row r="269" spans="5:16" ht="19" customHeight="1" outlineLevel="3">
      <c r="F269" s="1" t="s">
        <v>1307</v>
      </c>
      <c r="H269" s="1" t="s">
        <v>1294</v>
      </c>
      <c r="I269" s="1" t="s">
        <v>2169</v>
      </c>
      <c r="J269" s="10" t="s">
        <v>1619</v>
      </c>
      <c r="K269" s="1" t="s">
        <v>1608</v>
      </c>
      <c r="L269" s="1" t="str">
        <f>IF(ISTEXT(VLOOKUP(I269,gl_content!F:H,3,FALSE)),VLOOKUP(I269,gl_content!F:H,3,FALSE),"")</f>
        <v>string</v>
      </c>
      <c r="M269" s="1" t="s">
        <v>765</v>
      </c>
      <c r="N269" s="1" t="s">
        <v>991</v>
      </c>
      <c r="O269" s="1" t="s">
        <v>2170</v>
      </c>
      <c r="P269" s="2" t="s">
        <v>131</v>
      </c>
    </row>
    <row r="270" spans="5:16" ht="19" customHeight="1" outlineLevel="3">
      <c r="F270" s="1" t="s">
        <v>1308</v>
      </c>
      <c r="H270" s="1" t="s">
        <v>1294</v>
      </c>
      <c r="I270" s="1" t="s">
        <v>2171</v>
      </c>
      <c r="J270" s="10" t="s">
        <v>1619</v>
      </c>
      <c r="K270" s="1" t="s">
        <v>1609</v>
      </c>
      <c r="L270" s="1" t="str">
        <f>IF(ISTEXT(VLOOKUP(I270,gl_content!F:H,3,FALSE)),VLOOKUP(I270,gl_content!F:H,3,FALSE),"")</f>
        <v>string</v>
      </c>
      <c r="M270" s="1" t="s">
        <v>765</v>
      </c>
      <c r="N270" s="1" t="s">
        <v>993</v>
      </c>
      <c r="O270" s="1" t="s">
        <v>2172</v>
      </c>
      <c r="P270" s="2" t="s">
        <v>141</v>
      </c>
    </row>
    <row r="271" spans="5:16" ht="19" customHeight="1" outlineLevel="3">
      <c r="F271" s="1" t="s">
        <v>1309</v>
      </c>
      <c r="H271" s="1" t="s">
        <v>1294</v>
      </c>
      <c r="I271" s="1" t="s">
        <v>2173</v>
      </c>
      <c r="J271" s="10" t="s">
        <v>1619</v>
      </c>
      <c r="K271" s="1" t="s">
        <v>1610</v>
      </c>
      <c r="L271" s="1" t="str">
        <f>IF(ISTEXT(VLOOKUP(I271,gl_content!F:H,3,FALSE)),VLOOKUP(I271,gl_content!F:H,3,FALSE),"")</f>
        <v>string</v>
      </c>
      <c r="M271" s="1" t="s">
        <v>765</v>
      </c>
      <c r="N271" s="1" t="s">
        <v>995</v>
      </c>
      <c r="O271" s="1" t="s">
        <v>2174</v>
      </c>
      <c r="P271" s="2" t="s">
        <v>284</v>
      </c>
    </row>
    <row r="272" spans="5:16" ht="19" customHeight="1" outlineLevel="3">
      <c r="F272" s="1" t="s">
        <v>1310</v>
      </c>
      <c r="H272" s="1" t="s">
        <v>1294</v>
      </c>
      <c r="I272" s="1" t="s">
        <v>2175</v>
      </c>
      <c r="J272" s="10" t="s">
        <v>1619</v>
      </c>
      <c r="K272" s="1" t="s">
        <v>1611</v>
      </c>
      <c r="L272" s="1" t="str">
        <f>IF(ISTEXT(VLOOKUP(I272,gl_content!F:H,3,FALSE)),VLOOKUP(I272,gl_content!F:H,3,FALSE),"")</f>
        <v>string</v>
      </c>
      <c r="M272" s="1" t="s">
        <v>765</v>
      </c>
      <c r="N272" s="1" t="s">
        <v>997</v>
      </c>
      <c r="O272" s="1" t="s">
        <v>2176</v>
      </c>
      <c r="P272" s="2" t="s">
        <v>999</v>
      </c>
    </row>
    <row r="273" spans="4:16" ht="19" customHeight="1" outlineLevel="3">
      <c r="F273" s="1" t="s">
        <v>1311</v>
      </c>
      <c r="H273" s="1" t="s">
        <v>1294</v>
      </c>
      <c r="I273" s="1" t="s">
        <v>2177</v>
      </c>
      <c r="J273" s="10" t="s">
        <v>1619</v>
      </c>
      <c r="K273" s="1" t="s">
        <v>1612</v>
      </c>
      <c r="L273" s="1" t="str">
        <f>IF(ISTEXT(VLOOKUP(I273,gl_content!F:H,3,FALSE)),VLOOKUP(I273,gl_content!F:H,3,FALSE),"")</f>
        <v/>
      </c>
      <c r="M273" s="1" t="s">
        <v>765</v>
      </c>
      <c r="N273" s="1" t="s">
        <v>1000</v>
      </c>
      <c r="O273" s="1" t="s">
        <v>2178</v>
      </c>
      <c r="P273" s="2" t="s">
        <v>877</v>
      </c>
    </row>
    <row r="274" spans="4:16" ht="19" customHeight="1" outlineLevel="4">
      <c r="G274" s="1" t="s">
        <v>1316</v>
      </c>
      <c r="H274" s="1" t="s">
        <v>1311</v>
      </c>
      <c r="I274" s="1" t="s">
        <v>2179</v>
      </c>
      <c r="J274" s="1" t="s">
        <v>1612</v>
      </c>
      <c r="K274" s="1" t="s">
        <v>1603</v>
      </c>
      <c r="L274" s="1" t="str">
        <f>IF(ISTEXT(VLOOKUP(I274,gl_content!F:H,3,FALSE)),VLOOKUP(I274,gl_content!F:H,3,FALSE),"")</f>
        <v>token</v>
      </c>
      <c r="M274" s="1" t="s">
        <v>765</v>
      </c>
      <c r="N274" s="1" t="s">
        <v>1015</v>
      </c>
      <c r="O274" s="1" t="s">
        <v>2180</v>
      </c>
      <c r="P274" s="2" t="s">
        <v>1017</v>
      </c>
    </row>
    <row r="275" spans="4:16" ht="19" customHeight="1" outlineLevel="4">
      <c r="G275" s="1" t="s">
        <v>1317</v>
      </c>
      <c r="H275" s="1" t="s">
        <v>1311</v>
      </c>
      <c r="I275" s="1" t="s">
        <v>2181</v>
      </c>
      <c r="J275" s="1" t="s">
        <v>1612</v>
      </c>
      <c r="K275" s="1" t="s">
        <v>1582</v>
      </c>
      <c r="L275" s="1" t="str">
        <f>IF(ISTEXT(VLOOKUP(I275,gl_content!F:H,3,FALSE)),VLOOKUP(I275,gl_content!F:H,3,FALSE),"")</f>
        <v>string</v>
      </c>
      <c r="M275" s="1" t="s">
        <v>765</v>
      </c>
      <c r="N275" s="1" t="s">
        <v>1018</v>
      </c>
      <c r="O275" s="1" t="s">
        <v>2182</v>
      </c>
      <c r="P275" s="2" t="s">
        <v>1019</v>
      </c>
    </row>
    <row r="276" spans="4:16" ht="19" customHeight="1" outlineLevel="3">
      <c r="F276" s="1" t="s">
        <v>1312</v>
      </c>
      <c r="H276" s="1" t="s">
        <v>1294</v>
      </c>
      <c r="I276" s="1" t="s">
        <v>2183</v>
      </c>
      <c r="J276" s="10" t="s">
        <v>1619</v>
      </c>
      <c r="K276" s="1" t="s">
        <v>1614</v>
      </c>
      <c r="L276" s="1" t="str">
        <f>IF(ISTEXT(VLOOKUP(I276,gl_content!F:H,3,FALSE)),VLOOKUP(I276,gl_content!F:H,3,FALSE),"")</f>
        <v/>
      </c>
      <c r="M276" s="1" t="s">
        <v>765</v>
      </c>
      <c r="N276" s="1" t="s">
        <v>1002</v>
      </c>
      <c r="O276" s="1" t="s">
        <v>2184</v>
      </c>
      <c r="P276" s="2" t="s">
        <v>1004</v>
      </c>
    </row>
    <row r="277" spans="4:16" ht="19" customHeight="1" outlineLevel="4">
      <c r="G277" s="1" t="s">
        <v>1318</v>
      </c>
      <c r="H277" s="1" t="s">
        <v>1312</v>
      </c>
      <c r="I277" s="1" t="s">
        <v>2185</v>
      </c>
      <c r="J277" s="1" t="s">
        <v>1613</v>
      </c>
      <c r="K277" s="1" t="s">
        <v>1602</v>
      </c>
      <c r="L277" s="1" t="str">
        <f>IF(ISTEXT(VLOOKUP(I277,gl_content!F:H,3,FALSE)),VLOOKUP(I277,gl_content!F:H,3,FALSE),"")</f>
        <v>string</v>
      </c>
      <c r="M277" s="1" t="s">
        <v>765</v>
      </c>
      <c r="N277" s="1" t="s">
        <v>1030</v>
      </c>
      <c r="O277" s="1" t="s">
        <v>2186</v>
      </c>
      <c r="P277" s="2" t="s">
        <v>1032</v>
      </c>
    </row>
    <row r="278" spans="4:16" ht="19" customHeight="1" outlineLevel="4">
      <c r="G278" s="1" t="s">
        <v>1319</v>
      </c>
      <c r="H278" s="1" t="s">
        <v>1312</v>
      </c>
      <c r="I278" s="1" t="s">
        <v>2187</v>
      </c>
      <c r="J278" s="1" t="s">
        <v>1613</v>
      </c>
      <c r="K278" s="1" t="s">
        <v>1583</v>
      </c>
      <c r="L278" s="1" t="str">
        <f>IF(ISTEXT(VLOOKUP(I278,gl_content!F:H,3,FALSE)),VLOOKUP(I278,gl_content!F:H,3,FALSE),"")</f>
        <v>string</v>
      </c>
      <c r="M278" s="1" t="s">
        <v>765</v>
      </c>
      <c r="N278" s="1" t="s">
        <v>1033</v>
      </c>
      <c r="O278" s="1" t="s">
        <v>2188</v>
      </c>
      <c r="P278" s="2" t="s">
        <v>1034</v>
      </c>
    </row>
    <row r="279" spans="4:16" ht="19" customHeight="1" outlineLevel="3">
      <c r="F279" s="1" t="s">
        <v>1313</v>
      </c>
      <c r="H279" s="1" t="s">
        <v>1294</v>
      </c>
      <c r="I279" s="1" t="s">
        <v>2189</v>
      </c>
      <c r="J279" s="10" t="s">
        <v>1619</v>
      </c>
      <c r="K279" s="1" t="s">
        <v>1615</v>
      </c>
      <c r="L279" s="1" t="str">
        <f>IF(ISTEXT(VLOOKUP(I279,gl_content!F:H,3,FALSE)),VLOOKUP(I279,gl_content!F:H,3,FALSE),"")</f>
        <v/>
      </c>
      <c r="M279" s="1" t="s">
        <v>765</v>
      </c>
      <c r="N279" s="1" t="s">
        <v>1005</v>
      </c>
      <c r="O279" s="1" t="s">
        <v>2190</v>
      </c>
      <c r="P279" s="2" t="s">
        <v>874</v>
      </c>
    </row>
    <row r="280" spans="4:16" ht="19" customHeight="1" outlineLevel="4">
      <c r="G280" s="1" t="s">
        <v>1320</v>
      </c>
      <c r="H280" s="1" t="s">
        <v>1313</v>
      </c>
      <c r="I280" s="1" t="s">
        <v>2191</v>
      </c>
      <c r="J280" s="1" t="s">
        <v>1615</v>
      </c>
      <c r="K280" s="1" t="s">
        <v>1601</v>
      </c>
      <c r="L280" s="1" t="str">
        <f>IF(ISTEXT(VLOOKUP(I280,gl_content!F:H,3,FALSE)),VLOOKUP(I280,gl_content!F:H,3,FALSE),"")</f>
        <v>string</v>
      </c>
      <c r="M280" s="1" t="s">
        <v>765</v>
      </c>
      <c r="N280" s="1" t="s">
        <v>1038</v>
      </c>
      <c r="O280" s="1" t="s">
        <v>2192</v>
      </c>
      <c r="P280" s="2" t="s">
        <v>1040</v>
      </c>
    </row>
    <row r="281" spans="4:16" ht="19" customHeight="1" outlineLevel="4">
      <c r="G281" s="1" t="s">
        <v>1321</v>
      </c>
      <c r="H281" s="1" t="s">
        <v>1313</v>
      </c>
      <c r="I281" s="1" t="s">
        <v>2193</v>
      </c>
      <c r="J281" s="1" t="s">
        <v>1615</v>
      </c>
      <c r="K281" s="1" t="s">
        <v>1584</v>
      </c>
      <c r="L281" s="1" t="str">
        <f>IF(ISTEXT(VLOOKUP(I281,gl_content!F:H,3,FALSE)),VLOOKUP(I281,gl_content!F:H,3,FALSE),"")</f>
        <v>string</v>
      </c>
      <c r="M281" s="1" t="s">
        <v>765</v>
      </c>
      <c r="N281" s="1" t="s">
        <v>1041</v>
      </c>
      <c r="O281" s="1" t="s">
        <v>2194</v>
      </c>
      <c r="P281" s="2" t="s">
        <v>1042</v>
      </c>
    </row>
    <row r="282" spans="4:16" ht="19" customHeight="1" outlineLevel="3">
      <c r="F282" s="1" t="s">
        <v>1314</v>
      </c>
      <c r="H282" s="1" t="s">
        <v>1294</v>
      </c>
      <c r="I282" s="1" t="s">
        <v>2195</v>
      </c>
      <c r="J282" s="10" t="s">
        <v>1619</v>
      </c>
      <c r="K282" s="1" t="s">
        <v>1616</v>
      </c>
      <c r="L282" s="1" t="str">
        <f>IF(ISTEXT(VLOOKUP(I282,gl_content!F:H,3,FALSE)),VLOOKUP(I282,gl_content!F:H,3,FALSE),"")</f>
        <v>string</v>
      </c>
      <c r="M282" s="1" t="s">
        <v>765</v>
      </c>
      <c r="N282" s="1" t="s">
        <v>1007</v>
      </c>
      <c r="O282" s="1" t="s">
        <v>2196</v>
      </c>
      <c r="P282" s="2" t="s">
        <v>1008</v>
      </c>
    </row>
    <row r="283" spans="4:16" ht="19" customHeight="1" outlineLevel="3">
      <c r="F283" s="1" t="s">
        <v>1315</v>
      </c>
      <c r="H283" s="1" t="s">
        <v>1294</v>
      </c>
      <c r="I283" s="1" t="s">
        <v>2197</v>
      </c>
      <c r="J283" s="10" t="s">
        <v>1619</v>
      </c>
      <c r="K283" s="1" t="s">
        <v>1617</v>
      </c>
      <c r="L283" s="1" t="str">
        <f>IF(ISTEXT(VLOOKUP(I283,gl_content!F:H,3,FALSE)),VLOOKUP(I283,gl_content!F:H,3,FALSE),"")</f>
        <v>string</v>
      </c>
      <c r="M283" s="1" t="s">
        <v>375</v>
      </c>
      <c r="N283" s="1" t="s">
        <v>542</v>
      </c>
      <c r="O283" s="1" t="s">
        <v>2198</v>
      </c>
      <c r="P283" s="2" t="s">
        <v>348</v>
      </c>
    </row>
    <row r="284" spans="4:16" ht="19" customHeight="1" outlineLevel="2">
      <c r="E284" s="1" t="s">
        <v>1295</v>
      </c>
      <c r="H284" s="1" t="s">
        <v>1222</v>
      </c>
      <c r="I284" s="1" t="s">
        <v>2199</v>
      </c>
      <c r="J284" s="11" t="s">
        <v>3004</v>
      </c>
      <c r="K284" s="1" t="s">
        <v>2978</v>
      </c>
      <c r="L284" s="1" t="str">
        <f>IF(ISTEXT(VLOOKUP(I284,gl_content!F:H,3,FALSE)),VLOOKUP(I284,gl_content!F:H,3,FALSE),"")</f>
        <v>boolean</v>
      </c>
      <c r="M284" s="1" t="s">
        <v>765</v>
      </c>
      <c r="N284" s="1" t="s">
        <v>1062</v>
      </c>
      <c r="O284" s="1" t="s">
        <v>2200</v>
      </c>
      <c r="P284" s="2" t="s">
        <v>1064</v>
      </c>
    </row>
    <row r="285" spans="4:16" ht="19" customHeight="1" outlineLevel="1">
      <c r="D285" s="1" t="s">
        <v>1223</v>
      </c>
      <c r="H285" s="1" t="s">
        <v>1196</v>
      </c>
      <c r="I285" s="1" t="s">
        <v>2201</v>
      </c>
      <c r="J285" s="9" t="s">
        <v>3050</v>
      </c>
      <c r="K285" s="1" t="s">
        <v>2950</v>
      </c>
      <c r="L285" s="1" t="str">
        <f>IF(ISTEXT(VLOOKUP(I285,gl_content!F:H,3,FALSE)),VLOOKUP(I285,gl_content!F:H,3,FALSE),"")</f>
        <v>token</v>
      </c>
      <c r="M285" s="1" t="s">
        <v>765</v>
      </c>
      <c r="N285" s="1" t="s">
        <v>833</v>
      </c>
      <c r="O285" s="1" t="s">
        <v>2202</v>
      </c>
      <c r="P285" s="2" t="s">
        <v>835</v>
      </c>
    </row>
    <row r="286" spans="4:16" ht="19" customHeight="1" outlineLevel="1">
      <c r="D286" s="1" t="s">
        <v>1224</v>
      </c>
      <c r="H286" s="1" t="s">
        <v>1196</v>
      </c>
      <c r="I286" s="1" t="s">
        <v>2203</v>
      </c>
      <c r="J286" s="9" t="s">
        <v>3050</v>
      </c>
      <c r="K286" s="1" t="s">
        <v>2951</v>
      </c>
      <c r="L286" s="1" t="str">
        <f>IF(ISTEXT(VLOOKUP(I286,gl_content!F:H,3,FALSE)),VLOOKUP(I286,gl_content!F:H,3,FALSE),"")</f>
        <v>string</v>
      </c>
      <c r="M286" s="1" t="s">
        <v>765</v>
      </c>
      <c r="N286" s="1" t="s">
        <v>1071</v>
      </c>
      <c r="O286" s="1" t="s">
        <v>2204</v>
      </c>
      <c r="P286" s="2" t="s">
        <v>1073</v>
      </c>
    </row>
    <row r="287" spans="4:16" ht="19" customHeight="1" outlineLevel="1">
      <c r="D287" s="1" t="s">
        <v>1225</v>
      </c>
      <c r="H287" s="1" t="s">
        <v>1196</v>
      </c>
      <c r="I287" s="1" t="s">
        <v>2205</v>
      </c>
      <c r="J287" s="9" t="s">
        <v>3050</v>
      </c>
      <c r="K287" s="1" t="s">
        <v>2959</v>
      </c>
      <c r="L287" s="1" t="str">
        <f>IF(ISTEXT(VLOOKUP(I287,gl_content!F:H,3,FALSE)),VLOOKUP(I287,gl_content!F:H,3,FALSE),"")</f>
        <v>token</v>
      </c>
      <c r="M287" s="1" t="s">
        <v>765</v>
      </c>
      <c r="N287" s="1" t="s">
        <v>981</v>
      </c>
      <c r="O287" s="1" t="s">
        <v>2206</v>
      </c>
      <c r="P287" s="2" t="s">
        <v>983</v>
      </c>
    </row>
    <row r="288" spans="4:16" ht="19" customHeight="1" outlineLevel="1">
      <c r="D288" s="1" t="s">
        <v>1226</v>
      </c>
      <c r="H288" s="1" t="s">
        <v>1196</v>
      </c>
      <c r="I288" s="1" t="s">
        <v>2207</v>
      </c>
      <c r="J288" s="9" t="s">
        <v>3050</v>
      </c>
      <c r="K288" s="1" t="s">
        <v>2952</v>
      </c>
      <c r="L288" s="1" t="str">
        <f>IF(ISTEXT(VLOOKUP(I288,gl_content!F:H,3,FALSE)),VLOOKUP(I288,gl_content!F:H,3,FALSE),"")</f>
        <v>string</v>
      </c>
      <c r="M288" s="1" t="s">
        <v>765</v>
      </c>
      <c r="N288" s="1" t="s">
        <v>827</v>
      </c>
      <c r="O288" s="1" t="s">
        <v>2208</v>
      </c>
      <c r="P288" s="2" t="s">
        <v>829</v>
      </c>
    </row>
    <row r="289" spans="4:16" ht="19" customHeight="1" outlineLevel="1">
      <c r="D289" s="1" t="s">
        <v>1227</v>
      </c>
      <c r="H289" s="1" t="s">
        <v>1196</v>
      </c>
      <c r="I289" s="1" t="s">
        <v>2209</v>
      </c>
      <c r="J289" s="9" t="s">
        <v>3050</v>
      </c>
      <c r="K289" s="1" t="s">
        <v>2953</v>
      </c>
      <c r="L289" s="1" t="str">
        <f>IF(ISTEXT(VLOOKUP(I289,gl_content!F:H,3,FALSE)),VLOOKUP(I289,gl_content!F:H,3,FALSE),"")</f>
        <v>string</v>
      </c>
      <c r="M289" s="1" t="s">
        <v>765</v>
      </c>
      <c r="N289" s="1" t="s">
        <v>818</v>
      </c>
      <c r="O289" s="1" t="s">
        <v>2210</v>
      </c>
      <c r="P289" s="2" t="s">
        <v>820</v>
      </c>
    </row>
    <row r="290" spans="4:16" ht="19" customHeight="1" outlineLevel="1">
      <c r="D290" s="1" t="s">
        <v>1228</v>
      </c>
      <c r="H290" s="1" t="s">
        <v>1196</v>
      </c>
      <c r="I290" s="1" t="s">
        <v>2211</v>
      </c>
      <c r="J290" s="9" t="s">
        <v>3050</v>
      </c>
      <c r="K290" s="1" t="s">
        <v>2954</v>
      </c>
      <c r="L290" s="1" t="str">
        <f>IF(ISTEXT(VLOOKUP(I290,gl_content!F:H,3,FALSE)),VLOOKUP(I290,gl_content!F:H,3,FALSE),"")</f>
        <v>string</v>
      </c>
      <c r="M290" s="1" t="s">
        <v>765</v>
      </c>
      <c r="N290" s="1" t="s">
        <v>830</v>
      </c>
      <c r="O290" s="1" t="s">
        <v>2212</v>
      </c>
      <c r="P290" s="2" t="s">
        <v>832</v>
      </c>
    </row>
    <row r="291" spans="4:16" ht="19" customHeight="1" outlineLevel="1">
      <c r="D291" s="1" t="s">
        <v>1229</v>
      </c>
      <c r="H291" s="1" t="s">
        <v>1196</v>
      </c>
      <c r="I291" s="1" t="s">
        <v>2213</v>
      </c>
      <c r="J291" s="9" t="s">
        <v>3050</v>
      </c>
      <c r="K291" s="1" t="s">
        <v>2955</v>
      </c>
      <c r="L291" s="1" t="str">
        <f>IF(ISTEXT(VLOOKUP(I291,gl_content!F:H,3,FALSE)),VLOOKUP(I291,gl_content!F:H,3,FALSE),"")</f>
        <v>dateTime</v>
      </c>
      <c r="M291" s="1" t="s">
        <v>765</v>
      </c>
      <c r="N291" s="1" t="s">
        <v>821</v>
      </c>
      <c r="O291" s="1" t="s">
        <v>2214</v>
      </c>
      <c r="P291" s="2" t="s">
        <v>823</v>
      </c>
    </row>
    <row r="292" spans="4:16" ht="19" customHeight="1" outlineLevel="1">
      <c r="D292" s="1" t="s">
        <v>1230</v>
      </c>
      <c r="H292" s="1" t="s">
        <v>1196</v>
      </c>
      <c r="I292" s="1" t="s">
        <v>2215</v>
      </c>
      <c r="J292" s="9" t="s">
        <v>3050</v>
      </c>
      <c r="K292" s="1" t="s">
        <v>2956</v>
      </c>
      <c r="L292" s="1" t="str">
        <f>IF(ISTEXT(VLOOKUP(I292,gl_content!F:H,3,FALSE)),VLOOKUP(I292,gl_content!F:H,3,FALSE),"")</f>
        <v>dateTime</v>
      </c>
      <c r="M292" s="1" t="s">
        <v>375</v>
      </c>
      <c r="N292" s="1" t="s">
        <v>424</v>
      </c>
      <c r="O292" s="1" t="s">
        <v>2216</v>
      </c>
      <c r="P292" s="2" t="s">
        <v>157</v>
      </c>
    </row>
    <row r="293" spans="4:16" ht="19" customHeight="1" outlineLevel="1">
      <c r="D293" s="1" t="s">
        <v>1231</v>
      </c>
      <c r="H293" s="1" t="s">
        <v>1196</v>
      </c>
      <c r="I293" s="1" t="s">
        <v>2217</v>
      </c>
      <c r="J293" s="9" t="s">
        <v>3050</v>
      </c>
      <c r="K293" s="1" t="s">
        <v>2957</v>
      </c>
      <c r="L293" s="1" t="str">
        <f>IF(ISTEXT(VLOOKUP(I293,gl_content!F:H,3,FALSE)),VLOOKUP(I293,gl_content!F:H,3,FALSE),"")</f>
        <v>string</v>
      </c>
      <c r="M293" s="1" t="s">
        <v>375</v>
      </c>
      <c r="N293" s="1" t="s">
        <v>422</v>
      </c>
      <c r="O293" s="1" t="s">
        <v>2218</v>
      </c>
      <c r="P293" s="2" t="s">
        <v>153</v>
      </c>
    </row>
    <row r="294" spans="4:16" ht="19" customHeight="1" outlineLevel="1">
      <c r="D294" s="1" t="s">
        <v>1232</v>
      </c>
      <c r="H294" s="1" t="s">
        <v>1196</v>
      </c>
      <c r="I294" s="1" t="s">
        <v>2219</v>
      </c>
      <c r="J294" s="9" t="s">
        <v>3050</v>
      </c>
      <c r="K294" s="1" t="s">
        <v>2958</v>
      </c>
      <c r="L294" s="1" t="str">
        <f>IF(ISTEXT(VLOOKUP(I294,gl_content!F:H,3,FALSE)),VLOOKUP(I294,gl_content!F:H,3,FALSE),"")</f>
        <v>string</v>
      </c>
      <c r="M294" s="1" t="s">
        <v>375</v>
      </c>
      <c r="N294" s="1" t="s">
        <v>423</v>
      </c>
      <c r="O294" s="1" t="s">
        <v>2220</v>
      </c>
      <c r="P294" s="2" t="s">
        <v>155</v>
      </c>
    </row>
    <row r="295" spans="4:16" ht="19" customHeight="1" outlineLevel="1">
      <c r="D295" s="1" t="s">
        <v>1233</v>
      </c>
      <c r="H295" s="1" t="s">
        <v>1196</v>
      </c>
      <c r="I295" s="1" t="s">
        <v>2221</v>
      </c>
      <c r="J295" s="9" t="s">
        <v>3050</v>
      </c>
      <c r="K295" s="1" t="s">
        <v>2960</v>
      </c>
      <c r="L295" s="1" t="str">
        <f>IF(ISTEXT(VLOOKUP(I295,gl_content!F:H,3,FALSE)),VLOOKUP(I295,gl_content!F:H,3,FALSE),"")</f>
        <v>string</v>
      </c>
      <c r="M295" s="1" t="s">
        <v>375</v>
      </c>
      <c r="N295" s="1" t="s">
        <v>468</v>
      </c>
      <c r="O295" s="1" t="s">
        <v>2222</v>
      </c>
      <c r="P295" s="2" t="s">
        <v>230</v>
      </c>
    </row>
    <row r="296" spans="4:16" ht="19" customHeight="1" outlineLevel="1">
      <c r="D296" s="1" t="s">
        <v>1234</v>
      </c>
      <c r="H296" s="1" t="s">
        <v>1196</v>
      </c>
      <c r="I296" s="1" t="s">
        <v>2223</v>
      </c>
      <c r="J296" s="9" t="s">
        <v>3050</v>
      </c>
      <c r="K296" s="1" t="s">
        <v>2961</v>
      </c>
      <c r="L296" s="1" t="str">
        <f>IF(ISTEXT(VLOOKUP(I296,gl_content!F:H,3,FALSE)),VLOOKUP(I296,gl_content!F:H,3,FALSE),"")</f>
        <v>token</v>
      </c>
      <c r="M296" s="1" t="s">
        <v>765</v>
      </c>
      <c r="N296" s="1" t="s">
        <v>919</v>
      </c>
      <c r="O296" s="1" t="s">
        <v>2224</v>
      </c>
      <c r="P296" s="2" t="s">
        <v>1572</v>
      </c>
    </row>
    <row r="297" spans="4:16" ht="19" customHeight="1" outlineLevel="1">
      <c r="D297" s="1" t="s">
        <v>1235</v>
      </c>
      <c r="H297" s="1" t="s">
        <v>1196</v>
      </c>
      <c r="I297" s="1" t="s">
        <v>2225</v>
      </c>
      <c r="J297" s="9" t="s">
        <v>3050</v>
      </c>
      <c r="K297" s="1" t="s">
        <v>2962</v>
      </c>
      <c r="L297" s="1" t="str">
        <f>IF(ISTEXT(VLOOKUP(I297,gl_content!F:H,3,FALSE)),VLOOKUP(I297,gl_content!F:H,3,FALSE),"")</f>
        <v>string</v>
      </c>
      <c r="M297" s="1" t="s">
        <v>765</v>
      </c>
      <c r="N297" s="1" t="s">
        <v>1077</v>
      </c>
      <c r="O297" s="1" t="s">
        <v>2226</v>
      </c>
      <c r="P297" s="2" t="s">
        <v>1079</v>
      </c>
    </row>
    <row r="298" spans="4:16" ht="19" customHeight="1" outlineLevel="1">
      <c r="D298" s="1" t="s">
        <v>1236</v>
      </c>
      <c r="H298" s="1" t="s">
        <v>1196</v>
      </c>
      <c r="I298" s="1" t="s">
        <v>2227</v>
      </c>
      <c r="J298" s="9" t="s">
        <v>3050</v>
      </c>
      <c r="K298" s="11" t="s">
        <v>975</v>
      </c>
      <c r="L298" s="1" t="str">
        <f>IF(ISTEXT(VLOOKUP(I298,gl_content!F:H,3,FALSE)),VLOOKUP(I298,gl_content!F:H,3,FALSE),"")</f>
        <v/>
      </c>
      <c r="M298" s="1" t="s">
        <v>765</v>
      </c>
      <c r="N298" s="1" t="s">
        <v>975</v>
      </c>
      <c r="O298" s="1" t="s">
        <v>2228</v>
      </c>
      <c r="P298" s="2" t="s">
        <v>977</v>
      </c>
    </row>
    <row r="299" spans="4:16" ht="19" customHeight="1" outlineLevel="2">
      <c r="E299" s="1" t="s">
        <v>1322</v>
      </c>
      <c r="H299" s="1" t="s">
        <v>1236</v>
      </c>
      <c r="I299" s="1" t="s">
        <v>2229</v>
      </c>
      <c r="J299" s="11" t="s">
        <v>975</v>
      </c>
      <c r="L299" s="1" t="str">
        <f>IF(ISTEXT(VLOOKUP(I299,gl_content!F:H,3,FALSE)),VLOOKUP(I299,gl_content!F:H,3,FALSE),"")</f>
        <v>token</v>
      </c>
      <c r="M299" s="1" t="s">
        <v>765</v>
      </c>
      <c r="N299" s="1" t="s">
        <v>973</v>
      </c>
      <c r="O299" s="1" t="s">
        <v>2230</v>
      </c>
      <c r="P299" s="2" t="s">
        <v>1573</v>
      </c>
    </row>
    <row r="300" spans="4:16" ht="19" customHeight="1" outlineLevel="2">
      <c r="E300" s="1" t="s">
        <v>1323</v>
      </c>
      <c r="H300" s="1" t="s">
        <v>1236</v>
      </c>
      <c r="I300" s="1" t="s">
        <v>2231</v>
      </c>
      <c r="J300" s="11" t="s">
        <v>975</v>
      </c>
      <c r="L300" s="1" t="str">
        <f>IF(ISTEXT(VLOOKUP(I300,gl_content!F:H,3,FALSE)),VLOOKUP(I300,gl_content!F:H,3,FALSE),"")</f>
        <v>QName</v>
      </c>
      <c r="M300" s="1" t="s">
        <v>765</v>
      </c>
      <c r="N300" s="1" t="s">
        <v>968</v>
      </c>
      <c r="O300" s="1" t="s">
        <v>2232</v>
      </c>
      <c r="P300" s="2" t="s">
        <v>1574</v>
      </c>
    </row>
    <row r="301" spans="4:16" ht="19" customHeight="1" outlineLevel="2">
      <c r="E301" s="1" t="s">
        <v>1324</v>
      </c>
      <c r="H301" s="1" t="s">
        <v>1236</v>
      </c>
      <c r="I301" s="1" t="s">
        <v>2233</v>
      </c>
      <c r="J301" s="11" t="s">
        <v>975</v>
      </c>
      <c r="L301" s="1" t="str">
        <f>IF(ISTEXT(VLOOKUP(I301,gl_content!F:H,3,FALSE)),VLOOKUP(I301,gl_content!F:H,3,FALSE),"")</f>
        <v>QName</v>
      </c>
      <c r="M301" s="1" t="s">
        <v>765</v>
      </c>
      <c r="N301" s="1" t="s">
        <v>970</v>
      </c>
      <c r="O301" s="1" t="s">
        <v>2234</v>
      </c>
      <c r="P301" s="2" t="s">
        <v>972</v>
      </c>
    </row>
    <row r="302" spans="4:16" ht="19" customHeight="1" outlineLevel="2">
      <c r="E302" s="1" t="s">
        <v>1325</v>
      </c>
      <c r="H302" s="1" t="s">
        <v>1236</v>
      </c>
      <c r="I302" s="1" t="s">
        <v>2235</v>
      </c>
      <c r="J302" s="11" t="s">
        <v>975</v>
      </c>
      <c r="L302" s="1" t="str">
        <f>IF(ISTEXT(VLOOKUP(I302,gl_content!F:H,3,FALSE)),VLOOKUP(I302,gl_content!F:H,3,FALSE),"")</f>
        <v/>
      </c>
      <c r="M302" s="1" t="s">
        <v>1668</v>
      </c>
      <c r="N302" s="1" t="s">
        <v>2236</v>
      </c>
      <c r="O302" s="1" t="s">
        <v>2237</v>
      </c>
      <c r="P302" s="2" t="s">
        <v>1548</v>
      </c>
    </row>
    <row r="303" spans="4:16" ht="19" customHeight="1" outlineLevel="2">
      <c r="E303" s="1" t="s">
        <v>1326</v>
      </c>
      <c r="H303" s="1" t="s">
        <v>1236</v>
      </c>
      <c r="I303" s="1" t="s">
        <v>2238</v>
      </c>
      <c r="J303" s="11" t="s">
        <v>975</v>
      </c>
      <c r="L303" s="1" t="str">
        <f>IF(ISTEXT(VLOOKUP(I303,gl_content!F:H,3,FALSE)),VLOOKUP(I303,gl_content!F:H,3,FALSE),"")</f>
        <v/>
      </c>
      <c r="M303" s="1" t="s">
        <v>1668</v>
      </c>
      <c r="N303" s="1" t="s">
        <v>2239</v>
      </c>
      <c r="O303" s="1" t="s">
        <v>2240</v>
      </c>
      <c r="P303" s="2" t="s">
        <v>1548</v>
      </c>
    </row>
    <row r="304" spans="4:16" ht="19" customHeight="1" outlineLevel="2">
      <c r="E304" s="1" t="s">
        <v>1327</v>
      </c>
      <c r="H304" s="1" t="s">
        <v>1236</v>
      </c>
      <c r="I304" s="1" t="s">
        <v>2241</v>
      </c>
      <c r="J304" s="11" t="s">
        <v>975</v>
      </c>
      <c r="L304" s="1" t="str">
        <f>IF(ISTEXT(VLOOKUP(I304,gl_content!F:H,3,FALSE)),VLOOKUP(I304,gl_content!F:H,3,FALSE),"")</f>
        <v/>
      </c>
      <c r="M304" s="1" t="s">
        <v>1668</v>
      </c>
      <c r="N304" s="1" t="s">
        <v>2242</v>
      </c>
      <c r="O304" s="1" t="s">
        <v>2243</v>
      </c>
      <c r="P304" s="2" t="s">
        <v>1548</v>
      </c>
    </row>
    <row r="305" spans="4:16" ht="19" customHeight="1" outlineLevel="2">
      <c r="E305" s="1" t="s">
        <v>1328</v>
      </c>
      <c r="H305" s="1" t="s">
        <v>1236</v>
      </c>
      <c r="I305" s="1" t="s">
        <v>2244</v>
      </c>
      <c r="J305" s="11" t="s">
        <v>975</v>
      </c>
      <c r="L305" s="1" t="str">
        <f>IF(ISTEXT(VLOOKUP(I305,gl_content!F:H,3,FALSE)),VLOOKUP(I305,gl_content!F:H,3,FALSE),"")</f>
        <v/>
      </c>
      <c r="M305" s="1" t="s">
        <v>1668</v>
      </c>
      <c r="N305" s="1" t="s">
        <v>2245</v>
      </c>
      <c r="O305" s="1" t="s">
        <v>2246</v>
      </c>
      <c r="P305" s="2" t="s">
        <v>1548</v>
      </c>
    </row>
    <row r="306" spans="4:16" ht="19" customHeight="1" outlineLevel="2">
      <c r="E306" s="1" t="s">
        <v>1329</v>
      </c>
      <c r="H306" s="1" t="s">
        <v>1236</v>
      </c>
      <c r="I306" s="1" t="s">
        <v>2247</v>
      </c>
      <c r="J306" s="11" t="s">
        <v>975</v>
      </c>
      <c r="L306" s="1" t="str">
        <f>IF(ISTEXT(VLOOKUP(I306,gl_content!F:H,3,FALSE)),VLOOKUP(I306,gl_content!F:H,3,FALSE),"")</f>
        <v/>
      </c>
      <c r="M306" s="1" t="s">
        <v>1668</v>
      </c>
      <c r="N306" s="1" t="s">
        <v>2248</v>
      </c>
      <c r="O306" s="1" t="s">
        <v>2249</v>
      </c>
      <c r="P306" s="2" t="s">
        <v>1548</v>
      </c>
    </row>
    <row r="307" spans="4:16" ht="19" customHeight="1" outlineLevel="2">
      <c r="E307" s="1" t="s">
        <v>1330</v>
      </c>
      <c r="H307" s="1" t="s">
        <v>1236</v>
      </c>
      <c r="I307" s="1" t="s">
        <v>2250</v>
      </c>
      <c r="J307" s="11" t="s">
        <v>975</v>
      </c>
      <c r="K307" s="1" t="s">
        <v>3114</v>
      </c>
      <c r="L307" s="1" t="str">
        <f>IF(ISTEXT(VLOOKUP(I307,gl_content!F:H,3,FALSE)),VLOOKUP(I307,gl_content!F:H,3,FALSE),"")</f>
        <v/>
      </c>
      <c r="M307" s="1" t="s">
        <v>1668</v>
      </c>
      <c r="N307" s="1" t="s">
        <v>2251</v>
      </c>
      <c r="O307" s="1" t="s">
        <v>2252</v>
      </c>
      <c r="P307" s="2" t="s">
        <v>1548</v>
      </c>
    </row>
    <row r="308" spans="4:16" ht="19" customHeight="1" outlineLevel="3" collapsed="1">
      <c r="F308" s="1" t="s">
        <v>1527</v>
      </c>
      <c r="H308" s="1" t="s">
        <v>1330</v>
      </c>
      <c r="I308" s="1" t="s">
        <v>2253</v>
      </c>
      <c r="J308" s="1" t="s">
        <v>3114</v>
      </c>
      <c r="L308" s="1" t="str">
        <f>IF(ISTEXT(VLOOKUP(I308,gl_content!F:H,3,FALSE)),VLOOKUP(I308,gl_content!F:H,3,FALSE),"")</f>
        <v/>
      </c>
      <c r="M308" s="1" t="s">
        <v>1668</v>
      </c>
      <c r="N308" s="1" t="s">
        <v>2254</v>
      </c>
      <c r="O308" s="1" t="s">
        <v>2255</v>
      </c>
      <c r="P308" s="2" t="s">
        <v>1548</v>
      </c>
    </row>
    <row r="309" spans="4:16" ht="19" hidden="1" customHeight="1" outlineLevel="4">
      <c r="G309" s="1" t="s">
        <v>1530</v>
      </c>
      <c r="H309" s="1" t="s">
        <v>1527</v>
      </c>
      <c r="I309" s="1" t="s">
        <v>2256</v>
      </c>
      <c r="J309" s="12"/>
      <c r="L309" s="1" t="str">
        <f>IF(ISTEXT(VLOOKUP(I309,gl_content!F:H,3,FALSE)),VLOOKUP(I309,gl_content!F:H,3,FALSE),"")</f>
        <v/>
      </c>
      <c r="M309" s="1" t="s">
        <v>1668</v>
      </c>
      <c r="N309" s="1" t="s">
        <v>2257</v>
      </c>
      <c r="O309" s="1" t="s">
        <v>2258</v>
      </c>
      <c r="P309" s="2" t="s">
        <v>1548</v>
      </c>
    </row>
    <row r="310" spans="4:16" ht="19" hidden="1" customHeight="1" outlineLevel="4">
      <c r="G310" s="1" t="s">
        <v>1531</v>
      </c>
      <c r="H310" s="1" t="s">
        <v>1527</v>
      </c>
      <c r="I310" s="1" t="s">
        <v>2259</v>
      </c>
      <c r="J310" s="12"/>
      <c r="L310" s="1" t="str">
        <f>IF(ISTEXT(VLOOKUP(I310,gl_content!F:H,3,FALSE)),VLOOKUP(I310,gl_content!F:H,3,FALSE),"")</f>
        <v/>
      </c>
      <c r="M310" s="1" t="s">
        <v>1668</v>
      </c>
      <c r="N310" s="1" t="s">
        <v>2260</v>
      </c>
      <c r="O310" s="1" t="s">
        <v>2261</v>
      </c>
      <c r="P310" s="2" t="s">
        <v>1548</v>
      </c>
    </row>
    <row r="311" spans="4:16" ht="19" hidden="1" customHeight="1" outlineLevel="4">
      <c r="G311" s="1" t="s">
        <v>1532</v>
      </c>
      <c r="H311" s="1" t="s">
        <v>1527</v>
      </c>
      <c r="I311" s="1" t="s">
        <v>2262</v>
      </c>
      <c r="J311" s="12"/>
      <c r="L311" s="1" t="str">
        <f>IF(ISTEXT(VLOOKUP(I311,gl_content!F:H,3,FALSE)),VLOOKUP(I311,gl_content!F:H,3,FALSE),"")</f>
        <v/>
      </c>
      <c r="M311" s="1" t="s">
        <v>1668</v>
      </c>
      <c r="N311" s="1" t="s">
        <v>2263</v>
      </c>
      <c r="O311" s="1" t="s">
        <v>2264</v>
      </c>
      <c r="P311" s="2" t="s">
        <v>1548</v>
      </c>
    </row>
    <row r="312" spans="4:16" ht="19" customHeight="1" outlineLevel="3" collapsed="1">
      <c r="F312" s="1" t="s">
        <v>1528</v>
      </c>
      <c r="H312" s="1" t="s">
        <v>1330</v>
      </c>
      <c r="I312" s="1" t="s">
        <v>2265</v>
      </c>
      <c r="J312" s="1" t="s">
        <v>3114</v>
      </c>
      <c r="L312" s="1" t="str">
        <f>IF(ISTEXT(VLOOKUP(I312,gl_content!F:H,3,FALSE)),VLOOKUP(I312,gl_content!F:H,3,FALSE),"")</f>
        <v/>
      </c>
      <c r="M312" s="1" t="s">
        <v>1668</v>
      </c>
      <c r="N312" s="1" t="s">
        <v>2266</v>
      </c>
      <c r="O312" s="1" t="s">
        <v>2267</v>
      </c>
      <c r="P312" s="2" t="s">
        <v>1548</v>
      </c>
    </row>
    <row r="313" spans="4:16" ht="19" hidden="1" customHeight="1" outlineLevel="4">
      <c r="G313" s="1" t="s">
        <v>1533</v>
      </c>
      <c r="H313" s="1" t="s">
        <v>1528</v>
      </c>
      <c r="I313" s="1" t="s">
        <v>2268</v>
      </c>
      <c r="J313" s="12"/>
      <c r="L313" s="1" t="str">
        <f>IF(ISTEXT(VLOOKUP(I313,gl_content!F:H,3,FALSE)),VLOOKUP(I313,gl_content!F:H,3,FALSE),"")</f>
        <v/>
      </c>
      <c r="M313" s="1" t="s">
        <v>1668</v>
      </c>
      <c r="N313" s="1" t="s">
        <v>2269</v>
      </c>
      <c r="O313" s="1" t="s">
        <v>2270</v>
      </c>
      <c r="P313" s="2" t="s">
        <v>1548</v>
      </c>
    </row>
    <row r="314" spans="4:16" ht="19" hidden="1" customHeight="1" outlineLevel="4">
      <c r="G314" s="1" t="s">
        <v>1534</v>
      </c>
      <c r="H314" s="1" t="s">
        <v>1528</v>
      </c>
      <c r="I314" s="1" t="s">
        <v>2271</v>
      </c>
      <c r="J314" s="12"/>
      <c r="L314" s="1" t="str">
        <f>IF(ISTEXT(VLOOKUP(I314,gl_content!F:H,3,FALSE)),VLOOKUP(I314,gl_content!F:H,3,FALSE),"")</f>
        <v/>
      </c>
      <c r="M314" s="1" t="s">
        <v>1668</v>
      </c>
      <c r="N314" s="1" t="s">
        <v>2272</v>
      </c>
      <c r="O314" s="1" t="s">
        <v>2273</v>
      </c>
      <c r="P314" s="2" t="s">
        <v>1548</v>
      </c>
    </row>
    <row r="315" spans="4:16" ht="19" hidden="1" customHeight="1" outlineLevel="4">
      <c r="G315" s="1" t="s">
        <v>1535</v>
      </c>
      <c r="H315" s="1" t="s">
        <v>1528</v>
      </c>
      <c r="I315" s="1" t="s">
        <v>2274</v>
      </c>
      <c r="J315" s="12"/>
      <c r="L315" s="1" t="str">
        <f>IF(ISTEXT(VLOOKUP(I315,gl_content!F:H,3,FALSE)),VLOOKUP(I315,gl_content!F:H,3,FALSE),"")</f>
        <v/>
      </c>
      <c r="M315" s="1" t="s">
        <v>1668</v>
      </c>
      <c r="N315" s="1" t="s">
        <v>2275</v>
      </c>
      <c r="O315" s="1" t="s">
        <v>2276</v>
      </c>
      <c r="P315" s="2" t="s">
        <v>1548</v>
      </c>
    </row>
    <row r="316" spans="4:16" ht="19" customHeight="1" outlineLevel="3">
      <c r="F316" s="1" t="s">
        <v>1529</v>
      </c>
      <c r="H316" s="1" t="s">
        <v>1330</v>
      </c>
      <c r="I316" s="1" t="s">
        <v>2277</v>
      </c>
      <c r="J316" s="1" t="s">
        <v>3114</v>
      </c>
      <c r="L316" s="1" t="str">
        <f>IF(ISTEXT(VLOOKUP(I316,gl_content!F:H,3,FALSE)),VLOOKUP(I316,gl_content!F:H,3,FALSE),"")</f>
        <v/>
      </c>
      <c r="M316" s="1" t="s">
        <v>1668</v>
      </c>
      <c r="N316" s="1" t="s">
        <v>2278</v>
      </c>
      <c r="O316" s="1" t="s">
        <v>2279</v>
      </c>
      <c r="P316" s="2" t="s">
        <v>1548</v>
      </c>
    </row>
    <row r="317" spans="4:16" ht="19" customHeight="1" outlineLevel="2">
      <c r="E317" s="1" t="s">
        <v>1331</v>
      </c>
      <c r="H317" s="1" t="s">
        <v>1236</v>
      </c>
      <c r="I317" s="1" t="s">
        <v>2280</v>
      </c>
      <c r="J317" s="1" t="s">
        <v>3114</v>
      </c>
      <c r="L317" s="1" t="str">
        <f>IF(ISTEXT(VLOOKUP(I317,gl_content!F:H,3,FALSE)),VLOOKUP(I317,gl_content!F:H,3,FALSE),"")</f>
        <v/>
      </c>
      <c r="M317" s="1" t="s">
        <v>1668</v>
      </c>
      <c r="N317" s="1" t="s">
        <v>2281</v>
      </c>
      <c r="O317" s="1" t="s">
        <v>2282</v>
      </c>
      <c r="P317" s="2" t="s">
        <v>1548</v>
      </c>
    </row>
    <row r="318" spans="4:16" ht="19" customHeight="1" outlineLevel="2">
      <c r="E318" s="1" t="s">
        <v>1332</v>
      </c>
      <c r="H318" s="1" t="s">
        <v>1236</v>
      </c>
      <c r="I318" s="1" t="s">
        <v>2283</v>
      </c>
      <c r="J318" s="1" t="s">
        <v>3114</v>
      </c>
      <c r="L318" s="1" t="str">
        <f>IF(ISTEXT(VLOOKUP(I318,gl_content!F:H,3,FALSE)),VLOOKUP(I318,gl_content!F:H,3,FALSE),"")</f>
        <v/>
      </c>
      <c r="M318" s="1" t="s">
        <v>1668</v>
      </c>
      <c r="N318" s="1" t="s">
        <v>2284</v>
      </c>
      <c r="O318" s="1" t="s">
        <v>2285</v>
      </c>
      <c r="P318" s="2" t="s">
        <v>1548</v>
      </c>
    </row>
    <row r="319" spans="4:16" ht="19" customHeight="1" outlineLevel="1">
      <c r="D319" s="1" t="s">
        <v>1237</v>
      </c>
      <c r="H319" s="1" t="s">
        <v>1196</v>
      </c>
      <c r="I319" s="1" t="s">
        <v>2286</v>
      </c>
      <c r="J319" s="9" t="s">
        <v>3050</v>
      </c>
      <c r="K319" s="1" t="s">
        <v>2964</v>
      </c>
      <c r="L319" s="1" t="str">
        <f>IF(ISTEXT(VLOOKUP(I319,gl_content!F:H,3,FALSE)),VLOOKUP(I319,gl_content!F:H,3,FALSE),"")</f>
        <v>string</v>
      </c>
      <c r="M319" s="1" t="s">
        <v>765</v>
      </c>
      <c r="N319" s="1" t="s">
        <v>816</v>
      </c>
      <c r="O319" s="1" t="s">
        <v>2287</v>
      </c>
      <c r="P319" s="2" t="s">
        <v>817</v>
      </c>
    </row>
    <row r="320" spans="4:16" ht="19" customHeight="1" outlineLevel="1">
      <c r="D320" s="1" t="s">
        <v>1238</v>
      </c>
      <c r="H320" s="1" t="s">
        <v>1196</v>
      </c>
      <c r="I320" s="1" t="s">
        <v>2288</v>
      </c>
      <c r="J320" s="9" t="s">
        <v>3050</v>
      </c>
      <c r="K320" s="1" t="s">
        <v>2966</v>
      </c>
      <c r="L320" s="1" t="str">
        <f>IF(ISTEXT(VLOOKUP(I320,gl_content!F:H,3,FALSE)),VLOOKUP(I320,gl_content!F:H,3,FALSE),"")</f>
        <v>dateTime</v>
      </c>
      <c r="M320" s="1" t="s">
        <v>765</v>
      </c>
      <c r="N320" s="1" t="s">
        <v>810</v>
      </c>
      <c r="O320" s="1" t="s">
        <v>2289</v>
      </c>
      <c r="P320" s="2" t="s">
        <v>812</v>
      </c>
    </row>
    <row r="321" spans="4:16" ht="19" customHeight="1" outlineLevel="1">
      <c r="D321" s="1" t="s">
        <v>1239</v>
      </c>
      <c r="H321" s="1" t="s">
        <v>1196</v>
      </c>
      <c r="I321" s="1" t="s">
        <v>2290</v>
      </c>
      <c r="J321" s="9" t="s">
        <v>3050</v>
      </c>
      <c r="K321" s="1" t="s">
        <v>2968</v>
      </c>
      <c r="L321" s="1" t="str">
        <f>IF(ISTEXT(VLOOKUP(I321,gl_content!F:H,3,FALSE)),VLOOKUP(I321,gl_content!F:H,3,FALSE),"")</f>
        <v>dateTime</v>
      </c>
      <c r="M321" s="1" t="s">
        <v>765</v>
      </c>
      <c r="N321" s="1" t="s">
        <v>804</v>
      </c>
      <c r="O321" s="1" t="s">
        <v>2291</v>
      </c>
      <c r="P321" s="2" t="s">
        <v>806</v>
      </c>
    </row>
    <row r="322" spans="4:16" ht="19" customHeight="1" outlineLevel="1">
      <c r="D322" s="1" t="s">
        <v>1240</v>
      </c>
      <c r="H322" s="1" t="s">
        <v>1196</v>
      </c>
      <c r="I322" s="1" t="s">
        <v>2292</v>
      </c>
      <c r="J322" s="9" t="s">
        <v>3050</v>
      </c>
      <c r="K322" s="1" t="s">
        <v>2970</v>
      </c>
      <c r="L322" s="1" t="str">
        <f>IF(ISTEXT(VLOOKUP(I322,gl_content!F:H,3,FALSE)),VLOOKUP(I322,gl_content!F:H,3,FALSE),"")</f>
        <v>string</v>
      </c>
      <c r="M322" s="1" t="s">
        <v>765</v>
      </c>
      <c r="N322" s="1" t="s">
        <v>984</v>
      </c>
      <c r="O322" s="1" t="s">
        <v>2293</v>
      </c>
      <c r="P322" s="2" t="s">
        <v>986</v>
      </c>
    </row>
    <row r="323" spans="4:16" ht="19" customHeight="1" outlineLevel="1">
      <c r="D323" s="1" t="s">
        <v>1241</v>
      </c>
      <c r="H323" s="1" t="s">
        <v>1196</v>
      </c>
      <c r="I323" s="1" t="s">
        <v>2294</v>
      </c>
      <c r="J323" s="9" t="s">
        <v>3050</v>
      </c>
      <c r="K323" s="1" t="s">
        <v>2972</v>
      </c>
      <c r="L323" s="1" t="str">
        <f>IF(ISTEXT(VLOOKUP(I323,gl_content!F:H,3,FALSE)),VLOOKUP(I323,gl_content!F:H,3,FALSE),"")</f>
        <v>dateTime</v>
      </c>
      <c r="M323" s="1" t="s">
        <v>765</v>
      </c>
      <c r="N323" s="1" t="s">
        <v>931</v>
      </c>
      <c r="O323" s="1" t="s">
        <v>2295</v>
      </c>
      <c r="P323" s="2" t="s">
        <v>933</v>
      </c>
    </row>
    <row r="324" spans="4:16" ht="19" customHeight="1" outlineLevel="1">
      <c r="D324" s="1" t="s">
        <v>1242</v>
      </c>
      <c r="H324" s="1" t="s">
        <v>1196</v>
      </c>
      <c r="I324" s="1" t="s">
        <v>2296</v>
      </c>
      <c r="J324" s="9" t="s">
        <v>3050</v>
      </c>
      <c r="K324" s="1" t="s">
        <v>2974</v>
      </c>
      <c r="L324" s="1" t="str">
        <f>IF(ISTEXT(VLOOKUP(I324,gl_content!F:H,3,FALSE)),VLOOKUP(I324,gl_content!F:H,3,FALSE),"")</f>
        <v>dateTime</v>
      </c>
      <c r="M324" s="1" t="s">
        <v>765</v>
      </c>
      <c r="N324" s="1" t="s">
        <v>895</v>
      </c>
      <c r="O324" s="1" t="s">
        <v>2297</v>
      </c>
      <c r="P324" s="2" t="s">
        <v>897</v>
      </c>
    </row>
    <row r="325" spans="4:16" ht="19" customHeight="1" outlineLevel="1">
      <c r="D325" s="1" t="s">
        <v>1243</v>
      </c>
      <c r="H325" s="1" t="s">
        <v>1196</v>
      </c>
      <c r="I325" s="1" t="s">
        <v>2298</v>
      </c>
      <c r="J325" s="9" t="s">
        <v>3050</v>
      </c>
      <c r="K325" s="1" t="s">
        <v>2976</v>
      </c>
      <c r="L325" s="1" t="str">
        <f>IF(ISTEXT(VLOOKUP(I325,gl_content!F:H,3,FALSE)),VLOOKUP(I325,gl_content!F:H,3,FALSE),"")</f>
        <v>string</v>
      </c>
      <c r="M325" s="1" t="s">
        <v>765</v>
      </c>
      <c r="N325" s="1" t="s">
        <v>962</v>
      </c>
      <c r="O325" s="1" t="s">
        <v>2299</v>
      </c>
      <c r="P325" s="2" t="s">
        <v>964</v>
      </c>
    </row>
    <row r="326" spans="4:16" ht="19" customHeight="1" outlineLevel="1">
      <c r="D326" s="1" t="s">
        <v>1244</v>
      </c>
      <c r="H326" s="1" t="s">
        <v>1196</v>
      </c>
      <c r="I326" s="1" t="s">
        <v>2300</v>
      </c>
      <c r="J326" s="9" t="s">
        <v>3050</v>
      </c>
      <c r="K326" s="11" t="s">
        <v>3105</v>
      </c>
      <c r="L326" s="1" t="str">
        <f>IF(ISTEXT(VLOOKUP(I326,gl_content!F:H,3,FALSE)),VLOOKUP(I326,gl_content!F:H,3,FALSE),"")</f>
        <v/>
      </c>
      <c r="M326" s="1" t="s">
        <v>375</v>
      </c>
      <c r="N326" s="1" t="s">
        <v>446</v>
      </c>
      <c r="O326" s="1" t="s">
        <v>2301</v>
      </c>
      <c r="P326" s="2" t="s">
        <v>1575</v>
      </c>
    </row>
    <row r="327" spans="4:16" ht="19" customHeight="1" outlineLevel="2">
      <c r="E327" s="1" t="s">
        <v>1461</v>
      </c>
      <c r="H327" s="1" t="s">
        <v>1244</v>
      </c>
      <c r="I327" s="1" t="s">
        <v>2302</v>
      </c>
      <c r="J327" s="11" t="s">
        <v>3105</v>
      </c>
      <c r="K327" s="1" t="s">
        <v>2862</v>
      </c>
      <c r="L327" s="1" t="str">
        <f>IF(ISTEXT(VLOOKUP(I327,gl_content!F:H,3,FALSE)),VLOOKUP(I327,gl_content!F:H,3,FALSE),"")</f>
        <v>token</v>
      </c>
      <c r="M327" s="1" t="s">
        <v>375</v>
      </c>
      <c r="N327" s="1" t="s">
        <v>443</v>
      </c>
      <c r="O327" s="1" t="s">
        <v>2303</v>
      </c>
      <c r="P327" s="2" t="s">
        <v>187</v>
      </c>
    </row>
    <row r="328" spans="4:16" ht="19" customHeight="1" outlineLevel="2">
      <c r="E328" s="1" t="s">
        <v>1462</v>
      </c>
      <c r="H328" s="1" t="s">
        <v>1244</v>
      </c>
      <c r="I328" s="1" t="s">
        <v>2304</v>
      </c>
      <c r="J328" s="11" t="s">
        <v>3105</v>
      </c>
      <c r="K328" s="1" t="s">
        <v>2871</v>
      </c>
      <c r="L328" s="1" t="str">
        <f>IF(ISTEXT(VLOOKUP(I328,gl_content!F:H,3,FALSE)),VLOOKUP(I328,gl_content!F:H,3,FALSE),"")</f>
        <v>string</v>
      </c>
      <c r="M328" s="1" t="s">
        <v>375</v>
      </c>
      <c r="N328" s="1" t="s">
        <v>551</v>
      </c>
      <c r="O328" s="1" t="s">
        <v>2305</v>
      </c>
      <c r="P328" s="2" t="s">
        <v>366</v>
      </c>
    </row>
    <row r="329" spans="4:16" ht="19" customHeight="1" outlineLevel="2">
      <c r="E329" s="1" t="s">
        <v>1463</v>
      </c>
      <c r="H329" s="1" t="s">
        <v>1244</v>
      </c>
      <c r="I329" s="1" t="s">
        <v>2306</v>
      </c>
      <c r="J329" s="11" t="s">
        <v>3105</v>
      </c>
      <c r="K329" s="1" t="s">
        <v>2991</v>
      </c>
      <c r="L329" s="1" t="str">
        <f>IF(ISTEXT(VLOOKUP(I329,gl_content!F:H,3,FALSE)),VLOOKUP(I329,gl_content!F:H,3,FALSE),"")</f>
        <v>string</v>
      </c>
      <c r="M329" s="1" t="s">
        <v>375</v>
      </c>
      <c r="N329" s="1" t="s">
        <v>533</v>
      </c>
      <c r="O329" s="1" t="s">
        <v>2307</v>
      </c>
      <c r="P329" s="2" t="s">
        <v>332</v>
      </c>
    </row>
    <row r="330" spans="4:16" ht="19" customHeight="1" outlineLevel="2">
      <c r="E330" s="1" t="s">
        <v>1464</v>
      </c>
      <c r="H330" s="1" t="s">
        <v>1244</v>
      </c>
      <c r="I330" s="1" t="s">
        <v>2308</v>
      </c>
      <c r="J330" s="11" t="s">
        <v>3105</v>
      </c>
      <c r="K330" s="1" t="s">
        <v>3106</v>
      </c>
      <c r="L330" s="1" t="str">
        <f>IF(ISTEXT(VLOOKUP(I330,gl_content!F:H,3,FALSE)),VLOOKUP(I330,gl_content!F:H,3,FALSE),"")</f>
        <v>string</v>
      </c>
      <c r="M330" s="1" t="s">
        <v>375</v>
      </c>
      <c r="N330" s="1" t="s">
        <v>447</v>
      </c>
      <c r="O330" s="1" t="s">
        <v>2309</v>
      </c>
      <c r="P330" s="2" t="s">
        <v>194</v>
      </c>
    </row>
    <row r="331" spans="4:16" ht="19" customHeight="1" outlineLevel="2">
      <c r="E331" s="1" t="s">
        <v>1465</v>
      </c>
      <c r="H331" s="1" t="s">
        <v>1244</v>
      </c>
      <c r="I331" s="1" t="s">
        <v>2310</v>
      </c>
      <c r="J331" s="11" t="s">
        <v>3105</v>
      </c>
      <c r="K331" s="1" t="s">
        <v>3107</v>
      </c>
      <c r="L331" s="1" t="str">
        <f>IF(ISTEXT(VLOOKUP(I331,gl_content!F:H,3,FALSE)),VLOOKUP(I331,gl_content!F:H,3,FALSE),"")</f>
        <v>string</v>
      </c>
      <c r="M331" s="1" t="s">
        <v>375</v>
      </c>
      <c r="N331" s="1" t="s">
        <v>450</v>
      </c>
      <c r="O331" s="1" t="s">
        <v>2311</v>
      </c>
      <c r="P331" s="2" t="s">
        <v>200</v>
      </c>
    </row>
    <row r="332" spans="4:16" ht="19" customHeight="1" outlineLevel="2">
      <c r="E332" s="1" t="s">
        <v>1466</v>
      </c>
      <c r="H332" s="1" t="s">
        <v>1244</v>
      </c>
      <c r="I332" s="1" t="s">
        <v>2312</v>
      </c>
      <c r="J332" s="11" t="s">
        <v>3105</v>
      </c>
      <c r="K332" s="1" t="s">
        <v>3108</v>
      </c>
      <c r="L332" s="1" t="str">
        <f>IF(ISTEXT(VLOOKUP(I332,gl_content!F:H,3,FALSE)),VLOOKUP(I332,gl_content!F:H,3,FALSE),"")</f>
        <v>string</v>
      </c>
      <c r="M332" s="1" t="s">
        <v>375</v>
      </c>
      <c r="N332" s="1" t="s">
        <v>448</v>
      </c>
      <c r="O332" s="1" t="s">
        <v>2313</v>
      </c>
      <c r="P332" s="2" t="s">
        <v>196</v>
      </c>
    </row>
    <row r="333" spans="4:16" ht="19" customHeight="1" outlineLevel="2">
      <c r="E333" s="1" t="s">
        <v>1467</v>
      </c>
      <c r="H333" s="1" t="s">
        <v>1244</v>
      </c>
      <c r="I333" s="1" t="s">
        <v>2314</v>
      </c>
      <c r="J333" s="11" t="s">
        <v>3105</v>
      </c>
      <c r="K333" s="1" t="s">
        <v>3109</v>
      </c>
      <c r="L333" s="1" t="str">
        <f>IF(ISTEXT(VLOOKUP(I333,gl_content!F:H,3,FALSE)),VLOOKUP(I333,gl_content!F:H,3,FALSE),"")</f>
        <v>string</v>
      </c>
      <c r="M333" s="1" t="s">
        <v>375</v>
      </c>
      <c r="N333" s="1" t="s">
        <v>449</v>
      </c>
      <c r="O333" s="1" t="s">
        <v>2315</v>
      </c>
      <c r="P333" s="2" t="s">
        <v>198</v>
      </c>
    </row>
    <row r="334" spans="4:16" ht="19" customHeight="1" outlineLevel="2">
      <c r="E334" s="1" t="s">
        <v>1468</v>
      </c>
      <c r="H334" s="1" t="s">
        <v>1244</v>
      </c>
      <c r="I334" s="1" t="s">
        <v>2316</v>
      </c>
      <c r="J334" s="11" t="s">
        <v>3105</v>
      </c>
      <c r="K334" s="1" t="s">
        <v>349</v>
      </c>
      <c r="L334" s="1" t="str">
        <f>IF(ISTEXT(VLOOKUP(I334,gl_content!F:H,3,FALSE)),VLOOKUP(I334,gl_content!F:H,3,FALSE),"")</f>
        <v>string</v>
      </c>
      <c r="M334" s="1" t="s">
        <v>375</v>
      </c>
      <c r="N334" s="1" t="s">
        <v>445</v>
      </c>
      <c r="O334" s="1" t="s">
        <v>2317</v>
      </c>
      <c r="P334" s="2" t="s">
        <v>191</v>
      </c>
    </row>
    <row r="335" spans="4:16" ht="19" customHeight="1" outlineLevel="2">
      <c r="E335" s="1" t="s">
        <v>1469</v>
      </c>
      <c r="H335" s="1" t="s">
        <v>1244</v>
      </c>
      <c r="I335" s="1" t="s">
        <v>2318</v>
      </c>
      <c r="J335" s="11" t="s">
        <v>3105</v>
      </c>
      <c r="K335" s="1" t="s">
        <v>201</v>
      </c>
      <c r="L335" s="1" t="str">
        <f>IF(ISTEXT(VLOOKUP(I335,gl_content!F:H,3,FALSE)),VLOOKUP(I335,gl_content!F:H,3,FALSE),"")</f>
        <v>decimal</v>
      </c>
      <c r="M335" s="1" t="s">
        <v>375</v>
      </c>
      <c r="N335" s="1" t="s">
        <v>451</v>
      </c>
      <c r="O335" s="1" t="s">
        <v>2319</v>
      </c>
      <c r="P335" s="2" t="s">
        <v>202</v>
      </c>
    </row>
    <row r="336" spans="4:16" ht="19" customHeight="1" outlineLevel="2">
      <c r="E336" s="1" t="s">
        <v>1470</v>
      </c>
      <c r="H336" s="1" t="s">
        <v>1244</v>
      </c>
      <c r="I336" s="1" t="s">
        <v>2320</v>
      </c>
      <c r="J336" s="11" t="s">
        <v>3105</v>
      </c>
      <c r="K336" s="1" t="s">
        <v>207</v>
      </c>
      <c r="L336" s="1" t="str">
        <f>IF(ISTEXT(VLOOKUP(I336,gl_content!F:H,3,FALSE)),VLOOKUP(I336,gl_content!F:H,3,FALSE),"")</f>
        <v>token</v>
      </c>
      <c r="M336" s="1" t="s">
        <v>375</v>
      </c>
      <c r="N336" s="1" t="s">
        <v>454</v>
      </c>
      <c r="O336" s="1" t="s">
        <v>2321</v>
      </c>
      <c r="P336" s="2" t="s">
        <v>208</v>
      </c>
    </row>
    <row r="337" spans="4:16" ht="19" customHeight="1" outlineLevel="2">
      <c r="E337" s="1" t="s">
        <v>1471</v>
      </c>
      <c r="H337" s="1" t="s">
        <v>1244</v>
      </c>
      <c r="I337" s="1" t="s">
        <v>2322</v>
      </c>
      <c r="J337" s="11" t="s">
        <v>3105</v>
      </c>
      <c r="K337" s="1" t="s">
        <v>3110</v>
      </c>
      <c r="L337" s="1" t="str">
        <f>IF(ISTEXT(VLOOKUP(I337,gl_content!F:H,3,FALSE)),VLOOKUP(I337,gl_content!F:H,3,FALSE),"")</f>
        <v>string</v>
      </c>
      <c r="M337" s="1" t="s">
        <v>375</v>
      </c>
      <c r="N337" s="1" t="s">
        <v>455</v>
      </c>
      <c r="O337" s="1" t="s">
        <v>2323</v>
      </c>
      <c r="P337" s="2" t="s">
        <v>210</v>
      </c>
    </row>
    <row r="338" spans="4:16" ht="19" customHeight="1" outlineLevel="2">
      <c r="E338" s="1" t="s">
        <v>1472</v>
      </c>
      <c r="H338" s="1" t="s">
        <v>1244</v>
      </c>
      <c r="I338" s="1" t="s">
        <v>2324</v>
      </c>
      <c r="J338" s="11" t="s">
        <v>3105</v>
      </c>
      <c r="K338" s="1" t="s">
        <v>3111</v>
      </c>
      <c r="L338" s="1" t="str">
        <f>IF(ISTEXT(VLOOKUP(I338,gl_content!F:H,3,FALSE)),VLOOKUP(I338,gl_content!F:H,3,FALSE),"")</f>
        <v>monetary</v>
      </c>
      <c r="M338" s="1" t="s">
        <v>375</v>
      </c>
      <c r="N338" s="1" t="s">
        <v>444</v>
      </c>
      <c r="O338" s="1" t="s">
        <v>2325</v>
      </c>
      <c r="P338" s="2" t="s">
        <v>189</v>
      </c>
    </row>
    <row r="339" spans="4:16" ht="19" customHeight="1" outlineLevel="2">
      <c r="E339" s="1" t="s">
        <v>1473</v>
      </c>
      <c r="H339" s="1" t="s">
        <v>1244</v>
      </c>
      <c r="I339" s="1" t="s">
        <v>2326</v>
      </c>
      <c r="J339" s="11" t="s">
        <v>3105</v>
      </c>
      <c r="K339" s="1" t="s">
        <v>3112</v>
      </c>
      <c r="L339" s="1" t="str">
        <f>IF(ISTEXT(VLOOKUP(I339,gl_content!F:H,3,FALSE)),VLOOKUP(I339,gl_content!F:H,3,FALSE),"")</f>
        <v>dateTime</v>
      </c>
      <c r="M339" s="1" t="s">
        <v>375</v>
      </c>
      <c r="N339" s="1" t="s">
        <v>452</v>
      </c>
      <c r="O339" s="1" t="s">
        <v>2327</v>
      </c>
      <c r="P339" s="2" t="s">
        <v>204</v>
      </c>
    </row>
    <row r="340" spans="4:16" ht="19" customHeight="1" outlineLevel="2">
      <c r="E340" s="1" t="s">
        <v>1474</v>
      </c>
      <c r="H340" s="1" t="s">
        <v>1244</v>
      </c>
      <c r="I340" s="1" t="s">
        <v>2328</v>
      </c>
      <c r="J340" s="11" t="s">
        <v>3105</v>
      </c>
      <c r="K340" s="1" t="s">
        <v>3113</v>
      </c>
      <c r="L340" s="1" t="str">
        <f>IF(ISTEXT(VLOOKUP(I340,gl_content!F:H,3,FALSE)),VLOOKUP(I340,gl_content!F:H,3,FALSE),"")</f>
        <v>dateTime</v>
      </c>
      <c r="M340" s="1" t="s">
        <v>375</v>
      </c>
      <c r="N340" s="1" t="s">
        <v>453</v>
      </c>
      <c r="O340" s="1" t="s">
        <v>2329</v>
      </c>
      <c r="P340" s="2" t="s">
        <v>206</v>
      </c>
    </row>
    <row r="341" spans="4:16" ht="19" customHeight="1" outlineLevel="2">
      <c r="E341" s="1" t="s">
        <v>1475</v>
      </c>
      <c r="H341" s="1" t="s">
        <v>1244</v>
      </c>
      <c r="I341" s="1" t="s">
        <v>2330</v>
      </c>
      <c r="J341" s="11" t="s">
        <v>3105</v>
      </c>
      <c r="K341" s="1" t="s">
        <v>2977</v>
      </c>
      <c r="L341" s="1" t="str">
        <f>IF(ISTEXT(VLOOKUP(I341,gl_content!F:H,3,FALSE)),VLOOKUP(I341,gl_content!F:H,3,FALSE),"")</f>
        <v>boolean</v>
      </c>
      <c r="M341" s="1" t="s">
        <v>375</v>
      </c>
      <c r="N341" s="1" t="s">
        <v>534</v>
      </c>
      <c r="O341" s="1" t="s">
        <v>2331</v>
      </c>
      <c r="P341" s="2" t="s">
        <v>334</v>
      </c>
    </row>
    <row r="342" spans="4:16" ht="19" customHeight="1" outlineLevel="1">
      <c r="D342" s="1" t="s">
        <v>1245</v>
      </c>
      <c r="H342" s="1" t="s">
        <v>1196</v>
      </c>
      <c r="I342" s="1" t="s">
        <v>2332</v>
      </c>
      <c r="J342" s="9" t="s">
        <v>3050</v>
      </c>
      <c r="K342" s="11" t="s">
        <v>3102</v>
      </c>
      <c r="L342" s="1" t="str">
        <f>IF(ISTEXT(VLOOKUP(I342,gl_content!F:H,3,FALSE)),VLOOKUP(I342,gl_content!F:H,3,FALSE),"")</f>
        <v/>
      </c>
      <c r="M342" s="1" t="s">
        <v>375</v>
      </c>
      <c r="N342" s="1" t="s">
        <v>442</v>
      </c>
      <c r="O342" s="1" t="s">
        <v>2333</v>
      </c>
      <c r="P342" s="2" t="s">
        <v>185</v>
      </c>
    </row>
    <row r="343" spans="4:16" ht="19" customHeight="1" outlineLevel="2">
      <c r="E343" s="1" t="s">
        <v>1476</v>
      </c>
      <c r="H343" s="1" t="s">
        <v>1245</v>
      </c>
      <c r="I343" s="1" t="s">
        <v>2334</v>
      </c>
      <c r="J343" s="11" t="s">
        <v>3102</v>
      </c>
      <c r="K343" s="1" t="s">
        <v>2862</v>
      </c>
      <c r="L343" s="1" t="str">
        <f>IF(ISTEXT(VLOOKUP(I343,gl_content!F:H,3,FALSE)),VLOOKUP(I343,gl_content!F:H,3,FALSE),"")</f>
        <v>string</v>
      </c>
      <c r="M343" s="1" t="s">
        <v>722</v>
      </c>
      <c r="N343" s="1" t="s">
        <v>727</v>
      </c>
      <c r="O343" s="1" t="s">
        <v>2335</v>
      </c>
      <c r="P343" s="2" t="s">
        <v>729</v>
      </c>
    </row>
    <row r="344" spans="4:16" ht="19" customHeight="1" outlineLevel="2">
      <c r="E344" s="1" t="s">
        <v>1477</v>
      </c>
      <c r="H344" s="1" t="s">
        <v>1245</v>
      </c>
      <c r="I344" s="1" t="s">
        <v>2336</v>
      </c>
      <c r="J344" s="11" t="s">
        <v>3102</v>
      </c>
      <c r="K344" s="1" t="s">
        <v>349</v>
      </c>
      <c r="L344" s="1" t="str">
        <f>IF(ISTEXT(VLOOKUP(I344,gl_content!F:H,3,FALSE)),VLOOKUP(I344,gl_content!F:H,3,FALSE),"")</f>
        <v>string</v>
      </c>
      <c r="M344" s="1" t="s">
        <v>722</v>
      </c>
      <c r="N344" s="1" t="s">
        <v>730</v>
      </c>
      <c r="O344" s="1" t="s">
        <v>2337</v>
      </c>
      <c r="P344" s="2" t="s">
        <v>732</v>
      </c>
    </row>
    <row r="345" spans="4:16" ht="19" customHeight="1" outlineLevel="2">
      <c r="E345" s="1" t="s">
        <v>1478</v>
      </c>
      <c r="H345" s="1" t="s">
        <v>1245</v>
      </c>
      <c r="I345" s="1" t="s">
        <v>2338</v>
      </c>
      <c r="J345" s="11" t="s">
        <v>3102</v>
      </c>
      <c r="K345" s="1" t="s">
        <v>3103</v>
      </c>
      <c r="L345" s="1" t="str">
        <f>IF(ISTEXT(VLOOKUP(I345,gl_content!F:H,3,FALSE)),VLOOKUP(I345,gl_content!F:H,3,FALSE),"")</f>
        <v>string</v>
      </c>
      <c r="M345" s="1" t="s">
        <v>722</v>
      </c>
      <c r="N345" s="1" t="s">
        <v>733</v>
      </c>
      <c r="O345" s="1" t="s">
        <v>2339</v>
      </c>
      <c r="P345" s="2" t="s">
        <v>735</v>
      </c>
    </row>
    <row r="346" spans="4:16" ht="19" customHeight="1" outlineLevel="2">
      <c r="E346" s="1" t="s">
        <v>1479</v>
      </c>
      <c r="H346" s="1" t="s">
        <v>1245</v>
      </c>
      <c r="I346" s="1" t="s">
        <v>2340</v>
      </c>
      <c r="J346" s="11" t="s">
        <v>3102</v>
      </c>
      <c r="K346" s="1" t="s">
        <v>3104</v>
      </c>
      <c r="L346" s="1" t="str">
        <f>IF(ISTEXT(VLOOKUP(I346,gl_content!F:H,3,FALSE)),VLOOKUP(I346,gl_content!F:H,3,FALSE),"")</f>
        <v>string</v>
      </c>
      <c r="M346" s="1" t="s">
        <v>722</v>
      </c>
      <c r="N346" s="1" t="s">
        <v>736</v>
      </c>
      <c r="O346" s="1" t="s">
        <v>2341</v>
      </c>
      <c r="P346" s="2" t="s">
        <v>738</v>
      </c>
    </row>
    <row r="347" spans="4:16" ht="19" customHeight="1" outlineLevel="2">
      <c r="E347" s="1" t="s">
        <v>1480</v>
      </c>
      <c r="H347" s="1" t="s">
        <v>1245</v>
      </c>
      <c r="I347" s="1" t="s">
        <v>2342</v>
      </c>
      <c r="J347" s="11" t="s">
        <v>3102</v>
      </c>
      <c r="K347" s="1" t="s">
        <v>2977</v>
      </c>
      <c r="L347" s="1" t="str">
        <f>IF(ISTEXT(VLOOKUP(I347,gl_content!F:H,3,FALSE)),VLOOKUP(I347,gl_content!F:H,3,FALSE),"")</f>
        <v>boolean</v>
      </c>
      <c r="M347" s="1" t="s">
        <v>722</v>
      </c>
      <c r="N347" s="1" t="s">
        <v>762</v>
      </c>
      <c r="O347" s="1" t="s">
        <v>2343</v>
      </c>
      <c r="P347" s="2" t="s">
        <v>764</v>
      </c>
    </row>
    <row r="348" spans="4:16" ht="19" customHeight="1" outlineLevel="1">
      <c r="D348" s="1" t="s">
        <v>1246</v>
      </c>
      <c r="H348" s="1" t="s">
        <v>1196</v>
      </c>
      <c r="I348" s="1" t="s">
        <v>2344</v>
      </c>
      <c r="J348" s="9" t="s">
        <v>3050</v>
      </c>
      <c r="K348" s="11" t="s">
        <v>3095</v>
      </c>
      <c r="L348" s="1" t="str">
        <f>IF(ISTEXT(VLOOKUP(I348,gl_content!F:H,3,FALSE)),VLOOKUP(I348,gl_content!F:H,3,FALSE),"")</f>
        <v/>
      </c>
      <c r="M348" s="1" t="s">
        <v>375</v>
      </c>
      <c r="N348" s="1" t="s">
        <v>3093</v>
      </c>
      <c r="O348" s="1" t="s">
        <v>2345</v>
      </c>
      <c r="P348" s="2" t="s">
        <v>145</v>
      </c>
    </row>
    <row r="349" spans="4:16" ht="19" customHeight="1" outlineLevel="2">
      <c r="E349" s="1" t="s">
        <v>1481</v>
      </c>
      <c r="H349" s="1" t="s">
        <v>1246</v>
      </c>
      <c r="I349" s="1" t="s">
        <v>2346</v>
      </c>
      <c r="J349" s="11" t="s">
        <v>3095</v>
      </c>
      <c r="K349" s="1" t="s">
        <v>3096</v>
      </c>
      <c r="L349" s="1" t="str">
        <f>IF(ISTEXT(VLOOKUP(I349,gl_content!F:H,3,FALSE)),VLOOKUP(I349,gl_content!F:H,3,FALSE),"")</f>
        <v>token</v>
      </c>
      <c r="M349" s="1" t="s">
        <v>375</v>
      </c>
      <c r="N349" s="1" t="s">
        <v>419</v>
      </c>
      <c r="O349" s="1" t="s">
        <v>2347</v>
      </c>
      <c r="P349" s="2" t="s">
        <v>147</v>
      </c>
    </row>
    <row r="350" spans="4:16" ht="19" customHeight="1" outlineLevel="2">
      <c r="E350" s="1" t="s">
        <v>1482</v>
      </c>
      <c r="H350" s="1" t="s">
        <v>1246</v>
      </c>
      <c r="I350" s="1" t="s">
        <v>2348</v>
      </c>
      <c r="J350" s="11" t="s">
        <v>3095</v>
      </c>
      <c r="K350" s="1" t="s">
        <v>3097</v>
      </c>
      <c r="L350" s="1" t="str">
        <f>IF(ISTEXT(VLOOKUP(I350,gl_content!F:H,3,FALSE)),VLOOKUP(I350,gl_content!F:H,3,FALSE),"")</f>
        <v>string</v>
      </c>
      <c r="M350" s="1" t="s">
        <v>375</v>
      </c>
      <c r="N350" s="1" t="s">
        <v>421</v>
      </c>
      <c r="O350" s="1" t="s">
        <v>2349</v>
      </c>
      <c r="P350" s="2" t="s">
        <v>151</v>
      </c>
    </row>
    <row r="351" spans="4:16" ht="19" customHeight="1" outlineLevel="2">
      <c r="E351" s="1" t="s">
        <v>1483</v>
      </c>
      <c r="H351" s="1" t="s">
        <v>1246</v>
      </c>
      <c r="I351" s="1" t="s">
        <v>2350</v>
      </c>
      <c r="J351" s="11" t="s">
        <v>3095</v>
      </c>
      <c r="K351" s="1" t="s">
        <v>3098</v>
      </c>
      <c r="L351" s="1" t="str">
        <f>IF(ISTEXT(VLOOKUP(I351,gl_content!F:H,3,FALSE)),VLOOKUP(I351,gl_content!F:H,3,FALSE),"")</f>
        <v>decimal</v>
      </c>
      <c r="M351" s="1" t="s">
        <v>375</v>
      </c>
      <c r="N351" s="1" t="s">
        <v>420</v>
      </c>
      <c r="O351" s="1" t="s">
        <v>2351</v>
      </c>
      <c r="P351" s="2" t="s">
        <v>149</v>
      </c>
    </row>
    <row r="352" spans="4:16" ht="19" customHeight="1" outlineLevel="2">
      <c r="E352" s="1" t="s">
        <v>1484</v>
      </c>
      <c r="H352" s="1" t="s">
        <v>1246</v>
      </c>
      <c r="I352" s="1" t="s">
        <v>2352</v>
      </c>
      <c r="J352" s="11" t="s">
        <v>3095</v>
      </c>
      <c r="K352" s="1" t="s">
        <v>3092</v>
      </c>
      <c r="L352" s="1" t="str">
        <f>IF(ISTEXT(VLOOKUP(I352,gl_content!F:H,3,FALSE)),VLOOKUP(I352,gl_content!F:H,3,FALSE),"")</f>
        <v>string</v>
      </c>
      <c r="M352" s="1" t="s">
        <v>375</v>
      </c>
      <c r="N352" s="1" t="s">
        <v>543</v>
      </c>
      <c r="O352" s="1" t="s">
        <v>2353</v>
      </c>
      <c r="P352" s="2" t="s">
        <v>350</v>
      </c>
    </row>
    <row r="353" spans="4:16" ht="19" customHeight="1" outlineLevel="2">
      <c r="E353" s="1" t="s">
        <v>1485</v>
      </c>
      <c r="H353" s="1" t="s">
        <v>1246</v>
      </c>
      <c r="I353" s="1" t="s">
        <v>2354</v>
      </c>
      <c r="J353" s="11" t="s">
        <v>3095</v>
      </c>
      <c r="K353" s="1" t="s">
        <v>3099</v>
      </c>
      <c r="L353" s="1" t="str">
        <f>IF(ISTEXT(VLOOKUP(I353,gl_content!F:H,3,FALSE)),VLOOKUP(I353,gl_content!F:H,3,FALSE),"")</f>
        <v>dateTime</v>
      </c>
      <c r="M353" s="1" t="s">
        <v>375</v>
      </c>
      <c r="N353" s="1" t="s">
        <v>544</v>
      </c>
      <c r="O353" s="1" t="s">
        <v>2355</v>
      </c>
      <c r="P353" s="2" t="s">
        <v>352</v>
      </c>
    </row>
    <row r="354" spans="4:16" ht="19" customHeight="1" outlineLevel="2">
      <c r="E354" s="1" t="s">
        <v>1486</v>
      </c>
      <c r="H354" s="1" t="s">
        <v>1246</v>
      </c>
      <c r="I354" s="1" t="s">
        <v>2356</v>
      </c>
      <c r="J354" s="11" t="s">
        <v>3095</v>
      </c>
      <c r="K354" s="1" t="s">
        <v>3100</v>
      </c>
      <c r="L354" s="1" t="str">
        <f>IF(ISTEXT(VLOOKUP(I354,gl_content!F:H,3,FALSE)),VLOOKUP(I354,gl_content!F:H,3,FALSE),"")</f>
        <v>dateTime</v>
      </c>
      <c r="M354" s="1" t="s">
        <v>375</v>
      </c>
      <c r="N354" s="1" t="s">
        <v>545</v>
      </c>
      <c r="O354" s="1" t="s">
        <v>2357</v>
      </c>
      <c r="P354" s="2" t="s">
        <v>354</v>
      </c>
    </row>
    <row r="355" spans="4:16" ht="19" customHeight="1" outlineLevel="2">
      <c r="E355" s="1" t="s">
        <v>1487</v>
      </c>
      <c r="H355" s="1" t="s">
        <v>1246</v>
      </c>
      <c r="I355" s="1" t="s">
        <v>2358</v>
      </c>
      <c r="J355" s="11" t="s">
        <v>3095</v>
      </c>
      <c r="K355" s="1" t="s">
        <v>355</v>
      </c>
      <c r="L355" s="1" t="str">
        <f>IF(ISTEXT(VLOOKUP(I355,gl_content!F:H,3,FALSE)),VLOOKUP(I355,gl_content!F:H,3,FALSE),"")</f>
        <v>monetary</v>
      </c>
      <c r="M355" s="1" t="s">
        <v>375</v>
      </c>
      <c r="N355" s="1" t="s">
        <v>546</v>
      </c>
      <c r="O355" s="1" t="s">
        <v>2359</v>
      </c>
      <c r="P355" s="2" t="s">
        <v>356</v>
      </c>
    </row>
    <row r="356" spans="4:16" ht="19" customHeight="1" outlineLevel="1">
      <c r="D356" s="1" t="s">
        <v>1247</v>
      </c>
      <c r="H356" s="1" t="s">
        <v>1196</v>
      </c>
      <c r="I356" s="1" t="s">
        <v>2360</v>
      </c>
      <c r="J356" s="9" t="s">
        <v>3050</v>
      </c>
      <c r="K356" s="1" t="s">
        <v>47</v>
      </c>
      <c r="L356" s="1" t="str">
        <f>IF(ISTEXT(VLOOKUP(I356,gl_content!F:H,3,FALSE)),VLOOKUP(I356,gl_content!F:H,3,FALSE),"")</f>
        <v>token</v>
      </c>
      <c r="M356" s="1" t="s">
        <v>1089</v>
      </c>
      <c r="N356" s="1" t="s">
        <v>47</v>
      </c>
      <c r="O356" s="1" t="s">
        <v>2361</v>
      </c>
      <c r="P356" s="2" t="s">
        <v>0</v>
      </c>
    </row>
    <row r="357" spans="4:16" ht="19" customHeight="1" outlineLevel="1">
      <c r="D357" s="1" t="s">
        <v>1248</v>
      </c>
      <c r="H357" s="1" t="s">
        <v>1196</v>
      </c>
      <c r="I357" s="1" t="s">
        <v>2362</v>
      </c>
      <c r="J357" s="9" t="s">
        <v>3050</v>
      </c>
      <c r="K357" s="1" t="s">
        <v>48</v>
      </c>
      <c r="L357" s="1" t="str">
        <f>IF(ISTEXT(VLOOKUP(I357,gl_content!F:H,3,FALSE)),VLOOKUP(I357,gl_content!F:H,3,FALSE),"")</f>
        <v>string</v>
      </c>
      <c r="M357" s="1" t="s">
        <v>1089</v>
      </c>
      <c r="N357" s="1" t="s">
        <v>48</v>
      </c>
      <c r="O357" s="1" t="s">
        <v>2363</v>
      </c>
      <c r="P357" s="2" t="s">
        <v>2</v>
      </c>
    </row>
    <row r="358" spans="4:16" ht="19" customHeight="1" outlineLevel="1">
      <c r="D358" s="1" t="s">
        <v>1249</v>
      </c>
      <c r="H358" s="1" t="s">
        <v>1196</v>
      </c>
      <c r="I358" s="1" t="s">
        <v>2364</v>
      </c>
      <c r="J358" s="9" t="s">
        <v>3050</v>
      </c>
      <c r="K358" s="1" t="s">
        <v>49</v>
      </c>
      <c r="L358" s="1" t="str">
        <f>IF(ISTEXT(VLOOKUP(I358,gl_content!F:H,3,FALSE)),VLOOKUP(I358,gl_content!F:H,3,FALSE),"")</f>
        <v>token</v>
      </c>
      <c r="M358" s="1" t="s">
        <v>1089</v>
      </c>
      <c r="N358" s="1" t="s">
        <v>49</v>
      </c>
      <c r="O358" s="1" t="s">
        <v>2365</v>
      </c>
      <c r="P358" s="2" t="s">
        <v>4</v>
      </c>
    </row>
    <row r="359" spans="4:16" ht="19" customHeight="1" outlineLevel="1">
      <c r="D359" s="1" t="s">
        <v>1250</v>
      </c>
      <c r="H359" s="1" t="s">
        <v>1196</v>
      </c>
      <c r="I359" s="1" t="s">
        <v>2366</v>
      </c>
      <c r="J359" s="9" t="s">
        <v>3050</v>
      </c>
      <c r="K359" s="1" t="s">
        <v>50</v>
      </c>
      <c r="L359" s="1" t="str">
        <f>IF(ISTEXT(VLOOKUP(I359,gl_content!F:H,3,FALSE)),VLOOKUP(I359,gl_content!F:H,3,FALSE),"")</f>
        <v>string</v>
      </c>
      <c r="M359" s="1" t="s">
        <v>1089</v>
      </c>
      <c r="N359" s="1" t="s">
        <v>50</v>
      </c>
      <c r="O359" s="1" t="s">
        <v>2367</v>
      </c>
      <c r="P359" s="2" t="s">
        <v>6</v>
      </c>
    </row>
    <row r="360" spans="4:16" ht="19" customHeight="1" outlineLevel="1">
      <c r="D360" s="1" t="s">
        <v>1251</v>
      </c>
      <c r="H360" s="1" t="s">
        <v>1196</v>
      </c>
      <c r="I360" s="1" t="s">
        <v>2368</v>
      </c>
      <c r="J360" s="9" t="s">
        <v>3050</v>
      </c>
      <c r="K360" s="1" t="s">
        <v>51</v>
      </c>
      <c r="L360" s="1" t="str">
        <f>IF(ISTEXT(VLOOKUP(I360,gl_content!F:H,3,FALSE)),VLOOKUP(I360,gl_content!F:H,3,FALSE),"")</f>
        <v>string</v>
      </c>
      <c r="M360" s="1" t="s">
        <v>1089</v>
      </c>
      <c r="N360" s="1" t="s">
        <v>51</v>
      </c>
      <c r="O360" s="1" t="s">
        <v>2369</v>
      </c>
      <c r="P360" s="2" t="s">
        <v>1576</v>
      </c>
    </row>
    <row r="361" spans="4:16" ht="19" customHeight="1" outlineLevel="1">
      <c r="D361" s="1" t="s">
        <v>1252</v>
      </c>
      <c r="H361" s="1" t="s">
        <v>1196</v>
      </c>
      <c r="I361" s="1" t="s">
        <v>2370</v>
      </c>
      <c r="J361" s="9" t="s">
        <v>3050</v>
      </c>
      <c r="K361" s="11" t="s">
        <v>3054</v>
      </c>
      <c r="L361" s="1" t="str">
        <f>IF(ISTEXT(VLOOKUP(I361,gl_content!F:H,3,FALSE)),VLOOKUP(I361,gl_content!F:H,3,FALSE),"")</f>
        <v/>
      </c>
      <c r="M361" s="1" t="s">
        <v>1089</v>
      </c>
      <c r="N361" s="1" t="s">
        <v>52</v>
      </c>
      <c r="O361" s="1" t="s">
        <v>2371</v>
      </c>
      <c r="P361" s="2" t="s">
        <v>9</v>
      </c>
    </row>
    <row r="362" spans="4:16" ht="19" customHeight="1" outlineLevel="2">
      <c r="E362" s="1" t="s">
        <v>1503</v>
      </c>
      <c r="H362" s="1" t="s">
        <v>1252</v>
      </c>
      <c r="I362" s="1" t="s">
        <v>2372</v>
      </c>
      <c r="J362" s="11" t="s">
        <v>3054</v>
      </c>
      <c r="K362" s="1" t="s">
        <v>2862</v>
      </c>
      <c r="L362" s="1" t="str">
        <f>IF(ISTEXT(VLOOKUP(I362,gl_content!F:H,3,FALSE)),VLOOKUP(I362,gl_content!F:H,3,FALSE),"")</f>
        <v>token</v>
      </c>
      <c r="M362" s="1" t="s">
        <v>1089</v>
      </c>
      <c r="N362" s="1" t="s">
        <v>53</v>
      </c>
      <c r="O362" s="1" t="s">
        <v>2373</v>
      </c>
      <c r="P362" s="2" t="s">
        <v>11</v>
      </c>
    </row>
    <row r="363" spans="4:16" ht="19" customHeight="1" outlineLevel="2">
      <c r="E363" s="1" t="s">
        <v>1504</v>
      </c>
      <c r="H363" s="1" t="s">
        <v>1252</v>
      </c>
      <c r="I363" s="1" t="s">
        <v>2374</v>
      </c>
      <c r="J363" s="11" t="s">
        <v>3054</v>
      </c>
      <c r="K363" s="1" t="s">
        <v>349</v>
      </c>
      <c r="L363" s="1" t="str">
        <f>IF(ISTEXT(VLOOKUP(I363,gl_content!F:H,3,FALSE)),VLOOKUP(I363,gl_content!F:H,3,FALSE),"")</f>
        <v>string</v>
      </c>
      <c r="M363" s="1" t="s">
        <v>1089</v>
      </c>
      <c r="N363" s="1" t="s">
        <v>54</v>
      </c>
      <c r="O363" s="1" t="s">
        <v>2375</v>
      </c>
      <c r="P363" s="2" t="s">
        <v>13</v>
      </c>
    </row>
    <row r="364" spans="4:16" ht="19" customHeight="1" outlineLevel="2">
      <c r="E364" s="1" t="s">
        <v>1505</v>
      </c>
      <c r="H364" s="1" t="s">
        <v>1252</v>
      </c>
      <c r="I364" s="1" t="s">
        <v>2376</v>
      </c>
      <c r="J364" s="11" t="s">
        <v>3054</v>
      </c>
      <c r="K364" s="1" t="s">
        <v>3080</v>
      </c>
      <c r="L364" s="1" t="str">
        <f>IF(ISTEXT(VLOOKUP(I364,gl_content!F:H,3,FALSE)),VLOOKUP(I364,gl_content!F:H,3,FALSE),"")</f>
        <v>string</v>
      </c>
      <c r="M364" s="1" t="s">
        <v>1089</v>
      </c>
      <c r="N364" s="1" t="s">
        <v>55</v>
      </c>
      <c r="O364" s="1" t="s">
        <v>2377</v>
      </c>
      <c r="P364" s="2" t="s">
        <v>15</v>
      </c>
    </row>
    <row r="365" spans="4:16" ht="19" customHeight="1" outlineLevel="2">
      <c r="E365" s="1" t="s">
        <v>1506</v>
      </c>
      <c r="H365" s="1" t="s">
        <v>1252</v>
      </c>
      <c r="I365" s="1" t="s">
        <v>2378</v>
      </c>
      <c r="J365" s="11" t="s">
        <v>3054</v>
      </c>
      <c r="K365" s="1" t="s">
        <v>56</v>
      </c>
      <c r="L365" s="1" t="str">
        <f>IF(ISTEXT(VLOOKUP(I365,gl_content!F:H,3,FALSE)),VLOOKUP(I365,gl_content!F:H,3,FALSE),"")</f>
        <v>string</v>
      </c>
      <c r="M365" s="1" t="s">
        <v>1089</v>
      </c>
      <c r="N365" s="1" t="s">
        <v>56</v>
      </c>
      <c r="O365" s="1" t="s">
        <v>2379</v>
      </c>
      <c r="P365" s="2" t="s">
        <v>17</v>
      </c>
    </row>
    <row r="366" spans="4:16" ht="19" customHeight="1" outlineLevel="2">
      <c r="E366" s="1" t="s">
        <v>1507</v>
      </c>
      <c r="H366" s="1" t="s">
        <v>1252</v>
      </c>
      <c r="I366" s="1" t="s">
        <v>2380</v>
      </c>
      <c r="J366" s="11" t="s">
        <v>3054</v>
      </c>
      <c r="K366" s="1" t="s">
        <v>201</v>
      </c>
      <c r="L366" s="1" t="str">
        <f>IF(ISTEXT(VLOOKUP(I366,gl_content!F:H,3,FALSE)),VLOOKUP(I366,gl_content!F:H,3,FALSE),"")</f>
        <v>decimal</v>
      </c>
      <c r="M366" s="1" t="s">
        <v>1089</v>
      </c>
      <c r="N366" s="1" t="s">
        <v>57</v>
      </c>
      <c r="O366" s="1" t="s">
        <v>2381</v>
      </c>
      <c r="P366" s="2" t="s">
        <v>19</v>
      </c>
    </row>
    <row r="367" spans="4:16" ht="19" customHeight="1" outlineLevel="2">
      <c r="E367" s="1" t="s">
        <v>1508</v>
      </c>
      <c r="H367" s="1" t="s">
        <v>1252</v>
      </c>
      <c r="I367" s="1" t="s">
        <v>2382</v>
      </c>
      <c r="J367" s="11" t="s">
        <v>3054</v>
      </c>
      <c r="K367" s="1" t="s">
        <v>3081</v>
      </c>
      <c r="L367" s="1" t="str">
        <f>IF(ISTEXT(VLOOKUP(I367,gl_content!F:H,3,FALSE)),VLOOKUP(I367,gl_content!F:H,3,FALSE),"")</f>
        <v>decimal</v>
      </c>
      <c r="M367" s="1" t="s">
        <v>1089</v>
      </c>
      <c r="N367" s="1" t="s">
        <v>58</v>
      </c>
      <c r="O367" s="1" t="s">
        <v>2383</v>
      </c>
      <c r="P367" s="2" t="s">
        <v>21</v>
      </c>
    </row>
    <row r="368" spans="4:16" ht="19" customHeight="1" outlineLevel="2">
      <c r="E368" s="1" t="s">
        <v>1509</v>
      </c>
      <c r="H368" s="1" t="s">
        <v>1252</v>
      </c>
      <c r="I368" s="1" t="s">
        <v>2384</v>
      </c>
      <c r="J368" s="11" t="s">
        <v>3054</v>
      </c>
      <c r="K368" s="1" t="s">
        <v>3082</v>
      </c>
      <c r="L368" s="1" t="str">
        <f>IF(ISTEXT(VLOOKUP(I368,gl_content!F:H,3,FALSE)),VLOOKUP(I368,gl_content!F:H,3,FALSE),"")</f>
        <v>decimal</v>
      </c>
      <c r="M368" s="1" t="s">
        <v>1089</v>
      </c>
      <c r="N368" s="1" t="s">
        <v>59</v>
      </c>
      <c r="O368" s="1" t="s">
        <v>2385</v>
      </c>
      <c r="P368" s="2" t="s">
        <v>23</v>
      </c>
    </row>
    <row r="369" spans="4:16" ht="19" customHeight="1" outlineLevel="2">
      <c r="E369" s="1" t="s">
        <v>1510</v>
      </c>
      <c r="H369" s="1" t="s">
        <v>1252</v>
      </c>
      <c r="I369" s="1" t="s">
        <v>2386</v>
      </c>
      <c r="J369" s="11" t="s">
        <v>3054</v>
      </c>
      <c r="K369" s="1" t="s">
        <v>3083</v>
      </c>
      <c r="L369" s="1" t="str">
        <f>IF(ISTEXT(VLOOKUP(I369,gl_content!F:H,3,FALSE)),VLOOKUP(I369,gl_content!F:H,3,FALSE),"")</f>
        <v>dateTime</v>
      </c>
      <c r="M369" s="1" t="s">
        <v>1089</v>
      </c>
      <c r="N369" s="1" t="s">
        <v>60</v>
      </c>
      <c r="O369" s="1" t="s">
        <v>2387</v>
      </c>
      <c r="P369" s="2" t="s">
        <v>25</v>
      </c>
    </row>
    <row r="370" spans="4:16" ht="19" customHeight="1" outlineLevel="2">
      <c r="E370" s="1" t="s">
        <v>1511</v>
      </c>
      <c r="H370" s="1" t="s">
        <v>1252</v>
      </c>
      <c r="I370" s="1" t="s">
        <v>2388</v>
      </c>
      <c r="J370" s="11" t="s">
        <v>3054</v>
      </c>
      <c r="K370" s="1" t="s">
        <v>3084</v>
      </c>
      <c r="L370" s="1" t="str">
        <f>IF(ISTEXT(VLOOKUP(I370,gl_content!F:H,3,FALSE)),VLOOKUP(I370,gl_content!F:H,3,FALSE),"")</f>
        <v>dateTime</v>
      </c>
      <c r="M370" s="1" t="s">
        <v>1089</v>
      </c>
      <c r="N370" s="1" t="s">
        <v>61</v>
      </c>
      <c r="O370" s="1" t="s">
        <v>2389</v>
      </c>
      <c r="P370" s="2" t="s">
        <v>27</v>
      </c>
    </row>
    <row r="371" spans="4:16" ht="19" customHeight="1" outlineLevel="2">
      <c r="E371" s="1" t="s">
        <v>1512</v>
      </c>
      <c r="H371" s="1" t="s">
        <v>1252</v>
      </c>
      <c r="I371" s="1" t="s">
        <v>2390</v>
      </c>
      <c r="J371" s="11" t="s">
        <v>3054</v>
      </c>
      <c r="K371" s="1" t="s">
        <v>3085</v>
      </c>
      <c r="L371" s="1" t="str">
        <f>IF(ISTEXT(VLOOKUP(I371,gl_content!F:H,3,FALSE)),VLOOKUP(I371,gl_content!F:H,3,FALSE),"")</f>
        <v>string</v>
      </c>
      <c r="M371" s="1" t="s">
        <v>1089</v>
      </c>
      <c r="N371" s="1" t="s">
        <v>62</v>
      </c>
      <c r="O371" s="1" t="s">
        <v>2391</v>
      </c>
      <c r="P371" s="2" t="s">
        <v>29</v>
      </c>
    </row>
    <row r="372" spans="4:16" ht="19" customHeight="1" outlineLevel="2">
      <c r="E372" s="1" t="s">
        <v>1513</v>
      </c>
      <c r="H372" s="1" t="s">
        <v>1252</v>
      </c>
      <c r="I372" s="1" t="s">
        <v>2392</v>
      </c>
      <c r="J372" s="11" t="s">
        <v>3054</v>
      </c>
      <c r="K372" s="1" t="s">
        <v>2922</v>
      </c>
      <c r="L372" s="1" t="str">
        <f>IF(ISTEXT(VLOOKUP(I372,gl_content!F:H,3,FALSE)),VLOOKUP(I372,gl_content!F:H,3,FALSE),"")</f>
        <v>string</v>
      </c>
      <c r="M372" s="1" t="s">
        <v>1089</v>
      </c>
      <c r="N372" s="1" t="s">
        <v>63</v>
      </c>
      <c r="O372" s="1" t="s">
        <v>2393</v>
      </c>
      <c r="P372" s="2" t="s">
        <v>31</v>
      </c>
    </row>
    <row r="373" spans="4:16" ht="19" customHeight="1" outlineLevel="2">
      <c r="E373" s="1" t="s">
        <v>1514</v>
      </c>
      <c r="H373" s="1" t="s">
        <v>1252</v>
      </c>
      <c r="I373" s="1" t="s">
        <v>2394</v>
      </c>
      <c r="J373" s="11" t="s">
        <v>3054</v>
      </c>
      <c r="K373" s="1" t="s">
        <v>3086</v>
      </c>
      <c r="L373" s="1" t="str">
        <f>IF(ISTEXT(VLOOKUP(I373,gl_content!F:H,3,FALSE)),VLOOKUP(I373,gl_content!F:H,3,FALSE),"")</f>
        <v>dateTime</v>
      </c>
      <c r="M373" s="1" t="s">
        <v>1089</v>
      </c>
      <c r="N373" s="1" t="s">
        <v>64</v>
      </c>
      <c r="O373" s="1" t="s">
        <v>2395</v>
      </c>
      <c r="P373" s="2" t="s">
        <v>33</v>
      </c>
    </row>
    <row r="374" spans="4:16" ht="19" customHeight="1" outlineLevel="2">
      <c r="E374" s="1" t="s">
        <v>1515</v>
      </c>
      <c r="H374" s="1" t="s">
        <v>1252</v>
      </c>
      <c r="I374" s="1" t="s">
        <v>2396</v>
      </c>
      <c r="J374" s="11" t="s">
        <v>3054</v>
      </c>
      <c r="K374" s="1" t="s">
        <v>3087</v>
      </c>
      <c r="L374" s="1" t="str">
        <f>IF(ISTEXT(VLOOKUP(I374,gl_content!F:H,3,FALSE)),VLOOKUP(I374,gl_content!F:H,3,FALSE),"")</f>
        <v>dateTime</v>
      </c>
      <c r="M374" s="1" t="s">
        <v>1089</v>
      </c>
      <c r="N374" s="1" t="s">
        <v>65</v>
      </c>
      <c r="O374" s="1" t="s">
        <v>2397</v>
      </c>
      <c r="P374" s="2" t="s">
        <v>35</v>
      </c>
    </row>
    <row r="375" spans="4:16" ht="19" customHeight="1" outlineLevel="2">
      <c r="E375" s="1" t="s">
        <v>1516</v>
      </c>
      <c r="H375" s="1" t="s">
        <v>1252</v>
      </c>
      <c r="I375" s="1" t="s">
        <v>2398</v>
      </c>
      <c r="J375" s="11" t="s">
        <v>3054</v>
      </c>
      <c r="K375" s="1" t="s">
        <v>3088</v>
      </c>
      <c r="L375" s="1" t="str">
        <f>IF(ISTEXT(VLOOKUP(I375,gl_content!F:H,3,FALSE)),VLOOKUP(I375,gl_content!F:H,3,FALSE),"")</f>
        <v>decimal</v>
      </c>
      <c r="M375" s="1" t="s">
        <v>1089</v>
      </c>
      <c r="N375" s="1" t="s">
        <v>66</v>
      </c>
      <c r="O375" s="1" t="s">
        <v>2399</v>
      </c>
      <c r="P375" s="2" t="s">
        <v>37</v>
      </c>
    </row>
    <row r="376" spans="4:16" ht="19" customHeight="1" outlineLevel="2">
      <c r="E376" s="1" t="s">
        <v>1517</v>
      </c>
      <c r="H376" s="1" t="s">
        <v>1252</v>
      </c>
      <c r="I376" s="1" t="s">
        <v>2400</v>
      </c>
      <c r="J376" s="11" t="s">
        <v>3054</v>
      </c>
      <c r="K376" s="1" t="s">
        <v>3089</v>
      </c>
      <c r="L376" s="1" t="str">
        <f>IF(ISTEXT(VLOOKUP(I376,gl_content!F:H,3,FALSE)),VLOOKUP(I376,gl_content!F:H,3,FALSE),"")</f>
        <v>string</v>
      </c>
      <c r="M376" s="1" t="s">
        <v>1089</v>
      </c>
      <c r="N376" s="1" t="s">
        <v>67</v>
      </c>
      <c r="O376" s="1" t="s">
        <v>2401</v>
      </c>
      <c r="P376" s="2" t="s">
        <v>39</v>
      </c>
    </row>
    <row r="377" spans="4:16" ht="19" customHeight="1" outlineLevel="2">
      <c r="E377" s="1" t="s">
        <v>1518</v>
      </c>
      <c r="H377" s="1" t="s">
        <v>1252</v>
      </c>
      <c r="I377" s="1" t="s">
        <v>2402</v>
      </c>
      <c r="J377" s="11" t="s">
        <v>3054</v>
      </c>
      <c r="K377" s="1" t="s">
        <v>3090</v>
      </c>
      <c r="L377" s="1" t="str">
        <f>IF(ISTEXT(VLOOKUP(I377,gl_content!F:H,3,FALSE)),VLOOKUP(I377,gl_content!F:H,3,FALSE),"")</f>
        <v>string</v>
      </c>
      <c r="M377" s="1" t="s">
        <v>1089</v>
      </c>
      <c r="N377" s="1" t="s">
        <v>68</v>
      </c>
      <c r="O377" s="1" t="s">
        <v>2403</v>
      </c>
      <c r="P377" s="2" t="s">
        <v>41</v>
      </c>
    </row>
    <row r="378" spans="4:16" ht="19" customHeight="1" outlineLevel="2">
      <c r="E378" s="1" t="s">
        <v>1519</v>
      </c>
      <c r="H378" s="1" t="s">
        <v>1252</v>
      </c>
      <c r="I378" s="1" t="s">
        <v>2404</v>
      </c>
      <c r="J378" s="11" t="s">
        <v>3054</v>
      </c>
      <c r="K378" s="1" t="s">
        <v>3091</v>
      </c>
      <c r="L378" s="1" t="str">
        <f>IF(ISTEXT(VLOOKUP(I378,gl_content!F:H,3,FALSE)),VLOOKUP(I378,gl_content!F:H,3,FALSE),"")</f>
        <v>string</v>
      </c>
      <c r="M378" s="1" t="s">
        <v>1089</v>
      </c>
      <c r="N378" s="1" t="s">
        <v>69</v>
      </c>
      <c r="O378" s="1" t="s">
        <v>2405</v>
      </c>
      <c r="P378" s="2" t="s">
        <v>43</v>
      </c>
    </row>
    <row r="379" spans="4:16" ht="19" customHeight="1" outlineLevel="2">
      <c r="E379" s="1" t="s">
        <v>1520</v>
      </c>
      <c r="H379" s="1" t="s">
        <v>1252</v>
      </c>
      <c r="I379" s="1" t="s">
        <v>2406</v>
      </c>
      <c r="J379" s="11" t="s">
        <v>3054</v>
      </c>
      <c r="K379" s="1" t="s">
        <v>3092</v>
      </c>
      <c r="L379" s="1" t="str">
        <f>IF(ISTEXT(VLOOKUP(I379,gl_content!F:H,3,FALSE)),VLOOKUP(I379,gl_content!F:H,3,FALSE),"")</f>
        <v>string</v>
      </c>
      <c r="M379" s="1" t="s">
        <v>1089</v>
      </c>
      <c r="N379" s="1" t="s">
        <v>70</v>
      </c>
      <c r="O379" s="1" t="s">
        <v>2407</v>
      </c>
      <c r="P379" s="2" t="s">
        <v>45</v>
      </c>
    </row>
    <row r="380" spans="4:16" ht="19" customHeight="1" outlineLevel="1">
      <c r="D380" s="1" t="s">
        <v>1253</v>
      </c>
      <c r="H380" s="1" t="s">
        <v>1196</v>
      </c>
      <c r="I380" s="1" t="s">
        <v>2408</v>
      </c>
      <c r="J380" s="9" t="s">
        <v>3050</v>
      </c>
      <c r="K380" s="11" t="s">
        <v>3051</v>
      </c>
      <c r="L380" s="1" t="str">
        <f>IF(ISTEXT(VLOOKUP(I380,gl_content!F:H,3,FALSE)),VLOOKUP(I380,gl_content!F:H,3,FALSE),"")</f>
        <v/>
      </c>
      <c r="M380" s="1" t="s">
        <v>765</v>
      </c>
      <c r="N380" s="1" t="s">
        <v>954</v>
      </c>
      <c r="O380" s="1" t="s">
        <v>2409</v>
      </c>
      <c r="P380" s="2" t="s">
        <v>956</v>
      </c>
    </row>
    <row r="381" spans="4:16" ht="19" customHeight="1" outlineLevel="2">
      <c r="E381" s="1" t="s">
        <v>1333</v>
      </c>
      <c r="H381" s="1" t="s">
        <v>1253</v>
      </c>
      <c r="I381" s="1" t="s">
        <v>2410</v>
      </c>
      <c r="J381" s="11" t="s">
        <v>3051</v>
      </c>
      <c r="K381" s="1" t="s">
        <v>3055</v>
      </c>
      <c r="L381" s="1" t="str">
        <f>IF(ISTEXT(VLOOKUP(I381,gl_content!F:H,3,FALSE)),VLOOKUP(I381,gl_content!F:H,3,FALSE),"")</f>
        <v>string</v>
      </c>
      <c r="M381" s="1" t="s">
        <v>765</v>
      </c>
      <c r="N381" s="1" t="s">
        <v>1053</v>
      </c>
      <c r="O381" s="1" t="s">
        <v>2411</v>
      </c>
      <c r="P381" s="2" t="s">
        <v>1055</v>
      </c>
    </row>
    <row r="382" spans="4:16" ht="19" customHeight="1" outlineLevel="2">
      <c r="E382" s="1" t="s">
        <v>1334</v>
      </c>
      <c r="H382" s="1" t="s">
        <v>1253</v>
      </c>
      <c r="I382" s="1" t="s">
        <v>2412</v>
      </c>
      <c r="J382" s="11" t="s">
        <v>3051</v>
      </c>
      <c r="K382" s="1" t="s">
        <v>3056</v>
      </c>
      <c r="L382" s="1" t="str">
        <f>IF(ISTEXT(VLOOKUP(I382,gl_content!F:H,3,FALSE)),VLOOKUP(I382,gl_content!F:H,3,FALSE),"")</f>
        <v>string</v>
      </c>
      <c r="M382" s="1" t="s">
        <v>765</v>
      </c>
      <c r="N382" s="1" t="s">
        <v>1056</v>
      </c>
      <c r="O382" s="1" t="s">
        <v>2413</v>
      </c>
      <c r="P382" s="2" t="s">
        <v>1058</v>
      </c>
    </row>
    <row r="383" spans="4:16" ht="19" customHeight="1" outlineLevel="2">
      <c r="E383" s="1" t="s">
        <v>1335</v>
      </c>
      <c r="H383" s="1" t="s">
        <v>1253</v>
      </c>
      <c r="I383" s="1" t="s">
        <v>2414</v>
      </c>
      <c r="J383" s="11" t="s">
        <v>3051</v>
      </c>
      <c r="K383" s="1" t="s">
        <v>349</v>
      </c>
      <c r="L383" s="1" t="str">
        <f>IF(ISTEXT(VLOOKUP(I383,gl_content!F:H,3,FALSE)),VLOOKUP(I383,gl_content!F:H,3,FALSE),"")</f>
        <v>string</v>
      </c>
      <c r="M383" s="1" t="s">
        <v>765</v>
      </c>
      <c r="N383" s="1" t="s">
        <v>951</v>
      </c>
      <c r="O383" s="1" t="s">
        <v>2415</v>
      </c>
      <c r="P383" s="2" t="s">
        <v>953</v>
      </c>
    </row>
    <row r="384" spans="4:16" ht="19" customHeight="1" outlineLevel="2">
      <c r="E384" s="1" t="s">
        <v>1336</v>
      </c>
      <c r="H384" s="1" t="s">
        <v>1253</v>
      </c>
      <c r="I384" s="1" t="s">
        <v>2416</v>
      </c>
      <c r="J384" s="11" t="s">
        <v>3051</v>
      </c>
      <c r="K384" s="1" t="s">
        <v>355</v>
      </c>
      <c r="L384" s="1" t="str">
        <f>IF(ISTEXT(VLOOKUP(I384,gl_content!F:H,3,FALSE)),VLOOKUP(I384,gl_content!F:H,3,FALSE),"")</f>
        <v>monetary</v>
      </c>
      <c r="M384" s="1" t="s">
        <v>765</v>
      </c>
      <c r="N384" s="1" t="s">
        <v>939</v>
      </c>
      <c r="O384" s="1" t="s">
        <v>2417</v>
      </c>
      <c r="P384" s="2" t="s">
        <v>941</v>
      </c>
    </row>
    <row r="385" spans="5:16" ht="19" customHeight="1" outlineLevel="2">
      <c r="E385" s="1" t="s">
        <v>1337</v>
      </c>
      <c r="H385" s="1" t="s">
        <v>1253</v>
      </c>
      <c r="I385" s="1" t="s">
        <v>2418</v>
      </c>
      <c r="J385" s="11" t="s">
        <v>3051</v>
      </c>
      <c r="K385" s="1" t="s">
        <v>3057</v>
      </c>
      <c r="L385" s="1" t="str">
        <f>IF(ISTEXT(VLOOKUP(I385,gl_content!F:H,3,FALSE)),VLOOKUP(I385,gl_content!F:H,3,FALSE),"")</f>
        <v>monetary</v>
      </c>
      <c r="M385" s="1" t="s">
        <v>765</v>
      </c>
      <c r="N385" s="1" t="s">
        <v>942</v>
      </c>
      <c r="O385" s="1" t="s">
        <v>2419</v>
      </c>
      <c r="P385" s="2" t="s">
        <v>944</v>
      </c>
    </row>
    <row r="386" spans="5:16" ht="19" customHeight="1" outlineLevel="2">
      <c r="E386" s="1" t="s">
        <v>1338</v>
      </c>
      <c r="H386" s="1" t="s">
        <v>1253</v>
      </c>
      <c r="I386" s="1" t="s">
        <v>2420</v>
      </c>
      <c r="J386" s="11" t="s">
        <v>3051</v>
      </c>
      <c r="K386" s="1" t="s">
        <v>3058</v>
      </c>
      <c r="L386" s="1" t="str">
        <f>IF(ISTEXT(VLOOKUP(I386,gl_content!F:H,3,FALSE)),VLOOKUP(I386,gl_content!F:H,3,FALSE),"")</f>
        <v>pure</v>
      </c>
      <c r="M386" s="1" t="s">
        <v>765</v>
      </c>
      <c r="N386" s="1" t="s">
        <v>646</v>
      </c>
      <c r="O386" s="1" t="s">
        <v>2421</v>
      </c>
      <c r="P386" s="2" t="s">
        <v>958</v>
      </c>
    </row>
    <row r="387" spans="5:16" ht="19" customHeight="1" outlineLevel="2">
      <c r="E387" s="1" t="s">
        <v>1339</v>
      </c>
      <c r="H387" s="1" t="s">
        <v>1253</v>
      </c>
      <c r="I387" s="1" t="s">
        <v>2422</v>
      </c>
      <c r="J387" s="11" t="s">
        <v>3051</v>
      </c>
      <c r="K387" s="1" t="s">
        <v>3059</v>
      </c>
      <c r="L387" s="1" t="str">
        <f>IF(ISTEXT(VLOOKUP(I387,gl_content!F:H,3,FALSE)),VLOOKUP(I387,gl_content!F:H,3,FALSE),"")</f>
        <v>pure</v>
      </c>
      <c r="M387" s="1" t="s">
        <v>765</v>
      </c>
      <c r="N387" s="1" t="s">
        <v>959</v>
      </c>
      <c r="O387" s="1" t="s">
        <v>2423</v>
      </c>
      <c r="P387" s="2" t="s">
        <v>961</v>
      </c>
    </row>
    <row r="388" spans="5:16" ht="19" customHeight="1" outlineLevel="2">
      <c r="E388" s="1" t="s">
        <v>1340</v>
      </c>
      <c r="H388" s="1" t="s">
        <v>1253</v>
      </c>
      <c r="I388" s="1" t="s">
        <v>2424</v>
      </c>
      <c r="J388" s="11" t="s">
        <v>3051</v>
      </c>
      <c r="K388" s="1" t="s">
        <v>2862</v>
      </c>
      <c r="L388" s="1" t="str">
        <f>IF(ISTEXT(VLOOKUP(I388,gl_content!F:H,3,FALSE)),VLOOKUP(I388,gl_content!F:H,3,FALSE),"")</f>
        <v>string</v>
      </c>
      <c r="M388" s="1" t="s">
        <v>765</v>
      </c>
      <c r="N388" s="1" t="s">
        <v>945</v>
      </c>
      <c r="O388" s="1" t="s">
        <v>2425</v>
      </c>
      <c r="P388" s="2" t="s">
        <v>947</v>
      </c>
    </row>
    <row r="389" spans="5:16" ht="19" customHeight="1" outlineLevel="2">
      <c r="E389" s="1" t="s">
        <v>1341</v>
      </c>
      <c r="H389" s="1" t="s">
        <v>1253</v>
      </c>
      <c r="I389" s="1" t="s">
        <v>2426</v>
      </c>
      <c r="J389" s="11" t="s">
        <v>3051</v>
      </c>
      <c r="K389" s="1" t="s">
        <v>3060</v>
      </c>
      <c r="L389" s="1" t="str">
        <f>IF(ISTEXT(VLOOKUP(I389,gl_content!F:H,3,FALSE)),VLOOKUP(I389,gl_content!F:H,3,FALSE),"")</f>
        <v>string</v>
      </c>
      <c r="M389" s="1" t="s">
        <v>765</v>
      </c>
      <c r="N389" s="1" t="s">
        <v>948</v>
      </c>
      <c r="O389" s="1" t="s">
        <v>2427</v>
      </c>
      <c r="P389" s="2" t="s">
        <v>950</v>
      </c>
    </row>
    <row r="390" spans="5:16" ht="19" customHeight="1" outlineLevel="2">
      <c r="E390" s="1" t="s">
        <v>1342</v>
      </c>
      <c r="H390" s="1" t="s">
        <v>1253</v>
      </c>
      <c r="I390" s="1" t="s">
        <v>2428</v>
      </c>
      <c r="J390" s="11" t="s">
        <v>3051</v>
      </c>
      <c r="K390" s="1" t="s">
        <v>3061</v>
      </c>
      <c r="L390" s="1" t="str">
        <f>IF(ISTEXT(VLOOKUP(I390,gl_content!F:H,3,FALSE)),VLOOKUP(I390,gl_content!F:H,3,FALSE),"")</f>
        <v>monetary</v>
      </c>
      <c r="M390" s="1" t="s">
        <v>556</v>
      </c>
      <c r="N390" s="1" t="s">
        <v>637</v>
      </c>
      <c r="O390" s="1" t="s">
        <v>2429</v>
      </c>
      <c r="P390" s="2" t="s">
        <v>639</v>
      </c>
    </row>
    <row r="391" spans="5:16" ht="19" customHeight="1" outlineLevel="2">
      <c r="E391" s="1" t="s">
        <v>1343</v>
      </c>
      <c r="H391" s="1" t="s">
        <v>1253</v>
      </c>
      <c r="I391" s="1" t="s">
        <v>2430</v>
      </c>
      <c r="J391" s="11" t="s">
        <v>3051</v>
      </c>
      <c r="K391" s="1" t="s">
        <v>558</v>
      </c>
      <c r="L391" s="1" t="str">
        <f>IF(ISTEXT(VLOOKUP(I391,gl_content!F:H,3,FALSE)),VLOOKUP(I391,gl_content!F:H,3,FALSE),"")</f>
        <v>QName</v>
      </c>
      <c r="M391" s="1" t="s">
        <v>556</v>
      </c>
      <c r="N391" s="1" t="s">
        <v>640</v>
      </c>
      <c r="O391" s="1" t="s">
        <v>2431</v>
      </c>
      <c r="P391" s="2" t="s">
        <v>642</v>
      </c>
    </row>
    <row r="392" spans="5:16" ht="19" customHeight="1" outlineLevel="2">
      <c r="E392" s="1" t="s">
        <v>1344</v>
      </c>
      <c r="H392" s="1" t="s">
        <v>1253</v>
      </c>
      <c r="I392" s="1" t="s">
        <v>2432</v>
      </c>
      <c r="J392" s="11" t="s">
        <v>3051</v>
      </c>
      <c r="K392" s="1" t="s">
        <v>3062</v>
      </c>
      <c r="L392" s="1" t="str">
        <f>IF(ISTEXT(VLOOKUP(I392,gl_content!F:H,3,FALSE)),VLOOKUP(I392,gl_content!F:H,3,FALSE),"")</f>
        <v>dateTime</v>
      </c>
      <c r="M392" s="1" t="s">
        <v>556</v>
      </c>
      <c r="N392" s="1" t="s">
        <v>643</v>
      </c>
      <c r="O392" s="1" t="s">
        <v>2433</v>
      </c>
      <c r="P392" s="2" t="s">
        <v>645</v>
      </c>
    </row>
    <row r="393" spans="5:16" ht="19" customHeight="1" outlineLevel="2">
      <c r="E393" s="1" t="s">
        <v>1345</v>
      </c>
      <c r="H393" s="1" t="s">
        <v>1253</v>
      </c>
      <c r="I393" s="1" t="s">
        <v>2434</v>
      </c>
      <c r="J393" s="11" t="s">
        <v>3051</v>
      </c>
      <c r="K393" s="1" t="s">
        <v>3058</v>
      </c>
      <c r="L393" s="1" t="str">
        <f>IF(ISTEXT(VLOOKUP(I393,gl_content!F:H,3,FALSE)),VLOOKUP(I393,gl_content!F:H,3,FALSE),"")</f>
        <v>pure</v>
      </c>
      <c r="M393" s="1" t="s">
        <v>556</v>
      </c>
      <c r="N393" s="1" t="s">
        <v>646</v>
      </c>
      <c r="O393" s="1" t="s">
        <v>2435</v>
      </c>
      <c r="P393" s="2" t="s">
        <v>648</v>
      </c>
    </row>
    <row r="394" spans="5:16" ht="19" customHeight="1" outlineLevel="2">
      <c r="E394" s="1" t="s">
        <v>1346</v>
      </c>
      <c r="H394" s="1" t="s">
        <v>1253</v>
      </c>
      <c r="I394" s="1" t="s">
        <v>2436</v>
      </c>
      <c r="J394" s="11" t="s">
        <v>3051</v>
      </c>
      <c r="K394" s="1" t="s">
        <v>3063</v>
      </c>
      <c r="L394" s="1" t="str">
        <f>IF(ISTEXT(VLOOKUP(I394,gl_content!F:H,3,FALSE)),VLOOKUP(I394,gl_content!F:H,3,FALSE),"")</f>
        <v>string</v>
      </c>
      <c r="M394" s="1" t="s">
        <v>556</v>
      </c>
      <c r="N394" s="1" t="s">
        <v>649</v>
      </c>
      <c r="O394" s="1" t="s">
        <v>2437</v>
      </c>
      <c r="P394" s="2" t="s">
        <v>651</v>
      </c>
    </row>
    <row r="395" spans="5:16" ht="19" customHeight="1" outlineLevel="2">
      <c r="E395" s="1" t="s">
        <v>1347</v>
      </c>
      <c r="H395" s="1" t="s">
        <v>1253</v>
      </c>
      <c r="I395" s="1" t="s">
        <v>2438</v>
      </c>
      <c r="J395" s="11" t="s">
        <v>3051</v>
      </c>
      <c r="K395" s="1" t="s">
        <v>3064</v>
      </c>
      <c r="L395" s="1" t="str">
        <f>IF(ISTEXT(VLOOKUP(I395,gl_content!F:H,3,FALSE)),VLOOKUP(I395,gl_content!F:H,3,FALSE),"")</f>
        <v>string</v>
      </c>
      <c r="M395" s="1" t="s">
        <v>556</v>
      </c>
      <c r="N395" s="1" t="s">
        <v>684</v>
      </c>
      <c r="O395" s="1" t="s">
        <v>2439</v>
      </c>
      <c r="P395" s="2" t="s">
        <v>686</v>
      </c>
    </row>
    <row r="396" spans="5:16" ht="19" customHeight="1" outlineLevel="2">
      <c r="E396" s="1" t="s">
        <v>1348</v>
      </c>
      <c r="H396" s="1" t="s">
        <v>1253</v>
      </c>
      <c r="I396" s="1" t="s">
        <v>2440</v>
      </c>
      <c r="J396" s="11" t="s">
        <v>3051</v>
      </c>
      <c r="K396" s="1" t="s">
        <v>3065</v>
      </c>
      <c r="L396" s="1" t="str">
        <f>IF(ISTEXT(VLOOKUP(I396,gl_content!F:H,3,FALSE)),VLOOKUP(I396,gl_content!F:H,3,FALSE),"")</f>
        <v>string</v>
      </c>
      <c r="M396" s="1" t="s">
        <v>556</v>
      </c>
      <c r="N396" s="1" t="s">
        <v>652</v>
      </c>
      <c r="O396" s="1" t="s">
        <v>2441</v>
      </c>
      <c r="P396" s="2" t="s">
        <v>654</v>
      </c>
    </row>
    <row r="397" spans="5:16" ht="19" customHeight="1" outlineLevel="2">
      <c r="E397" s="1" t="s">
        <v>1349</v>
      </c>
      <c r="H397" s="1" t="s">
        <v>1253</v>
      </c>
      <c r="I397" s="1" t="s">
        <v>2442</v>
      </c>
      <c r="J397" s="11" t="s">
        <v>3051</v>
      </c>
      <c r="K397" s="1" t="s">
        <v>3066</v>
      </c>
      <c r="L397" s="1" t="str">
        <f>IF(ISTEXT(VLOOKUP(I397,gl_content!F:H,3,FALSE)),VLOOKUP(I397,gl_content!F:H,3,FALSE),"")</f>
        <v>monetary</v>
      </c>
      <c r="M397" s="1" t="s">
        <v>556</v>
      </c>
      <c r="N397" s="1" t="s">
        <v>655</v>
      </c>
      <c r="O397" s="1" t="s">
        <v>2443</v>
      </c>
      <c r="P397" s="2" t="s">
        <v>657</v>
      </c>
    </row>
    <row r="398" spans="5:16" ht="19" customHeight="1" outlineLevel="2">
      <c r="E398" s="1" t="s">
        <v>1350</v>
      </c>
      <c r="H398" s="1" t="s">
        <v>1253</v>
      </c>
      <c r="I398" s="1" t="s">
        <v>2444</v>
      </c>
      <c r="J398" s="11" t="s">
        <v>3051</v>
      </c>
      <c r="K398" s="1" t="s">
        <v>3067</v>
      </c>
      <c r="L398" s="1" t="str">
        <f>IF(ISTEXT(VLOOKUP(I398,gl_content!F:H,3,FALSE)),VLOOKUP(I398,gl_content!F:H,3,FALSE),"")</f>
        <v>QName</v>
      </c>
      <c r="M398" s="1" t="s">
        <v>556</v>
      </c>
      <c r="N398" s="1" t="s">
        <v>658</v>
      </c>
      <c r="O398" s="1" t="s">
        <v>2445</v>
      </c>
      <c r="P398" s="2" t="s">
        <v>660</v>
      </c>
    </row>
    <row r="399" spans="5:16" ht="19" customHeight="1" outlineLevel="2">
      <c r="E399" s="1" t="s">
        <v>1351</v>
      </c>
      <c r="H399" s="1" t="s">
        <v>1253</v>
      </c>
      <c r="I399" s="1" t="s">
        <v>2446</v>
      </c>
      <c r="J399" s="11" t="s">
        <v>3051</v>
      </c>
      <c r="K399" s="1" t="s">
        <v>3068</v>
      </c>
      <c r="L399" s="1" t="str">
        <f>IF(ISTEXT(VLOOKUP(I399,gl_content!F:H,3,FALSE)),VLOOKUP(I399,gl_content!F:H,3,FALSE),"")</f>
        <v>pure</v>
      </c>
      <c r="M399" s="1" t="s">
        <v>556</v>
      </c>
      <c r="N399" s="1" t="s">
        <v>661</v>
      </c>
      <c r="O399" s="1" t="s">
        <v>2447</v>
      </c>
      <c r="P399" s="2" t="s">
        <v>663</v>
      </c>
    </row>
    <row r="400" spans="5:16" ht="19" customHeight="1" outlineLevel="2">
      <c r="E400" s="1" t="s">
        <v>1352</v>
      </c>
      <c r="H400" s="1" t="s">
        <v>1253</v>
      </c>
      <c r="I400" s="1" t="s">
        <v>2448</v>
      </c>
      <c r="J400" s="11" t="s">
        <v>3051</v>
      </c>
      <c r="K400" s="1" t="s">
        <v>3069</v>
      </c>
      <c r="L400" s="1" t="str">
        <f>IF(ISTEXT(VLOOKUP(I400,gl_content!F:H,3,FALSE)),VLOOKUP(I400,gl_content!F:H,3,FALSE),"")</f>
        <v>string</v>
      </c>
      <c r="M400" s="1" t="s">
        <v>556</v>
      </c>
      <c r="N400" s="1" t="s">
        <v>664</v>
      </c>
      <c r="O400" s="1" t="s">
        <v>2449</v>
      </c>
      <c r="P400" s="2" t="s">
        <v>666</v>
      </c>
    </row>
    <row r="401" spans="4:16" ht="19" customHeight="1" outlineLevel="2">
      <c r="E401" s="1" t="s">
        <v>1353</v>
      </c>
      <c r="H401" s="1" t="s">
        <v>1253</v>
      </c>
      <c r="I401" s="1" t="s">
        <v>2450</v>
      </c>
      <c r="J401" s="11" t="s">
        <v>3051</v>
      </c>
      <c r="K401" s="1" t="s">
        <v>3070</v>
      </c>
      <c r="L401" s="1" t="str">
        <f>IF(ISTEXT(VLOOKUP(I401,gl_content!F:H,3,FALSE)),VLOOKUP(I401,gl_content!F:H,3,FALSE),"")</f>
        <v>string</v>
      </c>
      <c r="M401" s="1" t="s">
        <v>556</v>
      </c>
      <c r="N401" s="1" t="s">
        <v>687</v>
      </c>
      <c r="O401" s="1" t="s">
        <v>2451</v>
      </c>
      <c r="P401" s="2" t="s">
        <v>689</v>
      </c>
    </row>
    <row r="402" spans="4:16" ht="19" customHeight="1" outlineLevel="2">
      <c r="E402" s="1" t="s">
        <v>1354</v>
      </c>
      <c r="H402" s="1" t="s">
        <v>1253</v>
      </c>
      <c r="I402" s="1" t="s">
        <v>2452</v>
      </c>
      <c r="J402" s="11" t="s">
        <v>3051</v>
      </c>
      <c r="K402" s="1" t="s">
        <v>3071</v>
      </c>
      <c r="L402" s="1" t="str">
        <f>IF(ISTEXT(VLOOKUP(I402,gl_content!F:H,3,FALSE)),VLOOKUP(I402,gl_content!F:H,3,FALSE),"")</f>
        <v>pure</v>
      </c>
      <c r="M402" s="1" t="s">
        <v>556</v>
      </c>
      <c r="N402" s="1" t="s">
        <v>2453</v>
      </c>
      <c r="O402" s="1" t="s">
        <v>2454</v>
      </c>
      <c r="P402" s="2" t="s">
        <v>1541</v>
      </c>
    </row>
    <row r="403" spans="4:16" ht="19" customHeight="1" outlineLevel="2">
      <c r="E403" s="1" t="s">
        <v>1355</v>
      </c>
      <c r="H403" s="1" t="s">
        <v>1253</v>
      </c>
      <c r="I403" s="1" t="s">
        <v>2455</v>
      </c>
      <c r="J403" s="11" t="s">
        <v>3051</v>
      </c>
      <c r="K403" s="1" t="s">
        <v>3072</v>
      </c>
      <c r="L403" s="1" t="str">
        <f>IF(ISTEXT(VLOOKUP(I403,gl_content!F:H,3,FALSE)),VLOOKUP(I403,gl_content!F:H,3,FALSE),"")</f>
        <v>string</v>
      </c>
      <c r="M403" s="1" t="s">
        <v>556</v>
      </c>
      <c r="N403" s="1" t="s">
        <v>667</v>
      </c>
      <c r="O403" s="1" t="s">
        <v>2456</v>
      </c>
      <c r="P403" s="2" t="s">
        <v>666</v>
      </c>
    </row>
    <row r="404" spans="4:16" ht="19" customHeight="1" outlineLevel="2">
      <c r="E404" s="1" t="s">
        <v>1356</v>
      </c>
      <c r="H404" s="1" t="s">
        <v>1253</v>
      </c>
      <c r="I404" s="1" t="s">
        <v>2457</v>
      </c>
      <c r="J404" s="11" t="s">
        <v>3051</v>
      </c>
      <c r="K404" s="1" t="s">
        <v>3073</v>
      </c>
      <c r="L404" s="1" t="str">
        <f>IF(ISTEXT(VLOOKUP(I404,gl_content!F:H,3,FALSE)),VLOOKUP(I404,gl_content!F:H,3,FALSE),"")</f>
        <v>string</v>
      </c>
      <c r="M404" s="1" t="s">
        <v>556</v>
      </c>
      <c r="N404" s="1" t="s">
        <v>690</v>
      </c>
      <c r="O404" s="1" t="s">
        <v>2458</v>
      </c>
      <c r="P404" s="2" t="s">
        <v>689</v>
      </c>
    </row>
    <row r="405" spans="4:16" ht="19" customHeight="1" outlineLevel="1">
      <c r="D405" s="1" t="s">
        <v>1254</v>
      </c>
      <c r="H405" s="1" t="s">
        <v>1196</v>
      </c>
      <c r="I405" s="1" t="s">
        <v>2459</v>
      </c>
      <c r="J405" s="9" t="s">
        <v>3050</v>
      </c>
      <c r="K405" s="1" t="s">
        <v>3075</v>
      </c>
      <c r="L405" s="1" t="str">
        <f>IF(ISTEXT(VLOOKUP(I405,gl_content!F:H,3,FALSE)),VLOOKUP(I405,gl_content!F:H,3,FALSE),"")</f>
        <v>boolean</v>
      </c>
      <c r="M405" s="1" t="s">
        <v>692</v>
      </c>
      <c r="N405" s="1" t="s">
        <v>693</v>
      </c>
      <c r="O405" s="1" t="s">
        <v>2460</v>
      </c>
      <c r="P405" s="2" t="s">
        <v>1577</v>
      </c>
    </row>
    <row r="406" spans="4:16" ht="19" customHeight="1" outlineLevel="1">
      <c r="D406" s="1" t="s">
        <v>1255</v>
      </c>
      <c r="H406" s="1" t="s">
        <v>1196</v>
      </c>
      <c r="I406" s="1" t="s">
        <v>2461</v>
      </c>
      <c r="J406" s="9" t="s">
        <v>3050</v>
      </c>
      <c r="K406" s="1" t="s">
        <v>3077</v>
      </c>
      <c r="L406" s="1" t="str">
        <f>IF(ISTEXT(VLOOKUP(I406,gl_content!F:H,3,FALSE)),VLOOKUP(I406,gl_content!F:H,3,FALSE),"")</f>
        <v>monetary</v>
      </c>
      <c r="M406" s="1" t="s">
        <v>692</v>
      </c>
      <c r="N406" s="1" t="s">
        <v>719</v>
      </c>
      <c r="O406" s="1" t="s">
        <v>2462</v>
      </c>
      <c r="P406" s="2" t="s">
        <v>721</v>
      </c>
    </row>
    <row r="407" spans="4:16" ht="19" customHeight="1" outlineLevel="1">
      <c r="D407" s="1" t="s">
        <v>1256</v>
      </c>
      <c r="H407" s="1" t="s">
        <v>1196</v>
      </c>
      <c r="I407" s="1" t="s">
        <v>2463</v>
      </c>
      <c r="J407" s="9" t="s">
        <v>3050</v>
      </c>
      <c r="K407" s="1" t="s">
        <v>3079</v>
      </c>
      <c r="L407" s="1" t="str">
        <f>IF(ISTEXT(VLOOKUP(I407,gl_content!F:H,3,FALSE)),VLOOKUP(I407,gl_content!F:H,3,FALSE),"")</f>
        <v>string</v>
      </c>
      <c r="M407" s="1" t="s">
        <v>692</v>
      </c>
      <c r="N407" s="1" t="s">
        <v>695</v>
      </c>
      <c r="O407" s="1" t="s">
        <v>2464</v>
      </c>
      <c r="P407" s="2" t="s">
        <v>697</v>
      </c>
    </row>
    <row r="408" spans="4:16" ht="19" customHeight="1" outlineLevel="1">
      <c r="D408" s="1" t="s">
        <v>1257</v>
      </c>
      <c r="H408" s="1" t="s">
        <v>1196</v>
      </c>
      <c r="I408" s="1" t="s">
        <v>2465</v>
      </c>
      <c r="J408" s="9" t="s">
        <v>3050</v>
      </c>
      <c r="K408" s="11" t="s">
        <v>3053</v>
      </c>
      <c r="L408" s="1" t="str">
        <f>IF(ISTEXT(VLOOKUP(I408,gl_content!F:H,3,FALSE)),VLOOKUP(I408,gl_content!F:H,3,FALSE),"")</f>
        <v/>
      </c>
      <c r="M408" s="1" t="s">
        <v>692</v>
      </c>
      <c r="N408" s="1" t="s">
        <v>704</v>
      </c>
      <c r="O408" s="1" t="s">
        <v>2466</v>
      </c>
      <c r="P408" s="2" t="s">
        <v>706</v>
      </c>
    </row>
    <row r="409" spans="4:16" ht="19" customHeight="1" outlineLevel="2">
      <c r="E409" s="1" t="s">
        <v>1521</v>
      </c>
      <c r="H409" s="1" t="s">
        <v>1257</v>
      </c>
      <c r="I409" s="1" t="s">
        <v>2467</v>
      </c>
      <c r="J409" s="11" t="s">
        <v>3053</v>
      </c>
      <c r="K409" s="1" t="s">
        <v>2869</v>
      </c>
      <c r="L409" s="1" t="str">
        <f>IF(ISTEXT(VLOOKUP(I409,gl_content!F:H,3,FALSE)),VLOOKUP(I409,gl_content!F:H,3,FALSE),"")</f>
        <v>token</v>
      </c>
      <c r="M409" s="1" t="s">
        <v>692</v>
      </c>
      <c r="N409" s="1" t="s">
        <v>698</v>
      </c>
      <c r="O409" s="1" t="s">
        <v>2468</v>
      </c>
      <c r="P409" s="2" t="s">
        <v>700</v>
      </c>
    </row>
    <row r="410" spans="4:16" ht="19" customHeight="1" outlineLevel="2">
      <c r="E410" s="1" t="s">
        <v>1522</v>
      </c>
      <c r="H410" s="1" t="s">
        <v>1257</v>
      </c>
      <c r="I410" s="1" t="s">
        <v>2469</v>
      </c>
      <c r="J410" s="11" t="s">
        <v>3053</v>
      </c>
      <c r="K410" s="1" t="s">
        <v>3080</v>
      </c>
      <c r="L410" s="1" t="str">
        <f>IF(ISTEXT(VLOOKUP(I410,gl_content!F:H,3,FALSE)),VLOOKUP(I410,gl_content!F:H,3,FALSE),"")</f>
        <v>string</v>
      </c>
      <c r="M410" s="1" t="s">
        <v>692</v>
      </c>
      <c r="N410" s="1" t="s">
        <v>701</v>
      </c>
      <c r="O410" s="1" t="s">
        <v>2470</v>
      </c>
      <c r="P410" s="2" t="s">
        <v>703</v>
      </c>
    </row>
    <row r="411" spans="4:16" ht="19" customHeight="1" outlineLevel="2">
      <c r="E411" s="1" t="s">
        <v>1523</v>
      </c>
      <c r="H411" s="1" t="s">
        <v>1257</v>
      </c>
      <c r="I411" s="1" t="s">
        <v>2471</v>
      </c>
      <c r="J411" s="11" t="s">
        <v>3053</v>
      </c>
      <c r="K411" s="1" t="s">
        <v>3158</v>
      </c>
      <c r="L411" s="1" t="str">
        <f>IF(ISTEXT(VLOOKUP(I411,gl_content!F:H,3,FALSE)),VLOOKUP(I411,gl_content!F:H,3,FALSE),"")</f>
        <v>date</v>
      </c>
      <c r="M411" s="1" t="s">
        <v>692</v>
      </c>
      <c r="N411" s="1" t="s">
        <v>707</v>
      </c>
      <c r="O411" s="1" t="s">
        <v>2472</v>
      </c>
      <c r="P411" s="2" t="s">
        <v>709</v>
      </c>
    </row>
    <row r="412" spans="4:16" ht="19" customHeight="1" outlineLevel="2">
      <c r="E412" s="1" t="s">
        <v>1524</v>
      </c>
      <c r="H412" s="1" t="s">
        <v>1257</v>
      </c>
      <c r="I412" s="1" t="s">
        <v>2473</v>
      </c>
      <c r="J412" s="11" t="s">
        <v>3053</v>
      </c>
      <c r="K412" s="1" t="s">
        <v>2984</v>
      </c>
      <c r="L412" s="1" t="str">
        <f>IF(ISTEXT(VLOOKUP(I412,gl_content!F:H,3,FALSE)),VLOOKUP(I412,gl_content!F:H,3,FALSE),"")</f>
        <v>token</v>
      </c>
      <c r="M412" s="1" t="s">
        <v>692</v>
      </c>
      <c r="N412" s="1" t="s">
        <v>710</v>
      </c>
      <c r="O412" s="1" t="s">
        <v>2474</v>
      </c>
      <c r="P412" s="2" t="s">
        <v>712</v>
      </c>
    </row>
    <row r="413" spans="4:16" ht="19" customHeight="1" outlineLevel="2">
      <c r="E413" s="1" t="s">
        <v>1525</v>
      </c>
      <c r="H413" s="1" t="s">
        <v>1257</v>
      </c>
      <c r="I413" s="1" t="s">
        <v>2475</v>
      </c>
      <c r="J413" s="11" t="s">
        <v>3053</v>
      </c>
      <c r="K413" s="1" t="s">
        <v>2985</v>
      </c>
      <c r="L413" s="1" t="str">
        <f>IF(ISTEXT(VLOOKUP(I413,gl_content!F:H,3,FALSE)),VLOOKUP(I413,gl_content!F:H,3,FALSE),"")</f>
        <v>string</v>
      </c>
      <c r="M413" s="1" t="s">
        <v>692</v>
      </c>
      <c r="N413" s="1" t="s">
        <v>713</v>
      </c>
      <c r="O413" s="1" t="s">
        <v>2476</v>
      </c>
      <c r="P413" s="2" t="s">
        <v>715</v>
      </c>
    </row>
    <row r="414" spans="4:16" ht="19" customHeight="1" outlineLevel="2">
      <c r="E414" s="1" t="s">
        <v>1526</v>
      </c>
      <c r="H414" s="1" t="s">
        <v>1257</v>
      </c>
      <c r="I414" s="1" t="s">
        <v>2477</v>
      </c>
      <c r="J414" s="11" t="s">
        <v>3053</v>
      </c>
      <c r="K414" s="1" t="s">
        <v>3159</v>
      </c>
      <c r="L414" s="1" t="str">
        <f>IF(ISTEXT(VLOOKUP(I414,gl_content!F:H,3,FALSE)),VLOOKUP(I414,gl_content!F:H,3,FALSE),"")</f>
        <v>string</v>
      </c>
      <c r="M414" s="1" t="s">
        <v>692</v>
      </c>
      <c r="N414" s="1" t="s">
        <v>716</v>
      </c>
      <c r="O414" s="1" t="s">
        <v>2478</v>
      </c>
      <c r="P414" s="2" t="s">
        <v>718</v>
      </c>
    </row>
    <row r="415" spans="4:16" ht="19" customHeight="1" outlineLevel="1">
      <c r="D415" s="1" t="s">
        <v>1258</v>
      </c>
      <c r="H415" s="1" t="s">
        <v>1196</v>
      </c>
      <c r="I415" s="1" t="s">
        <v>2479</v>
      </c>
      <c r="J415" s="9" t="s">
        <v>3050</v>
      </c>
      <c r="L415" s="1" t="str">
        <f>IF(ISTEXT(VLOOKUP(I415,gl_content!F:H,3,FALSE)),VLOOKUP(I415,gl_content!F:H,3,FALSE),"")</f>
        <v/>
      </c>
      <c r="M415" s="1" t="s">
        <v>1668</v>
      </c>
      <c r="N415" s="1" t="s">
        <v>2480</v>
      </c>
      <c r="O415" s="1" t="s">
        <v>2481</v>
      </c>
      <c r="P415" s="2" t="s">
        <v>1548</v>
      </c>
    </row>
  </sheetData>
  <phoneticPr fontId="1"/>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394"/>
  <sheetViews>
    <sheetView topLeftCell="A17" workbookViewId="0">
      <selection activeCell="E13" sqref="E13"/>
    </sheetView>
  </sheetViews>
  <sheetFormatPr baseColWidth="10" defaultColWidth="12.83203125" defaultRowHeight="15"/>
  <cols>
    <col min="1" max="1" width="9.5" bestFit="1" customWidth="1"/>
    <col min="2" max="2" width="41.33203125" customWidth="1"/>
    <col min="3" max="3" width="2.5" bestFit="1" customWidth="1"/>
    <col min="4" max="4" width="7.5" bestFit="1" customWidth="1"/>
    <col min="5" max="5" width="27.83203125" customWidth="1"/>
    <col min="6" max="6" width="37.6640625" customWidth="1"/>
    <col min="7" max="7" width="41" customWidth="1"/>
    <col min="8" max="8" width="9.33203125" bestFit="1" customWidth="1"/>
  </cols>
  <sheetData>
    <row r="1" spans="1:8">
      <c r="A1" t="s">
        <v>2482</v>
      </c>
      <c r="B1" t="s">
        <v>2483</v>
      </c>
      <c r="C1">
        <v>1</v>
      </c>
      <c r="E1" t="s">
        <v>824</v>
      </c>
      <c r="F1" t="s">
        <v>1580</v>
      </c>
      <c r="G1" t="s">
        <v>2484</v>
      </c>
    </row>
    <row r="2" spans="1:8">
      <c r="A2" t="s">
        <v>2485</v>
      </c>
      <c r="B2" t="s">
        <v>2486</v>
      </c>
      <c r="C2">
        <v>2</v>
      </c>
      <c r="D2" t="s">
        <v>2487</v>
      </c>
      <c r="E2" t="s">
        <v>850</v>
      </c>
      <c r="F2" t="s">
        <v>1635</v>
      </c>
      <c r="G2" t="s">
        <v>2488</v>
      </c>
      <c r="H2" t="s">
        <v>2847</v>
      </c>
    </row>
    <row r="3" spans="1:8">
      <c r="A3" t="s">
        <v>2485</v>
      </c>
      <c r="B3" t="s">
        <v>2486</v>
      </c>
      <c r="C3">
        <v>2</v>
      </c>
      <c r="D3" t="s">
        <v>2489</v>
      </c>
      <c r="E3" t="s">
        <v>965</v>
      </c>
      <c r="F3" t="s">
        <v>1637</v>
      </c>
      <c r="G3" t="s">
        <v>2490</v>
      </c>
      <c r="H3" t="s">
        <v>2848</v>
      </c>
    </row>
    <row r="4" spans="1:8">
      <c r="A4" t="s">
        <v>2485</v>
      </c>
      <c r="B4" t="s">
        <v>2486</v>
      </c>
      <c r="C4">
        <v>2</v>
      </c>
      <c r="D4" t="s">
        <v>2489</v>
      </c>
      <c r="E4" t="s">
        <v>926</v>
      </c>
      <c r="F4" t="s">
        <v>1639</v>
      </c>
      <c r="G4" t="s">
        <v>2491</v>
      </c>
      <c r="H4" t="s">
        <v>2848</v>
      </c>
    </row>
    <row r="5" spans="1:8">
      <c r="A5" t="s">
        <v>2485</v>
      </c>
      <c r="B5" t="s">
        <v>2486</v>
      </c>
      <c r="C5">
        <v>2</v>
      </c>
      <c r="D5" t="s">
        <v>2487</v>
      </c>
      <c r="E5" t="s">
        <v>924</v>
      </c>
      <c r="F5" t="s">
        <v>1641</v>
      </c>
      <c r="G5" t="s">
        <v>2492</v>
      </c>
      <c r="H5" t="s">
        <v>2847</v>
      </c>
    </row>
    <row r="6" spans="1:8">
      <c r="A6" t="s">
        <v>2485</v>
      </c>
      <c r="B6" t="s">
        <v>2486</v>
      </c>
      <c r="C6">
        <v>2</v>
      </c>
      <c r="D6" t="s">
        <v>2489</v>
      </c>
      <c r="E6" t="s">
        <v>888</v>
      </c>
      <c r="F6" t="s">
        <v>1643</v>
      </c>
      <c r="G6" t="s">
        <v>2493</v>
      </c>
      <c r="H6" t="s">
        <v>2849</v>
      </c>
    </row>
    <row r="7" spans="1:8">
      <c r="A7" t="s">
        <v>2485</v>
      </c>
      <c r="B7" t="s">
        <v>2486</v>
      </c>
      <c r="C7">
        <v>2</v>
      </c>
      <c r="D7" t="s">
        <v>2489</v>
      </c>
      <c r="E7" t="s">
        <v>807</v>
      </c>
      <c r="F7" t="s">
        <v>1645</v>
      </c>
      <c r="G7" t="s">
        <v>2494</v>
      </c>
      <c r="H7" t="s">
        <v>2850</v>
      </c>
    </row>
    <row r="8" spans="1:8">
      <c r="A8" t="s">
        <v>2485</v>
      </c>
      <c r="B8" t="s">
        <v>2486</v>
      </c>
      <c r="C8">
        <v>2</v>
      </c>
      <c r="D8" t="s">
        <v>2495</v>
      </c>
      <c r="E8" t="s">
        <v>417</v>
      </c>
      <c r="F8" t="s">
        <v>1647</v>
      </c>
      <c r="G8" t="s">
        <v>2496</v>
      </c>
      <c r="H8" t="s">
        <v>2848</v>
      </c>
    </row>
    <row r="9" spans="1:8">
      <c r="A9" t="s">
        <v>2485</v>
      </c>
      <c r="B9" t="s">
        <v>2486</v>
      </c>
      <c r="C9">
        <v>2</v>
      </c>
      <c r="D9" t="s">
        <v>2489</v>
      </c>
      <c r="E9" t="s">
        <v>845</v>
      </c>
      <c r="F9" t="s">
        <v>1649</v>
      </c>
      <c r="G9" t="s">
        <v>2497</v>
      </c>
      <c r="H9" t="s">
        <v>2848</v>
      </c>
    </row>
    <row r="10" spans="1:8">
      <c r="A10" t="s">
        <v>2485</v>
      </c>
      <c r="B10" t="s">
        <v>2486</v>
      </c>
      <c r="C10">
        <v>2</v>
      </c>
      <c r="D10" t="s">
        <v>2489</v>
      </c>
      <c r="E10" t="s">
        <v>910</v>
      </c>
      <c r="F10" t="s">
        <v>1651</v>
      </c>
      <c r="G10" t="s">
        <v>2498</v>
      </c>
      <c r="H10" t="s">
        <v>2850</v>
      </c>
    </row>
    <row r="11" spans="1:8">
      <c r="A11" t="s">
        <v>2485</v>
      </c>
      <c r="B11" t="s">
        <v>2486</v>
      </c>
      <c r="C11">
        <v>2</v>
      </c>
      <c r="D11" t="s">
        <v>2489</v>
      </c>
      <c r="E11" t="s">
        <v>912</v>
      </c>
      <c r="F11" t="s">
        <v>1653</v>
      </c>
      <c r="G11" t="s">
        <v>2499</v>
      </c>
      <c r="H11" t="s">
        <v>2850</v>
      </c>
    </row>
    <row r="12" spans="1:8">
      <c r="A12" t="s">
        <v>2485</v>
      </c>
      <c r="B12" t="s">
        <v>2486</v>
      </c>
      <c r="C12">
        <v>2</v>
      </c>
      <c r="D12" t="s">
        <v>2495</v>
      </c>
      <c r="E12" t="s">
        <v>469</v>
      </c>
      <c r="F12" t="s">
        <v>1655</v>
      </c>
      <c r="G12" t="s">
        <v>2500</v>
      </c>
      <c r="H12" t="s">
        <v>2851</v>
      </c>
    </row>
    <row r="13" spans="1:8">
      <c r="A13" t="s">
        <v>2485</v>
      </c>
      <c r="B13" t="s">
        <v>2486</v>
      </c>
      <c r="C13">
        <v>2</v>
      </c>
      <c r="D13" t="s">
        <v>2495</v>
      </c>
      <c r="E13" t="s">
        <v>470</v>
      </c>
      <c r="F13" t="s">
        <v>1657</v>
      </c>
      <c r="G13" t="s">
        <v>2501</v>
      </c>
      <c r="H13" t="s">
        <v>2847</v>
      </c>
    </row>
    <row r="14" spans="1:8">
      <c r="A14" t="s">
        <v>2485</v>
      </c>
      <c r="B14" t="s">
        <v>2486</v>
      </c>
      <c r="C14">
        <v>2</v>
      </c>
      <c r="D14" t="s">
        <v>2495</v>
      </c>
      <c r="E14" t="s">
        <v>547</v>
      </c>
      <c r="F14" t="s">
        <v>1659</v>
      </c>
      <c r="G14" t="s">
        <v>2502</v>
      </c>
      <c r="H14" t="s">
        <v>2848</v>
      </c>
    </row>
    <row r="15" spans="1:8">
      <c r="A15" t="s">
        <v>2485</v>
      </c>
      <c r="B15" t="s">
        <v>2486</v>
      </c>
      <c r="C15">
        <v>2</v>
      </c>
      <c r="D15" t="s">
        <v>2495</v>
      </c>
      <c r="E15" t="s">
        <v>474</v>
      </c>
      <c r="F15" t="s">
        <v>1661</v>
      </c>
      <c r="G15" t="s">
        <v>2503</v>
      </c>
      <c r="H15" t="s">
        <v>2848</v>
      </c>
    </row>
    <row r="16" spans="1:8">
      <c r="A16" t="s">
        <v>2485</v>
      </c>
      <c r="B16" t="s">
        <v>2486</v>
      </c>
      <c r="C16">
        <v>2</v>
      </c>
      <c r="D16" t="s">
        <v>2495</v>
      </c>
      <c r="E16" t="s">
        <v>476</v>
      </c>
      <c r="F16" t="s">
        <v>1663</v>
      </c>
      <c r="G16" t="s">
        <v>2504</v>
      </c>
      <c r="H16" t="s">
        <v>2848</v>
      </c>
    </row>
    <row r="17" spans="1:8">
      <c r="A17" t="s">
        <v>2485</v>
      </c>
      <c r="B17" t="s">
        <v>2486</v>
      </c>
      <c r="C17">
        <v>2</v>
      </c>
      <c r="D17" t="s">
        <v>2505</v>
      </c>
      <c r="E17" t="s">
        <v>560</v>
      </c>
      <c r="F17" t="s">
        <v>1665</v>
      </c>
      <c r="G17" t="s">
        <v>2506</v>
      </c>
      <c r="H17" t="s">
        <v>2849</v>
      </c>
    </row>
    <row r="18" spans="1:8">
      <c r="A18" t="s">
        <v>2482</v>
      </c>
      <c r="B18" t="s">
        <v>2483</v>
      </c>
      <c r="C18">
        <v>1</v>
      </c>
      <c r="D18" t="s">
        <v>2489</v>
      </c>
      <c r="E18" t="s">
        <v>842</v>
      </c>
      <c r="F18" t="s">
        <v>1671</v>
      </c>
      <c r="G18" t="s">
        <v>2507</v>
      </c>
    </row>
    <row r="19" spans="1:8">
      <c r="A19" t="s">
        <v>2482</v>
      </c>
      <c r="B19" t="s">
        <v>2508</v>
      </c>
      <c r="C19">
        <v>2</v>
      </c>
      <c r="E19" t="s">
        <v>427</v>
      </c>
      <c r="F19" t="s">
        <v>1673</v>
      </c>
      <c r="G19" t="s">
        <v>2509</v>
      </c>
    </row>
    <row r="20" spans="1:8">
      <c r="A20" t="s">
        <v>2485</v>
      </c>
      <c r="B20" t="s">
        <v>2510</v>
      </c>
      <c r="C20">
        <v>3</v>
      </c>
      <c r="D20" t="s">
        <v>2487</v>
      </c>
      <c r="E20" t="s">
        <v>471</v>
      </c>
      <c r="F20" t="s">
        <v>1675</v>
      </c>
      <c r="G20" t="s">
        <v>2511</v>
      </c>
      <c r="H20" t="s">
        <v>2847</v>
      </c>
    </row>
    <row r="21" spans="1:8">
      <c r="A21" t="s">
        <v>2485</v>
      </c>
      <c r="B21" t="s">
        <v>2510</v>
      </c>
      <c r="C21">
        <v>3</v>
      </c>
      <c r="D21" t="s">
        <v>2487</v>
      </c>
      <c r="E21" t="s">
        <v>472</v>
      </c>
      <c r="F21" t="s">
        <v>1677</v>
      </c>
      <c r="G21" t="s">
        <v>2512</v>
      </c>
      <c r="H21" t="s">
        <v>2848</v>
      </c>
    </row>
    <row r="22" spans="1:8">
      <c r="A22" t="s">
        <v>2482</v>
      </c>
      <c r="B22" t="s">
        <v>2508</v>
      </c>
      <c r="C22">
        <v>2</v>
      </c>
      <c r="D22" t="s">
        <v>2495</v>
      </c>
      <c r="E22" t="s">
        <v>496</v>
      </c>
      <c r="F22" t="s">
        <v>1679</v>
      </c>
      <c r="G22" t="s">
        <v>2513</v>
      </c>
    </row>
    <row r="23" spans="1:8">
      <c r="A23" t="s">
        <v>2485</v>
      </c>
      <c r="B23" t="s">
        <v>2514</v>
      </c>
      <c r="C23">
        <v>3</v>
      </c>
      <c r="D23" t="s">
        <v>2487</v>
      </c>
      <c r="E23" t="s">
        <v>498</v>
      </c>
      <c r="F23" t="s">
        <v>1681</v>
      </c>
      <c r="G23" t="s">
        <v>2515</v>
      </c>
      <c r="H23" t="s">
        <v>2848</v>
      </c>
    </row>
    <row r="24" spans="1:8">
      <c r="A24" t="s">
        <v>2485</v>
      </c>
      <c r="B24" t="s">
        <v>2514</v>
      </c>
      <c r="C24">
        <v>3</v>
      </c>
      <c r="D24" t="s">
        <v>2487</v>
      </c>
      <c r="E24" t="s">
        <v>497</v>
      </c>
      <c r="F24" t="s">
        <v>1683</v>
      </c>
      <c r="G24" t="s">
        <v>2516</v>
      </c>
      <c r="H24" t="s">
        <v>2848</v>
      </c>
    </row>
    <row r="25" spans="1:8">
      <c r="A25" t="s">
        <v>2482</v>
      </c>
      <c r="B25" t="s">
        <v>2508</v>
      </c>
      <c r="C25">
        <v>2</v>
      </c>
      <c r="D25" t="s">
        <v>2495</v>
      </c>
      <c r="E25" t="s">
        <v>499</v>
      </c>
      <c r="F25" t="s">
        <v>1685</v>
      </c>
      <c r="G25" t="s">
        <v>2517</v>
      </c>
    </row>
    <row r="26" spans="1:8">
      <c r="A26" t="s">
        <v>2485</v>
      </c>
      <c r="B26" t="s">
        <v>2518</v>
      </c>
      <c r="C26">
        <v>3</v>
      </c>
      <c r="D26" t="s">
        <v>2487</v>
      </c>
      <c r="E26" t="s">
        <v>501</v>
      </c>
      <c r="F26" t="s">
        <v>1687</v>
      </c>
      <c r="G26" t="s">
        <v>2519</v>
      </c>
      <c r="H26" t="s">
        <v>2848</v>
      </c>
    </row>
    <row r="27" spans="1:8">
      <c r="A27" t="s">
        <v>2485</v>
      </c>
      <c r="B27" t="s">
        <v>2518</v>
      </c>
      <c r="C27">
        <v>3</v>
      </c>
      <c r="D27" t="s">
        <v>2487</v>
      </c>
      <c r="E27" t="s">
        <v>500</v>
      </c>
      <c r="F27" t="s">
        <v>1689</v>
      </c>
      <c r="G27" t="s">
        <v>2520</v>
      </c>
      <c r="H27" t="s">
        <v>2848</v>
      </c>
    </row>
    <row r="28" spans="1:8">
      <c r="A28" t="s">
        <v>2485</v>
      </c>
      <c r="B28" t="s">
        <v>2508</v>
      </c>
      <c r="C28">
        <v>2</v>
      </c>
      <c r="D28" t="s">
        <v>2495</v>
      </c>
      <c r="E28" t="s">
        <v>481</v>
      </c>
      <c r="F28" t="s">
        <v>1691</v>
      </c>
      <c r="G28" t="s">
        <v>2521</v>
      </c>
      <c r="H28" t="s">
        <v>2847</v>
      </c>
    </row>
    <row r="29" spans="1:8">
      <c r="A29" t="s">
        <v>2485</v>
      </c>
      <c r="B29" t="s">
        <v>2508</v>
      </c>
      <c r="C29">
        <v>2</v>
      </c>
      <c r="D29" t="s">
        <v>2495</v>
      </c>
      <c r="E29" t="s">
        <v>552</v>
      </c>
      <c r="F29" t="s">
        <v>1693</v>
      </c>
      <c r="G29" t="s">
        <v>2522</v>
      </c>
      <c r="H29" t="s">
        <v>2848</v>
      </c>
    </row>
    <row r="30" spans="1:8">
      <c r="A30" t="s">
        <v>2482</v>
      </c>
      <c r="B30" t="s">
        <v>2508</v>
      </c>
      <c r="C30">
        <v>2</v>
      </c>
      <c r="D30" t="s">
        <v>2495</v>
      </c>
      <c r="E30" t="s">
        <v>467</v>
      </c>
      <c r="F30" t="s">
        <v>1695</v>
      </c>
      <c r="G30" t="s">
        <v>2523</v>
      </c>
    </row>
    <row r="31" spans="1:8">
      <c r="A31" t="s">
        <v>2485</v>
      </c>
      <c r="B31" t="s">
        <v>2524</v>
      </c>
      <c r="C31">
        <v>3</v>
      </c>
      <c r="D31" t="s">
        <v>2495</v>
      </c>
      <c r="E31" t="s">
        <v>466</v>
      </c>
      <c r="F31" t="s">
        <v>1697</v>
      </c>
      <c r="G31" t="s">
        <v>2525</v>
      </c>
      <c r="H31" t="s">
        <v>2848</v>
      </c>
    </row>
    <row r="32" spans="1:8">
      <c r="A32" t="s">
        <v>2485</v>
      </c>
      <c r="B32" t="s">
        <v>2524</v>
      </c>
      <c r="C32">
        <v>3</v>
      </c>
      <c r="D32" t="s">
        <v>2495</v>
      </c>
      <c r="E32" t="s">
        <v>465</v>
      </c>
      <c r="F32" t="s">
        <v>1699</v>
      </c>
      <c r="G32" t="s">
        <v>2526</v>
      </c>
      <c r="H32" t="s">
        <v>2848</v>
      </c>
    </row>
    <row r="33" spans="1:8">
      <c r="A33" t="s">
        <v>2482</v>
      </c>
      <c r="B33" t="s">
        <v>2508</v>
      </c>
      <c r="C33">
        <v>2</v>
      </c>
      <c r="D33" t="s">
        <v>2495</v>
      </c>
      <c r="E33" t="s">
        <v>460</v>
      </c>
      <c r="F33" t="s">
        <v>1701</v>
      </c>
      <c r="G33" t="s">
        <v>2527</v>
      </c>
    </row>
    <row r="34" spans="1:8">
      <c r="A34" t="s">
        <v>2485</v>
      </c>
      <c r="B34" t="s">
        <v>2528</v>
      </c>
      <c r="C34">
        <v>3</v>
      </c>
      <c r="D34" t="s">
        <v>2495</v>
      </c>
      <c r="E34" t="s">
        <v>461</v>
      </c>
      <c r="F34" t="s">
        <v>1703</v>
      </c>
      <c r="G34" t="s">
        <v>2529</v>
      </c>
      <c r="H34" t="s">
        <v>2848</v>
      </c>
    </row>
    <row r="35" spans="1:8">
      <c r="A35" t="s">
        <v>2485</v>
      </c>
      <c r="B35" t="s">
        <v>2528</v>
      </c>
      <c r="C35">
        <v>3</v>
      </c>
      <c r="D35" t="s">
        <v>2495</v>
      </c>
      <c r="E35" t="s">
        <v>459</v>
      </c>
      <c r="F35" t="s">
        <v>1705</v>
      </c>
      <c r="G35" t="s">
        <v>2530</v>
      </c>
      <c r="H35" t="s">
        <v>2848</v>
      </c>
    </row>
    <row r="36" spans="1:8">
      <c r="A36" t="s">
        <v>2485</v>
      </c>
      <c r="B36" t="s">
        <v>2528</v>
      </c>
      <c r="C36">
        <v>3</v>
      </c>
      <c r="D36" t="s">
        <v>2495</v>
      </c>
      <c r="E36" t="s">
        <v>488</v>
      </c>
      <c r="F36" t="s">
        <v>1707</v>
      </c>
      <c r="G36" t="s">
        <v>2531</v>
      </c>
      <c r="H36" t="s">
        <v>2848</v>
      </c>
    </row>
    <row r="37" spans="1:8">
      <c r="A37" t="s">
        <v>2485</v>
      </c>
      <c r="B37" t="s">
        <v>2528</v>
      </c>
      <c r="C37">
        <v>3</v>
      </c>
      <c r="D37" t="s">
        <v>2495</v>
      </c>
      <c r="E37" t="s">
        <v>502</v>
      </c>
      <c r="F37" t="s">
        <v>1709</v>
      </c>
      <c r="G37" t="s">
        <v>2532</v>
      </c>
      <c r="H37" t="s">
        <v>2848</v>
      </c>
    </row>
    <row r="38" spans="1:8">
      <c r="A38" t="s">
        <v>2485</v>
      </c>
      <c r="B38" t="s">
        <v>2528</v>
      </c>
      <c r="C38">
        <v>3</v>
      </c>
      <c r="D38" t="s">
        <v>2495</v>
      </c>
      <c r="E38" t="s">
        <v>486</v>
      </c>
      <c r="F38" t="s">
        <v>1711</v>
      </c>
      <c r="G38" t="s">
        <v>2533</v>
      </c>
      <c r="H38" t="s">
        <v>2848</v>
      </c>
    </row>
    <row r="39" spans="1:8">
      <c r="A39" t="s">
        <v>2485</v>
      </c>
      <c r="B39" t="s">
        <v>2528</v>
      </c>
      <c r="C39">
        <v>3</v>
      </c>
      <c r="D39" t="s">
        <v>2495</v>
      </c>
      <c r="E39" t="s">
        <v>463</v>
      </c>
      <c r="F39" t="s">
        <v>1713</v>
      </c>
      <c r="G39" t="s">
        <v>2534</v>
      </c>
      <c r="H39" t="s">
        <v>2848</v>
      </c>
    </row>
    <row r="40" spans="1:8">
      <c r="A40" t="s">
        <v>2485</v>
      </c>
      <c r="B40" t="s">
        <v>2528</v>
      </c>
      <c r="C40">
        <v>3</v>
      </c>
      <c r="D40" t="s">
        <v>2495</v>
      </c>
      <c r="E40" t="s">
        <v>487</v>
      </c>
      <c r="F40" t="s">
        <v>1715</v>
      </c>
      <c r="G40" t="s">
        <v>2535</v>
      </c>
      <c r="H40" t="s">
        <v>2848</v>
      </c>
    </row>
    <row r="41" spans="1:8">
      <c r="A41" t="s">
        <v>2485</v>
      </c>
      <c r="B41" t="s">
        <v>2528</v>
      </c>
      <c r="C41">
        <v>3</v>
      </c>
      <c r="D41" t="s">
        <v>2495</v>
      </c>
      <c r="E41" t="s">
        <v>457</v>
      </c>
      <c r="F41" t="s">
        <v>1717</v>
      </c>
      <c r="G41" t="s">
        <v>2536</v>
      </c>
      <c r="H41" t="s">
        <v>2848</v>
      </c>
    </row>
    <row r="42" spans="1:8">
      <c r="A42" t="s">
        <v>2485</v>
      </c>
      <c r="B42" t="s">
        <v>2528</v>
      </c>
      <c r="C42">
        <v>3</v>
      </c>
      <c r="D42" t="s">
        <v>2495</v>
      </c>
      <c r="E42" t="s">
        <v>462</v>
      </c>
      <c r="F42" t="s">
        <v>1719</v>
      </c>
      <c r="G42" t="s">
        <v>2537</v>
      </c>
      <c r="H42" t="s">
        <v>2848</v>
      </c>
    </row>
    <row r="43" spans="1:8">
      <c r="A43" t="s">
        <v>2485</v>
      </c>
      <c r="B43" t="s">
        <v>2528</v>
      </c>
      <c r="C43">
        <v>3</v>
      </c>
      <c r="D43" t="s">
        <v>2495</v>
      </c>
      <c r="E43" t="s">
        <v>464</v>
      </c>
      <c r="F43" t="s">
        <v>1721</v>
      </c>
      <c r="G43" t="s">
        <v>2538</v>
      </c>
      <c r="H43" t="s">
        <v>2848</v>
      </c>
    </row>
    <row r="44" spans="1:8">
      <c r="A44" t="s">
        <v>2485</v>
      </c>
      <c r="B44" t="s">
        <v>2528</v>
      </c>
      <c r="C44">
        <v>3</v>
      </c>
      <c r="D44" t="s">
        <v>2495</v>
      </c>
      <c r="E44" t="s">
        <v>458</v>
      </c>
      <c r="F44" t="s">
        <v>1723</v>
      </c>
      <c r="G44" t="s">
        <v>2539</v>
      </c>
      <c r="H44" t="s">
        <v>2848</v>
      </c>
    </row>
    <row r="45" spans="1:8">
      <c r="A45" t="s">
        <v>2485</v>
      </c>
      <c r="B45" t="s">
        <v>2528</v>
      </c>
      <c r="C45">
        <v>3</v>
      </c>
      <c r="D45" t="s">
        <v>2487</v>
      </c>
      <c r="E45" t="s">
        <v>535</v>
      </c>
      <c r="F45" t="s">
        <v>1725</v>
      </c>
      <c r="G45" t="s">
        <v>2540</v>
      </c>
      <c r="H45" t="s">
        <v>2852</v>
      </c>
    </row>
    <row r="46" spans="1:8">
      <c r="A46" t="s">
        <v>2482</v>
      </c>
      <c r="B46" t="s">
        <v>2508</v>
      </c>
      <c r="C46">
        <v>2</v>
      </c>
      <c r="D46" t="s">
        <v>2495</v>
      </c>
      <c r="E46" t="s">
        <v>428</v>
      </c>
      <c r="F46" t="s">
        <v>1727</v>
      </c>
      <c r="G46" t="s">
        <v>2541</v>
      </c>
    </row>
    <row r="47" spans="1:8">
      <c r="A47" t="s">
        <v>2485</v>
      </c>
      <c r="B47" t="s">
        <v>2542</v>
      </c>
      <c r="C47">
        <v>3</v>
      </c>
      <c r="D47" t="s">
        <v>2495</v>
      </c>
      <c r="E47" t="s">
        <v>477</v>
      </c>
      <c r="F47" t="s">
        <v>1729</v>
      </c>
      <c r="G47" t="s">
        <v>2543</v>
      </c>
      <c r="H47" t="s">
        <v>2848</v>
      </c>
    </row>
    <row r="48" spans="1:8">
      <c r="A48" t="s">
        <v>2485</v>
      </c>
      <c r="B48" t="s">
        <v>2542</v>
      </c>
      <c r="C48">
        <v>3</v>
      </c>
      <c r="D48" t="s">
        <v>2495</v>
      </c>
      <c r="E48" t="s">
        <v>478</v>
      </c>
      <c r="F48" t="s">
        <v>1731</v>
      </c>
      <c r="G48" t="s">
        <v>2544</v>
      </c>
      <c r="H48" t="s">
        <v>2853</v>
      </c>
    </row>
    <row r="49" spans="1:8">
      <c r="A49" t="s">
        <v>2482</v>
      </c>
      <c r="B49" t="s">
        <v>2508</v>
      </c>
      <c r="C49">
        <v>2</v>
      </c>
      <c r="D49" t="s">
        <v>2495</v>
      </c>
      <c r="E49" t="s">
        <v>411</v>
      </c>
      <c r="F49" t="s">
        <v>1733</v>
      </c>
      <c r="G49" t="s">
        <v>2545</v>
      </c>
    </row>
    <row r="50" spans="1:8">
      <c r="A50" t="s">
        <v>2485</v>
      </c>
      <c r="B50" t="s">
        <v>2546</v>
      </c>
      <c r="C50">
        <v>3</v>
      </c>
      <c r="D50" t="s">
        <v>2495</v>
      </c>
      <c r="E50" t="s">
        <v>414</v>
      </c>
      <c r="F50" t="s">
        <v>1735</v>
      </c>
      <c r="G50" t="s">
        <v>2547</v>
      </c>
      <c r="H50" t="s">
        <v>2848</v>
      </c>
    </row>
    <row r="51" spans="1:8">
      <c r="A51" t="s">
        <v>2485</v>
      </c>
      <c r="B51" t="s">
        <v>2546</v>
      </c>
      <c r="C51">
        <v>3</v>
      </c>
      <c r="D51" t="s">
        <v>2495</v>
      </c>
      <c r="E51" t="s">
        <v>412</v>
      </c>
      <c r="F51" t="s">
        <v>1737</v>
      </c>
      <c r="G51" t="s">
        <v>2548</v>
      </c>
      <c r="H51" t="s">
        <v>2848</v>
      </c>
    </row>
    <row r="52" spans="1:8">
      <c r="A52" t="s">
        <v>2485</v>
      </c>
      <c r="B52" t="s">
        <v>2546</v>
      </c>
      <c r="C52">
        <v>3</v>
      </c>
      <c r="D52" t="s">
        <v>2495</v>
      </c>
      <c r="E52" t="s">
        <v>410</v>
      </c>
      <c r="F52" t="s">
        <v>1739</v>
      </c>
      <c r="G52" t="s">
        <v>2549</v>
      </c>
      <c r="H52" t="s">
        <v>2848</v>
      </c>
    </row>
    <row r="53" spans="1:8">
      <c r="A53" t="s">
        <v>2485</v>
      </c>
      <c r="B53" t="s">
        <v>2546</v>
      </c>
      <c r="C53">
        <v>3</v>
      </c>
      <c r="D53" t="s">
        <v>2495</v>
      </c>
      <c r="E53" t="s">
        <v>415</v>
      </c>
      <c r="F53" t="s">
        <v>1741</v>
      </c>
      <c r="G53" t="s">
        <v>2550</v>
      </c>
      <c r="H53" t="s">
        <v>2848</v>
      </c>
    </row>
    <row r="54" spans="1:8">
      <c r="A54" t="s">
        <v>2485</v>
      </c>
      <c r="B54" t="s">
        <v>2546</v>
      </c>
      <c r="C54">
        <v>3</v>
      </c>
      <c r="D54" t="s">
        <v>2495</v>
      </c>
      <c r="E54" t="s">
        <v>503</v>
      </c>
      <c r="F54" t="s">
        <v>1743</v>
      </c>
      <c r="G54" t="s">
        <v>2551</v>
      </c>
      <c r="H54" t="s">
        <v>2848</v>
      </c>
    </row>
    <row r="55" spans="1:8">
      <c r="A55" t="s">
        <v>2485</v>
      </c>
      <c r="B55" t="s">
        <v>2546</v>
      </c>
      <c r="C55">
        <v>3</v>
      </c>
      <c r="D55" t="s">
        <v>2495</v>
      </c>
      <c r="E55" t="s">
        <v>413</v>
      </c>
      <c r="F55" t="s">
        <v>1745</v>
      </c>
      <c r="G55" t="s">
        <v>2552</v>
      </c>
      <c r="H55" t="s">
        <v>2848</v>
      </c>
    </row>
    <row r="56" spans="1:8">
      <c r="A56" t="s">
        <v>2482</v>
      </c>
      <c r="B56" t="s">
        <v>2546</v>
      </c>
      <c r="C56">
        <v>3</v>
      </c>
      <c r="D56" t="s">
        <v>2495</v>
      </c>
      <c r="E56" t="s">
        <v>504</v>
      </c>
      <c r="F56" t="s">
        <v>1747</v>
      </c>
      <c r="G56" t="s">
        <v>2553</v>
      </c>
    </row>
    <row r="57" spans="1:8">
      <c r="A57" t="s">
        <v>2485</v>
      </c>
      <c r="B57" t="s">
        <v>2554</v>
      </c>
      <c r="C57">
        <v>4</v>
      </c>
      <c r="D57" t="s">
        <v>2487</v>
      </c>
      <c r="E57" t="s">
        <v>521</v>
      </c>
      <c r="F57" t="s">
        <v>1749</v>
      </c>
      <c r="G57" t="s">
        <v>2511</v>
      </c>
      <c r="H57" t="s">
        <v>2847</v>
      </c>
    </row>
    <row r="58" spans="1:8">
      <c r="A58" t="s">
        <v>2485</v>
      </c>
      <c r="B58" t="s">
        <v>2554</v>
      </c>
      <c r="C58">
        <v>4</v>
      </c>
      <c r="D58" t="s">
        <v>2487</v>
      </c>
      <c r="E58" t="s">
        <v>522</v>
      </c>
      <c r="F58" t="s">
        <v>1751</v>
      </c>
      <c r="G58" t="s">
        <v>2512</v>
      </c>
      <c r="H58" t="s">
        <v>2848</v>
      </c>
    </row>
    <row r="59" spans="1:8">
      <c r="A59" t="s">
        <v>2482</v>
      </c>
      <c r="B59" t="s">
        <v>2546</v>
      </c>
      <c r="C59">
        <v>3</v>
      </c>
      <c r="D59" t="s">
        <v>2495</v>
      </c>
      <c r="E59" t="s">
        <v>505</v>
      </c>
      <c r="F59" t="s">
        <v>1753</v>
      </c>
      <c r="G59" t="s">
        <v>2555</v>
      </c>
    </row>
    <row r="60" spans="1:8">
      <c r="A60" t="s">
        <v>2485</v>
      </c>
      <c r="B60" t="s">
        <v>2556</v>
      </c>
      <c r="C60">
        <v>4</v>
      </c>
      <c r="D60" t="s">
        <v>2487</v>
      </c>
      <c r="E60" t="s">
        <v>526</v>
      </c>
      <c r="F60" t="s">
        <v>1755</v>
      </c>
      <c r="G60" t="s">
        <v>2515</v>
      </c>
      <c r="H60" t="s">
        <v>2848</v>
      </c>
    </row>
    <row r="61" spans="1:8">
      <c r="A61" t="s">
        <v>2485</v>
      </c>
      <c r="B61" t="s">
        <v>2556</v>
      </c>
      <c r="C61">
        <v>4</v>
      </c>
      <c r="D61" t="s">
        <v>2487</v>
      </c>
      <c r="E61" t="s">
        <v>525</v>
      </c>
      <c r="F61" t="s">
        <v>1757</v>
      </c>
      <c r="G61" t="s">
        <v>2516</v>
      </c>
      <c r="H61" t="s">
        <v>2848</v>
      </c>
    </row>
    <row r="62" spans="1:8">
      <c r="A62" t="s">
        <v>2482</v>
      </c>
      <c r="B62" t="s">
        <v>2546</v>
      </c>
      <c r="C62">
        <v>3</v>
      </c>
      <c r="D62" t="s">
        <v>2495</v>
      </c>
      <c r="E62" t="s">
        <v>409</v>
      </c>
      <c r="F62" t="s">
        <v>1759</v>
      </c>
      <c r="G62" t="s">
        <v>2557</v>
      </c>
    </row>
    <row r="63" spans="1:8">
      <c r="A63" t="s">
        <v>2485</v>
      </c>
      <c r="B63" t="s">
        <v>2558</v>
      </c>
      <c r="C63">
        <v>4</v>
      </c>
      <c r="D63" t="s">
        <v>2487</v>
      </c>
      <c r="E63" t="s">
        <v>529</v>
      </c>
      <c r="F63" t="s">
        <v>1761</v>
      </c>
      <c r="G63" t="s">
        <v>2519</v>
      </c>
      <c r="H63" t="s">
        <v>2848</v>
      </c>
    </row>
    <row r="64" spans="1:8">
      <c r="A64" t="s">
        <v>2485</v>
      </c>
      <c r="B64" t="s">
        <v>2558</v>
      </c>
      <c r="C64">
        <v>4</v>
      </c>
      <c r="D64" t="s">
        <v>2487</v>
      </c>
      <c r="E64" t="s">
        <v>530</v>
      </c>
      <c r="F64" t="s">
        <v>1763</v>
      </c>
      <c r="G64" t="s">
        <v>2520</v>
      </c>
      <c r="H64" t="s">
        <v>2848</v>
      </c>
    </row>
    <row r="65" spans="1:8">
      <c r="A65" t="s">
        <v>2485</v>
      </c>
      <c r="B65" t="s">
        <v>2546</v>
      </c>
      <c r="C65">
        <v>3</v>
      </c>
      <c r="D65" t="s">
        <v>2495</v>
      </c>
      <c r="E65" t="s">
        <v>416</v>
      </c>
      <c r="F65" t="s">
        <v>1765</v>
      </c>
      <c r="G65" t="s">
        <v>2559</v>
      </c>
      <c r="H65" t="s">
        <v>2848</v>
      </c>
    </row>
    <row r="66" spans="1:8">
      <c r="A66" t="s">
        <v>2485</v>
      </c>
      <c r="B66" t="s">
        <v>2546</v>
      </c>
      <c r="C66">
        <v>3</v>
      </c>
      <c r="D66" t="s">
        <v>2495</v>
      </c>
      <c r="E66" t="s">
        <v>520</v>
      </c>
      <c r="F66" t="s">
        <v>1767</v>
      </c>
      <c r="G66" t="s">
        <v>2532</v>
      </c>
      <c r="H66" t="s">
        <v>2848</v>
      </c>
    </row>
    <row r="67" spans="1:8">
      <c r="A67" t="s">
        <v>2485</v>
      </c>
      <c r="B67" t="s">
        <v>2546</v>
      </c>
      <c r="C67">
        <v>3</v>
      </c>
      <c r="D67" t="s">
        <v>2487</v>
      </c>
      <c r="E67" t="s">
        <v>536</v>
      </c>
      <c r="F67" t="s">
        <v>1769</v>
      </c>
      <c r="G67" t="s">
        <v>2540</v>
      </c>
      <c r="H67" t="s">
        <v>2852</v>
      </c>
    </row>
    <row r="68" spans="1:8">
      <c r="A68" t="s">
        <v>2485</v>
      </c>
      <c r="B68" t="s">
        <v>2508</v>
      </c>
      <c r="C68">
        <v>2</v>
      </c>
      <c r="D68" t="s">
        <v>2495</v>
      </c>
      <c r="E68" t="s">
        <v>408</v>
      </c>
      <c r="F68" t="s">
        <v>1771</v>
      </c>
      <c r="G68" t="s">
        <v>2560</v>
      </c>
      <c r="H68" t="s">
        <v>2848</v>
      </c>
    </row>
    <row r="69" spans="1:8">
      <c r="A69" t="s">
        <v>2485</v>
      </c>
      <c r="B69" t="s">
        <v>2508</v>
      </c>
      <c r="C69">
        <v>2</v>
      </c>
      <c r="D69" t="s">
        <v>2495</v>
      </c>
      <c r="E69" t="s">
        <v>431</v>
      </c>
      <c r="F69" t="s">
        <v>1773</v>
      </c>
      <c r="G69" t="s">
        <v>2561</v>
      </c>
      <c r="H69" t="s">
        <v>2854</v>
      </c>
    </row>
    <row r="70" spans="1:8">
      <c r="A70" t="s">
        <v>2485</v>
      </c>
      <c r="B70" t="s">
        <v>2508</v>
      </c>
      <c r="C70">
        <v>2</v>
      </c>
      <c r="D70" t="s">
        <v>2495</v>
      </c>
      <c r="E70" t="s">
        <v>432</v>
      </c>
      <c r="F70" t="s">
        <v>1775</v>
      </c>
      <c r="G70" t="s">
        <v>2562</v>
      </c>
      <c r="H70" t="s">
        <v>2854</v>
      </c>
    </row>
    <row r="71" spans="1:8">
      <c r="A71" t="s">
        <v>2482</v>
      </c>
      <c r="B71" t="s">
        <v>2508</v>
      </c>
      <c r="C71">
        <v>2</v>
      </c>
      <c r="D71" t="s">
        <v>2495</v>
      </c>
      <c r="E71" t="s">
        <v>479</v>
      </c>
      <c r="F71" t="s">
        <v>1777</v>
      </c>
      <c r="G71" t="s">
        <v>2563</v>
      </c>
    </row>
    <row r="72" spans="1:8">
      <c r="A72" t="s">
        <v>2485</v>
      </c>
      <c r="B72" t="s">
        <v>2564</v>
      </c>
      <c r="C72">
        <v>3</v>
      </c>
      <c r="D72" t="s">
        <v>2495</v>
      </c>
      <c r="E72" t="s">
        <v>456</v>
      </c>
      <c r="F72" t="s">
        <v>1779</v>
      </c>
      <c r="G72" t="s">
        <v>2565</v>
      </c>
      <c r="H72" t="s">
        <v>2847</v>
      </c>
    </row>
    <row r="73" spans="1:8">
      <c r="A73" t="s">
        <v>2485</v>
      </c>
      <c r="B73" t="s">
        <v>2564</v>
      </c>
      <c r="C73">
        <v>3</v>
      </c>
      <c r="D73" t="s">
        <v>2495</v>
      </c>
      <c r="E73" t="s">
        <v>549</v>
      </c>
      <c r="F73" t="s">
        <v>1781</v>
      </c>
      <c r="G73" t="s">
        <v>2566</v>
      </c>
      <c r="H73" t="s">
        <v>2848</v>
      </c>
    </row>
    <row r="74" spans="1:8">
      <c r="A74" t="s">
        <v>2485</v>
      </c>
      <c r="B74" t="s">
        <v>2564</v>
      </c>
      <c r="C74">
        <v>3</v>
      </c>
      <c r="D74" t="s">
        <v>2495</v>
      </c>
      <c r="E74" t="s">
        <v>480</v>
      </c>
      <c r="F74" t="s">
        <v>1783</v>
      </c>
      <c r="G74" t="s">
        <v>2521</v>
      </c>
      <c r="H74" t="s">
        <v>2847</v>
      </c>
    </row>
    <row r="75" spans="1:8">
      <c r="A75" t="s">
        <v>2485</v>
      </c>
      <c r="B75" t="s">
        <v>2564</v>
      </c>
      <c r="C75">
        <v>3</v>
      </c>
      <c r="D75" t="s">
        <v>2495</v>
      </c>
      <c r="E75" t="s">
        <v>548</v>
      </c>
      <c r="F75" t="s">
        <v>1785</v>
      </c>
      <c r="G75" t="s">
        <v>2567</v>
      </c>
      <c r="H75" t="s">
        <v>2848</v>
      </c>
    </row>
    <row r="76" spans="1:8">
      <c r="A76" t="s">
        <v>2485</v>
      </c>
      <c r="B76" t="s">
        <v>2564</v>
      </c>
      <c r="C76">
        <v>3</v>
      </c>
      <c r="D76" t="s">
        <v>2495</v>
      </c>
      <c r="E76" t="s">
        <v>482</v>
      </c>
      <c r="F76" t="s">
        <v>1787</v>
      </c>
      <c r="G76" t="s">
        <v>2568</v>
      </c>
      <c r="H76" t="s">
        <v>2850</v>
      </c>
    </row>
    <row r="77" spans="1:8">
      <c r="A77" t="s">
        <v>2485</v>
      </c>
      <c r="B77" t="s">
        <v>2564</v>
      </c>
      <c r="C77">
        <v>3</v>
      </c>
      <c r="D77" t="s">
        <v>2495</v>
      </c>
      <c r="E77" t="s">
        <v>483</v>
      </c>
      <c r="F77" t="s">
        <v>1789</v>
      </c>
      <c r="G77" t="s">
        <v>2569</v>
      </c>
      <c r="H77" t="s">
        <v>2850</v>
      </c>
    </row>
    <row r="78" spans="1:8">
      <c r="A78" t="s">
        <v>2482</v>
      </c>
      <c r="B78" t="s">
        <v>2508</v>
      </c>
      <c r="C78">
        <v>2</v>
      </c>
      <c r="D78" t="s">
        <v>2495</v>
      </c>
      <c r="E78" t="s">
        <v>394</v>
      </c>
      <c r="F78" t="s">
        <v>1791</v>
      </c>
      <c r="G78" t="s">
        <v>2570</v>
      </c>
    </row>
    <row r="79" spans="1:8">
      <c r="A79" t="s">
        <v>2485</v>
      </c>
      <c r="B79" t="s">
        <v>2571</v>
      </c>
      <c r="C79">
        <v>3</v>
      </c>
      <c r="D79" t="s">
        <v>2495</v>
      </c>
      <c r="E79" t="s">
        <v>395</v>
      </c>
      <c r="F79" t="s">
        <v>1793</v>
      </c>
      <c r="G79" t="s">
        <v>2572</v>
      </c>
      <c r="H79" t="s">
        <v>2848</v>
      </c>
    </row>
    <row r="80" spans="1:8">
      <c r="A80" t="s">
        <v>2482</v>
      </c>
      <c r="B80" t="s">
        <v>2571</v>
      </c>
      <c r="C80">
        <v>3</v>
      </c>
      <c r="D80" t="s">
        <v>2495</v>
      </c>
      <c r="E80" t="s">
        <v>390</v>
      </c>
      <c r="F80" t="s">
        <v>1795</v>
      </c>
      <c r="G80" t="s">
        <v>2573</v>
      </c>
    </row>
    <row r="81" spans="1:8">
      <c r="A81" t="s">
        <v>2485</v>
      </c>
      <c r="B81" t="s">
        <v>2574</v>
      </c>
      <c r="C81">
        <v>4</v>
      </c>
      <c r="D81" t="s">
        <v>2495</v>
      </c>
      <c r="E81" t="s">
        <v>490</v>
      </c>
      <c r="F81" t="s">
        <v>1797</v>
      </c>
      <c r="G81" t="s">
        <v>2575</v>
      </c>
      <c r="H81" t="s">
        <v>2848</v>
      </c>
    </row>
    <row r="82" spans="1:8">
      <c r="A82" t="s">
        <v>2485</v>
      </c>
      <c r="B82" t="s">
        <v>2574</v>
      </c>
      <c r="C82">
        <v>4</v>
      </c>
      <c r="D82" t="s">
        <v>2495</v>
      </c>
      <c r="E82" t="s">
        <v>491</v>
      </c>
      <c r="F82" t="s">
        <v>1799</v>
      </c>
      <c r="G82" t="s">
        <v>2576</v>
      </c>
      <c r="H82" t="s">
        <v>2848</v>
      </c>
    </row>
    <row r="83" spans="1:8">
      <c r="A83" t="s">
        <v>2485</v>
      </c>
      <c r="B83" t="s">
        <v>2574</v>
      </c>
      <c r="C83">
        <v>4</v>
      </c>
      <c r="D83" t="s">
        <v>2495</v>
      </c>
      <c r="E83" t="s">
        <v>492</v>
      </c>
      <c r="F83" t="s">
        <v>1801</v>
      </c>
      <c r="G83" t="s">
        <v>2577</v>
      </c>
      <c r="H83" t="s">
        <v>2848</v>
      </c>
    </row>
    <row r="84" spans="1:8">
      <c r="A84" t="s">
        <v>2485</v>
      </c>
      <c r="B84" t="s">
        <v>2574</v>
      </c>
      <c r="C84">
        <v>4</v>
      </c>
      <c r="D84" t="s">
        <v>2495</v>
      </c>
      <c r="E84" t="s">
        <v>540</v>
      </c>
      <c r="F84" t="s">
        <v>1803</v>
      </c>
      <c r="G84" t="s">
        <v>2532</v>
      </c>
      <c r="H84" t="s">
        <v>2848</v>
      </c>
    </row>
    <row r="85" spans="1:8">
      <c r="A85" t="s">
        <v>2485</v>
      </c>
      <c r="B85" t="s">
        <v>2574</v>
      </c>
      <c r="C85">
        <v>4</v>
      </c>
      <c r="D85" t="s">
        <v>2495</v>
      </c>
      <c r="E85" t="s">
        <v>489</v>
      </c>
      <c r="F85" t="s">
        <v>1805</v>
      </c>
      <c r="G85" t="s">
        <v>2578</v>
      </c>
      <c r="H85" t="s">
        <v>2848</v>
      </c>
    </row>
    <row r="86" spans="1:8">
      <c r="A86" t="s">
        <v>2485</v>
      </c>
      <c r="B86" t="s">
        <v>2574</v>
      </c>
      <c r="C86">
        <v>4</v>
      </c>
      <c r="D86" t="s">
        <v>2495</v>
      </c>
      <c r="E86" t="s">
        <v>397</v>
      </c>
      <c r="F86" t="s">
        <v>1807</v>
      </c>
      <c r="G86" t="s">
        <v>2579</v>
      </c>
      <c r="H86" t="s">
        <v>2848</v>
      </c>
    </row>
    <row r="87" spans="1:8">
      <c r="A87" t="s">
        <v>2485</v>
      </c>
      <c r="B87" t="s">
        <v>2574</v>
      </c>
      <c r="C87">
        <v>4</v>
      </c>
      <c r="D87" t="s">
        <v>2495</v>
      </c>
      <c r="E87" t="s">
        <v>493</v>
      </c>
      <c r="F87" t="s">
        <v>1809</v>
      </c>
      <c r="G87" t="s">
        <v>2580</v>
      </c>
      <c r="H87" t="s">
        <v>2848</v>
      </c>
    </row>
    <row r="88" spans="1:8">
      <c r="A88" t="s">
        <v>2485</v>
      </c>
      <c r="B88" t="s">
        <v>2574</v>
      </c>
      <c r="C88">
        <v>4</v>
      </c>
      <c r="D88" t="s">
        <v>2495</v>
      </c>
      <c r="E88" t="s">
        <v>391</v>
      </c>
      <c r="F88" t="s">
        <v>1811</v>
      </c>
      <c r="G88" t="s">
        <v>2581</v>
      </c>
      <c r="H88" t="s">
        <v>2848</v>
      </c>
    </row>
    <row r="89" spans="1:8">
      <c r="A89" t="s">
        <v>2485</v>
      </c>
      <c r="B89" t="s">
        <v>2574</v>
      </c>
      <c r="C89">
        <v>4</v>
      </c>
      <c r="D89" t="s">
        <v>2495</v>
      </c>
      <c r="E89" t="s">
        <v>396</v>
      </c>
      <c r="F89" t="s">
        <v>1813</v>
      </c>
      <c r="G89" t="s">
        <v>2582</v>
      </c>
      <c r="H89" t="s">
        <v>2848</v>
      </c>
    </row>
    <row r="90" spans="1:8">
      <c r="A90" t="s">
        <v>2485</v>
      </c>
      <c r="B90" t="s">
        <v>2574</v>
      </c>
      <c r="C90">
        <v>4</v>
      </c>
      <c r="D90" t="s">
        <v>2495</v>
      </c>
      <c r="E90" t="s">
        <v>392</v>
      </c>
      <c r="F90" t="s">
        <v>1815</v>
      </c>
      <c r="G90" t="s">
        <v>2583</v>
      </c>
      <c r="H90" t="s">
        <v>2848</v>
      </c>
    </row>
    <row r="91" spans="1:8">
      <c r="A91" t="s">
        <v>2485</v>
      </c>
      <c r="B91" t="s">
        <v>2574</v>
      </c>
      <c r="C91">
        <v>4</v>
      </c>
      <c r="D91" t="s">
        <v>2495</v>
      </c>
      <c r="E91" t="s">
        <v>398</v>
      </c>
      <c r="F91" t="s">
        <v>1817</v>
      </c>
      <c r="G91" t="s">
        <v>2584</v>
      </c>
      <c r="H91" t="s">
        <v>2848</v>
      </c>
    </row>
    <row r="92" spans="1:8">
      <c r="A92" t="s">
        <v>2485</v>
      </c>
      <c r="B92" t="s">
        <v>2574</v>
      </c>
      <c r="C92">
        <v>4</v>
      </c>
      <c r="D92" t="s">
        <v>2487</v>
      </c>
      <c r="E92" t="s">
        <v>537</v>
      </c>
      <c r="F92" t="s">
        <v>1819</v>
      </c>
      <c r="G92" t="s">
        <v>2540</v>
      </c>
      <c r="H92" t="s">
        <v>2852</v>
      </c>
    </row>
    <row r="93" spans="1:8">
      <c r="A93" t="s">
        <v>2485</v>
      </c>
      <c r="B93" t="s">
        <v>2571</v>
      </c>
      <c r="C93">
        <v>3</v>
      </c>
      <c r="D93" t="s">
        <v>2495</v>
      </c>
      <c r="E93" t="s">
        <v>393</v>
      </c>
      <c r="F93" t="s">
        <v>1821</v>
      </c>
      <c r="G93" t="s">
        <v>2585</v>
      </c>
      <c r="H93" t="s">
        <v>2847</v>
      </c>
    </row>
    <row r="94" spans="1:8">
      <c r="A94" t="s">
        <v>2485</v>
      </c>
      <c r="B94" t="s">
        <v>2571</v>
      </c>
      <c r="C94">
        <v>3</v>
      </c>
      <c r="D94" t="s">
        <v>2495</v>
      </c>
      <c r="E94" t="s">
        <v>550</v>
      </c>
      <c r="F94" t="s">
        <v>1823</v>
      </c>
      <c r="G94" t="s">
        <v>2586</v>
      </c>
      <c r="H94" t="s">
        <v>2848</v>
      </c>
    </row>
    <row r="95" spans="1:8">
      <c r="A95" t="s">
        <v>2482</v>
      </c>
      <c r="B95" t="s">
        <v>2571</v>
      </c>
      <c r="C95">
        <v>3</v>
      </c>
      <c r="D95" t="s">
        <v>2495</v>
      </c>
      <c r="E95" t="s">
        <v>506</v>
      </c>
      <c r="F95" t="s">
        <v>1825</v>
      </c>
      <c r="G95" t="s">
        <v>2587</v>
      </c>
    </row>
    <row r="96" spans="1:8">
      <c r="A96" t="s">
        <v>2485</v>
      </c>
      <c r="B96" t="s">
        <v>2588</v>
      </c>
      <c r="C96">
        <v>4</v>
      </c>
      <c r="D96" t="s">
        <v>2495</v>
      </c>
      <c r="E96" t="s">
        <v>507</v>
      </c>
      <c r="F96" t="s">
        <v>1827</v>
      </c>
      <c r="G96" t="s">
        <v>2589</v>
      </c>
      <c r="H96" t="s">
        <v>2848</v>
      </c>
    </row>
    <row r="97" spans="1:8">
      <c r="A97" t="s">
        <v>2485</v>
      </c>
      <c r="B97" t="s">
        <v>2588</v>
      </c>
      <c r="C97">
        <v>4</v>
      </c>
      <c r="D97" t="s">
        <v>2495</v>
      </c>
      <c r="E97" t="s">
        <v>508</v>
      </c>
      <c r="F97" t="s">
        <v>1829</v>
      </c>
      <c r="G97" t="s">
        <v>2590</v>
      </c>
      <c r="H97" t="s">
        <v>2848</v>
      </c>
    </row>
    <row r="98" spans="1:8">
      <c r="A98" t="s">
        <v>2485</v>
      </c>
      <c r="B98" t="s">
        <v>2588</v>
      </c>
      <c r="C98">
        <v>4</v>
      </c>
      <c r="D98" t="s">
        <v>2495</v>
      </c>
      <c r="E98" t="s">
        <v>509</v>
      </c>
      <c r="F98" t="s">
        <v>1831</v>
      </c>
      <c r="G98" t="s">
        <v>2591</v>
      </c>
      <c r="H98" t="s">
        <v>2848</v>
      </c>
    </row>
    <row r="99" spans="1:8">
      <c r="A99" t="s">
        <v>2485</v>
      </c>
      <c r="B99" t="s">
        <v>2588</v>
      </c>
      <c r="C99">
        <v>4</v>
      </c>
      <c r="D99" t="s">
        <v>2495</v>
      </c>
      <c r="E99" t="s">
        <v>510</v>
      </c>
      <c r="F99" t="s">
        <v>1833</v>
      </c>
      <c r="G99" t="s">
        <v>2592</v>
      </c>
      <c r="H99" t="s">
        <v>2848</v>
      </c>
    </row>
    <row r="100" spans="1:8">
      <c r="A100" t="s">
        <v>2485</v>
      </c>
      <c r="B100" t="s">
        <v>2588</v>
      </c>
      <c r="C100">
        <v>4</v>
      </c>
      <c r="D100" t="s">
        <v>2495</v>
      </c>
      <c r="E100" t="s">
        <v>511</v>
      </c>
      <c r="F100" t="s">
        <v>1835</v>
      </c>
      <c r="G100" t="s">
        <v>2593</v>
      </c>
      <c r="H100" t="s">
        <v>2848</v>
      </c>
    </row>
    <row r="101" spans="1:8">
      <c r="A101" t="s">
        <v>2485</v>
      </c>
      <c r="B101" t="s">
        <v>2588</v>
      </c>
      <c r="C101">
        <v>4</v>
      </c>
      <c r="D101" t="s">
        <v>2495</v>
      </c>
      <c r="E101" t="s">
        <v>512</v>
      </c>
      <c r="F101" t="s">
        <v>1837</v>
      </c>
      <c r="G101" t="s">
        <v>2594</v>
      </c>
      <c r="H101" t="s">
        <v>2848</v>
      </c>
    </row>
    <row r="102" spans="1:8">
      <c r="A102" t="s">
        <v>2482</v>
      </c>
      <c r="B102" t="s">
        <v>2588</v>
      </c>
      <c r="C102">
        <v>4</v>
      </c>
      <c r="D102" t="s">
        <v>2495</v>
      </c>
      <c r="E102" t="s">
        <v>513</v>
      </c>
      <c r="F102" t="s">
        <v>1839</v>
      </c>
      <c r="G102" t="s">
        <v>2595</v>
      </c>
    </row>
    <row r="103" spans="1:8">
      <c r="A103" t="s">
        <v>2485</v>
      </c>
      <c r="B103" t="s">
        <v>2596</v>
      </c>
      <c r="C103">
        <v>5</v>
      </c>
      <c r="D103" t="s">
        <v>2487</v>
      </c>
      <c r="E103" t="s">
        <v>523</v>
      </c>
      <c r="F103" t="s">
        <v>1841</v>
      </c>
      <c r="G103" t="s">
        <v>2511</v>
      </c>
      <c r="H103" t="s">
        <v>2847</v>
      </c>
    </row>
    <row r="104" spans="1:8">
      <c r="A104" t="s">
        <v>2485</v>
      </c>
      <c r="B104" t="s">
        <v>2596</v>
      </c>
      <c r="C104">
        <v>5</v>
      </c>
      <c r="D104" t="s">
        <v>2487</v>
      </c>
      <c r="E104" t="s">
        <v>524</v>
      </c>
      <c r="F104" t="s">
        <v>1843</v>
      </c>
      <c r="G104" t="s">
        <v>2512</v>
      </c>
      <c r="H104" t="s">
        <v>2848</v>
      </c>
    </row>
    <row r="105" spans="1:8">
      <c r="A105" t="s">
        <v>2482</v>
      </c>
      <c r="B105" t="s">
        <v>2588</v>
      </c>
      <c r="C105">
        <v>4</v>
      </c>
      <c r="D105" t="s">
        <v>2495</v>
      </c>
      <c r="E105" t="s">
        <v>514</v>
      </c>
      <c r="F105" t="s">
        <v>1845</v>
      </c>
      <c r="G105" t="s">
        <v>2597</v>
      </c>
    </row>
    <row r="106" spans="1:8">
      <c r="A106" t="s">
        <v>2485</v>
      </c>
      <c r="B106" t="s">
        <v>2598</v>
      </c>
      <c r="C106">
        <v>5</v>
      </c>
      <c r="D106" t="s">
        <v>2487</v>
      </c>
      <c r="E106" t="s">
        <v>527</v>
      </c>
      <c r="F106" t="s">
        <v>1847</v>
      </c>
      <c r="G106" t="s">
        <v>2516</v>
      </c>
      <c r="H106" t="s">
        <v>2848</v>
      </c>
    </row>
    <row r="107" spans="1:8">
      <c r="A107" t="s">
        <v>2485</v>
      </c>
      <c r="B107" t="s">
        <v>2598</v>
      </c>
      <c r="C107">
        <v>5</v>
      </c>
      <c r="D107" t="s">
        <v>2487</v>
      </c>
      <c r="E107" t="s">
        <v>528</v>
      </c>
      <c r="F107" t="s">
        <v>1849</v>
      </c>
      <c r="G107" t="s">
        <v>2515</v>
      </c>
      <c r="H107" t="s">
        <v>2848</v>
      </c>
    </row>
    <row r="108" spans="1:8">
      <c r="A108" t="s">
        <v>2482</v>
      </c>
      <c r="B108" t="s">
        <v>2588</v>
      </c>
      <c r="C108">
        <v>4</v>
      </c>
      <c r="D108" t="s">
        <v>2495</v>
      </c>
      <c r="E108" t="s">
        <v>515</v>
      </c>
      <c r="F108" t="s">
        <v>1851</v>
      </c>
      <c r="G108" t="s">
        <v>2599</v>
      </c>
    </row>
    <row r="109" spans="1:8">
      <c r="A109" t="s">
        <v>2485</v>
      </c>
      <c r="B109" t="s">
        <v>2600</v>
      </c>
      <c r="C109">
        <v>5</v>
      </c>
      <c r="D109" t="s">
        <v>2487</v>
      </c>
      <c r="E109" t="s">
        <v>532</v>
      </c>
      <c r="F109" t="s">
        <v>1853</v>
      </c>
      <c r="G109" t="s">
        <v>2519</v>
      </c>
      <c r="H109" t="s">
        <v>2848</v>
      </c>
    </row>
    <row r="110" spans="1:8">
      <c r="A110" t="s">
        <v>2485</v>
      </c>
      <c r="B110" t="s">
        <v>2600</v>
      </c>
      <c r="C110">
        <v>5</v>
      </c>
      <c r="D110" t="s">
        <v>2487</v>
      </c>
      <c r="E110" t="s">
        <v>531</v>
      </c>
      <c r="F110" t="s">
        <v>1855</v>
      </c>
      <c r="G110" t="s">
        <v>2520</v>
      </c>
      <c r="H110" t="s">
        <v>2848</v>
      </c>
    </row>
    <row r="111" spans="1:8">
      <c r="A111" t="s">
        <v>2485</v>
      </c>
      <c r="B111" t="s">
        <v>2588</v>
      </c>
      <c r="C111">
        <v>4</v>
      </c>
      <c r="D111" t="s">
        <v>2495</v>
      </c>
      <c r="E111" t="s">
        <v>516</v>
      </c>
      <c r="F111" t="s">
        <v>1857</v>
      </c>
      <c r="G111" t="s">
        <v>2601</v>
      </c>
      <c r="H111" t="s">
        <v>2848</v>
      </c>
    </row>
    <row r="112" spans="1:8">
      <c r="A112" t="s">
        <v>2485</v>
      </c>
      <c r="B112" t="s">
        <v>2588</v>
      </c>
      <c r="C112">
        <v>4</v>
      </c>
      <c r="D112" t="s">
        <v>2495</v>
      </c>
      <c r="E112" t="s">
        <v>539</v>
      </c>
      <c r="F112" t="s">
        <v>1859</v>
      </c>
      <c r="G112" t="s">
        <v>2532</v>
      </c>
      <c r="H112" t="s">
        <v>2848</v>
      </c>
    </row>
    <row r="113" spans="1:8">
      <c r="A113" t="s">
        <v>2485</v>
      </c>
      <c r="B113" t="s">
        <v>2588</v>
      </c>
      <c r="C113">
        <v>4</v>
      </c>
      <c r="D113" t="s">
        <v>2487</v>
      </c>
      <c r="E113" t="s">
        <v>538</v>
      </c>
      <c r="F113" t="s">
        <v>1861</v>
      </c>
      <c r="G113" t="s">
        <v>2540</v>
      </c>
      <c r="H113" t="s">
        <v>2852</v>
      </c>
    </row>
    <row r="114" spans="1:8">
      <c r="A114" t="s">
        <v>2482</v>
      </c>
      <c r="B114" t="s">
        <v>2508</v>
      </c>
      <c r="C114">
        <v>2</v>
      </c>
      <c r="D114" t="s">
        <v>2495</v>
      </c>
      <c r="E114" t="s">
        <v>376</v>
      </c>
      <c r="F114" t="s">
        <v>1863</v>
      </c>
      <c r="G114" t="s">
        <v>2602</v>
      </c>
    </row>
    <row r="115" spans="1:8">
      <c r="A115" t="s">
        <v>2485</v>
      </c>
      <c r="B115" t="s">
        <v>2603</v>
      </c>
      <c r="C115">
        <v>3</v>
      </c>
      <c r="D115" t="s">
        <v>2495</v>
      </c>
      <c r="E115" t="s">
        <v>377</v>
      </c>
      <c r="F115" t="s">
        <v>1865</v>
      </c>
      <c r="G115" t="s">
        <v>2604</v>
      </c>
      <c r="H115" t="s">
        <v>2848</v>
      </c>
    </row>
    <row r="116" spans="1:8">
      <c r="A116" t="s">
        <v>2485</v>
      </c>
      <c r="B116" t="s">
        <v>2603</v>
      </c>
      <c r="C116">
        <v>3</v>
      </c>
      <c r="D116" t="s">
        <v>2495</v>
      </c>
      <c r="E116" t="s">
        <v>378</v>
      </c>
      <c r="F116" t="s">
        <v>1867</v>
      </c>
      <c r="G116" t="s">
        <v>2605</v>
      </c>
      <c r="H116" t="s">
        <v>2848</v>
      </c>
    </row>
    <row r="117" spans="1:8">
      <c r="A117" t="s">
        <v>2485</v>
      </c>
      <c r="B117" t="s">
        <v>2603</v>
      </c>
      <c r="C117">
        <v>3</v>
      </c>
      <c r="D117" t="s">
        <v>2495</v>
      </c>
      <c r="E117" t="s">
        <v>379</v>
      </c>
      <c r="F117" t="s">
        <v>1869</v>
      </c>
      <c r="G117" t="s">
        <v>2606</v>
      </c>
      <c r="H117" t="s">
        <v>2848</v>
      </c>
    </row>
    <row r="118" spans="1:8">
      <c r="A118" t="s">
        <v>2485</v>
      </c>
      <c r="B118" t="s">
        <v>2603</v>
      </c>
      <c r="C118">
        <v>3</v>
      </c>
      <c r="D118" t="s">
        <v>2495</v>
      </c>
      <c r="E118" t="s">
        <v>380</v>
      </c>
      <c r="F118" t="s">
        <v>1871</v>
      </c>
      <c r="G118" t="s">
        <v>2607</v>
      </c>
      <c r="H118" t="s">
        <v>2847</v>
      </c>
    </row>
    <row r="119" spans="1:8">
      <c r="A119" t="s">
        <v>2485</v>
      </c>
      <c r="B119" t="s">
        <v>2603</v>
      </c>
      <c r="C119">
        <v>3</v>
      </c>
      <c r="D119" t="s">
        <v>2495</v>
      </c>
      <c r="E119" t="s">
        <v>381</v>
      </c>
      <c r="F119" t="s">
        <v>1883</v>
      </c>
      <c r="G119" t="s">
        <v>2608</v>
      </c>
      <c r="H119" t="s">
        <v>2848</v>
      </c>
    </row>
    <row r="120" spans="1:8">
      <c r="A120" t="s">
        <v>2485</v>
      </c>
      <c r="B120" t="s">
        <v>2603</v>
      </c>
      <c r="C120">
        <v>3</v>
      </c>
      <c r="D120" t="s">
        <v>2495</v>
      </c>
      <c r="E120" t="s">
        <v>382</v>
      </c>
      <c r="F120" t="s">
        <v>1885</v>
      </c>
      <c r="G120" t="s">
        <v>2609</v>
      </c>
      <c r="H120" t="s">
        <v>2847</v>
      </c>
    </row>
    <row r="121" spans="1:8">
      <c r="A121" t="s">
        <v>2485</v>
      </c>
      <c r="B121" t="s">
        <v>2603</v>
      </c>
      <c r="C121">
        <v>3</v>
      </c>
      <c r="D121" t="s">
        <v>2495</v>
      </c>
      <c r="E121" t="s">
        <v>383</v>
      </c>
      <c r="F121" t="s">
        <v>1887</v>
      </c>
      <c r="G121" t="s">
        <v>2521</v>
      </c>
      <c r="H121" t="s">
        <v>2847</v>
      </c>
    </row>
    <row r="122" spans="1:8">
      <c r="A122" t="s">
        <v>2485</v>
      </c>
      <c r="B122" t="s">
        <v>2603</v>
      </c>
      <c r="C122">
        <v>3</v>
      </c>
      <c r="D122" t="s">
        <v>2495</v>
      </c>
      <c r="E122" t="s">
        <v>553</v>
      </c>
      <c r="F122" t="s">
        <v>1889</v>
      </c>
      <c r="G122" t="s">
        <v>2610</v>
      </c>
      <c r="H122" t="s">
        <v>2848</v>
      </c>
    </row>
    <row r="123" spans="1:8">
      <c r="A123" t="s">
        <v>2482</v>
      </c>
      <c r="B123" t="s">
        <v>2603</v>
      </c>
      <c r="C123">
        <v>3</v>
      </c>
      <c r="D123" t="s">
        <v>2495</v>
      </c>
      <c r="E123" t="s">
        <v>384</v>
      </c>
      <c r="F123" t="s">
        <v>1891</v>
      </c>
      <c r="G123" t="s">
        <v>2611</v>
      </c>
    </row>
    <row r="124" spans="1:8">
      <c r="A124" t="s">
        <v>2485</v>
      </c>
      <c r="B124" t="s">
        <v>2612</v>
      </c>
      <c r="C124">
        <v>4</v>
      </c>
      <c r="D124" t="s">
        <v>2495</v>
      </c>
      <c r="E124" t="s">
        <v>385</v>
      </c>
      <c r="F124" t="s">
        <v>1873</v>
      </c>
      <c r="G124" t="s">
        <v>2613</v>
      </c>
      <c r="H124" t="s">
        <v>2848</v>
      </c>
    </row>
    <row r="125" spans="1:8">
      <c r="A125" t="s">
        <v>2485</v>
      </c>
      <c r="B125" t="s">
        <v>2612</v>
      </c>
      <c r="C125">
        <v>4</v>
      </c>
      <c r="D125" t="s">
        <v>2495</v>
      </c>
      <c r="E125" t="s">
        <v>386</v>
      </c>
      <c r="F125" t="s">
        <v>1875</v>
      </c>
      <c r="G125" t="s">
        <v>2614</v>
      </c>
      <c r="H125" t="s">
        <v>2848</v>
      </c>
    </row>
    <row r="126" spans="1:8">
      <c r="A126" t="s">
        <v>2485</v>
      </c>
      <c r="B126" t="s">
        <v>2612</v>
      </c>
      <c r="C126">
        <v>4</v>
      </c>
      <c r="D126" t="s">
        <v>2495</v>
      </c>
      <c r="E126" t="s">
        <v>387</v>
      </c>
      <c r="F126" t="s">
        <v>1877</v>
      </c>
      <c r="G126" t="s">
        <v>2615</v>
      </c>
      <c r="H126" t="s">
        <v>2850</v>
      </c>
    </row>
    <row r="127" spans="1:8">
      <c r="A127" t="s">
        <v>2485</v>
      </c>
      <c r="B127" t="s">
        <v>2612</v>
      </c>
      <c r="C127">
        <v>4</v>
      </c>
      <c r="D127" t="s">
        <v>2495</v>
      </c>
      <c r="E127" t="s">
        <v>388</v>
      </c>
      <c r="F127" t="s">
        <v>1879</v>
      </c>
      <c r="G127" t="s">
        <v>2616</v>
      </c>
      <c r="H127" t="s">
        <v>2850</v>
      </c>
    </row>
    <row r="128" spans="1:8">
      <c r="A128" t="s">
        <v>2485</v>
      </c>
      <c r="B128" t="s">
        <v>2612</v>
      </c>
      <c r="C128">
        <v>4</v>
      </c>
      <c r="D128" t="s">
        <v>2495</v>
      </c>
      <c r="E128" t="s">
        <v>389</v>
      </c>
      <c r="F128" t="s">
        <v>1881</v>
      </c>
      <c r="G128" t="s">
        <v>2617</v>
      </c>
      <c r="H128" t="s">
        <v>2850</v>
      </c>
    </row>
    <row r="129" spans="1:8">
      <c r="A129" t="s">
        <v>2482</v>
      </c>
      <c r="B129" t="s">
        <v>2483</v>
      </c>
      <c r="C129">
        <v>1</v>
      </c>
      <c r="D129" t="s">
        <v>2489</v>
      </c>
      <c r="E129" t="s">
        <v>857</v>
      </c>
      <c r="F129" t="s">
        <v>1893</v>
      </c>
      <c r="G129" t="s">
        <v>2618</v>
      </c>
    </row>
    <row r="130" spans="1:8">
      <c r="A130" t="s">
        <v>2485</v>
      </c>
      <c r="B130" t="s">
        <v>2619</v>
      </c>
      <c r="C130">
        <v>2</v>
      </c>
      <c r="D130" t="s">
        <v>2489</v>
      </c>
      <c r="E130" t="s">
        <v>914</v>
      </c>
      <c r="F130" t="s">
        <v>1895</v>
      </c>
      <c r="G130" t="s">
        <v>2620</v>
      </c>
      <c r="H130" t="s">
        <v>2850</v>
      </c>
    </row>
    <row r="131" spans="1:8">
      <c r="A131" t="s">
        <v>2485</v>
      </c>
      <c r="B131" t="s">
        <v>2619</v>
      </c>
      <c r="C131">
        <v>2</v>
      </c>
      <c r="D131" t="s">
        <v>2489</v>
      </c>
      <c r="E131" t="s">
        <v>836</v>
      </c>
      <c r="F131" t="s">
        <v>1897</v>
      </c>
      <c r="G131" t="s">
        <v>2621</v>
      </c>
      <c r="H131" t="s">
        <v>2848</v>
      </c>
    </row>
    <row r="132" spans="1:8">
      <c r="A132" t="s">
        <v>2485</v>
      </c>
      <c r="B132" t="s">
        <v>2619</v>
      </c>
      <c r="C132">
        <v>2</v>
      </c>
      <c r="D132" t="s">
        <v>2495</v>
      </c>
      <c r="E132" t="s">
        <v>426</v>
      </c>
      <c r="F132" t="s">
        <v>1899</v>
      </c>
      <c r="G132" t="s">
        <v>2622</v>
      </c>
      <c r="H132" t="s">
        <v>2848</v>
      </c>
    </row>
    <row r="133" spans="1:8">
      <c r="A133" t="s">
        <v>2485</v>
      </c>
      <c r="B133" t="s">
        <v>2619</v>
      </c>
      <c r="C133">
        <v>2</v>
      </c>
      <c r="D133" t="s">
        <v>2489</v>
      </c>
      <c r="E133" t="s">
        <v>839</v>
      </c>
      <c r="F133" t="s">
        <v>1901</v>
      </c>
      <c r="G133" t="s">
        <v>2623</v>
      </c>
      <c r="H133" t="s">
        <v>2850</v>
      </c>
    </row>
    <row r="134" spans="1:8">
      <c r="A134" t="s">
        <v>2485</v>
      </c>
      <c r="B134" t="s">
        <v>2619</v>
      </c>
      <c r="C134">
        <v>2</v>
      </c>
      <c r="D134" t="s">
        <v>2495</v>
      </c>
      <c r="E134" t="s">
        <v>430</v>
      </c>
      <c r="F134" t="s">
        <v>1903</v>
      </c>
      <c r="G134" t="s">
        <v>2624</v>
      </c>
      <c r="H134" t="s">
        <v>2848</v>
      </c>
    </row>
    <row r="135" spans="1:8">
      <c r="A135" t="s">
        <v>2485</v>
      </c>
      <c r="B135" t="s">
        <v>2619</v>
      </c>
      <c r="C135">
        <v>2</v>
      </c>
      <c r="D135" t="s">
        <v>2487</v>
      </c>
      <c r="E135" t="s">
        <v>937</v>
      </c>
      <c r="F135" t="s">
        <v>1905</v>
      </c>
      <c r="G135" t="s">
        <v>2625</v>
      </c>
      <c r="H135" t="s">
        <v>2847</v>
      </c>
    </row>
    <row r="136" spans="1:8">
      <c r="A136" t="s">
        <v>2485</v>
      </c>
      <c r="B136" t="s">
        <v>2619</v>
      </c>
      <c r="C136">
        <v>2</v>
      </c>
      <c r="D136" t="s">
        <v>2495</v>
      </c>
      <c r="E136" t="s">
        <v>475</v>
      </c>
      <c r="F136" t="s">
        <v>1907</v>
      </c>
      <c r="G136" t="s">
        <v>2626</v>
      </c>
      <c r="H136" t="s">
        <v>2848</v>
      </c>
    </row>
    <row r="137" spans="1:8">
      <c r="A137" t="s">
        <v>2485</v>
      </c>
      <c r="B137" t="s">
        <v>2619</v>
      </c>
      <c r="C137">
        <v>2</v>
      </c>
      <c r="D137" t="s">
        <v>2487</v>
      </c>
      <c r="E137" t="s">
        <v>863</v>
      </c>
      <c r="F137" t="s">
        <v>1909</v>
      </c>
      <c r="G137" t="s">
        <v>2627</v>
      </c>
      <c r="H137" t="s">
        <v>2847</v>
      </c>
    </row>
    <row r="138" spans="1:8">
      <c r="A138" t="s">
        <v>2485</v>
      </c>
      <c r="B138" t="s">
        <v>2619</v>
      </c>
      <c r="C138">
        <v>2</v>
      </c>
      <c r="D138" t="s">
        <v>2495</v>
      </c>
      <c r="E138" t="s">
        <v>429</v>
      </c>
      <c r="F138" t="s">
        <v>1911</v>
      </c>
      <c r="G138" t="s">
        <v>2628</v>
      </c>
      <c r="H138" t="s">
        <v>2848</v>
      </c>
    </row>
    <row r="139" spans="1:8">
      <c r="A139" t="s">
        <v>2485</v>
      </c>
      <c r="B139" t="s">
        <v>2619</v>
      </c>
      <c r="C139">
        <v>2</v>
      </c>
      <c r="D139" t="s">
        <v>2489</v>
      </c>
      <c r="E139" t="s">
        <v>860</v>
      </c>
      <c r="F139" t="s">
        <v>1913</v>
      </c>
      <c r="G139" t="s">
        <v>2629</v>
      </c>
      <c r="H139" t="s">
        <v>2848</v>
      </c>
    </row>
    <row r="140" spans="1:8">
      <c r="A140" t="s">
        <v>2485</v>
      </c>
      <c r="B140" t="s">
        <v>2619</v>
      </c>
      <c r="C140">
        <v>2</v>
      </c>
      <c r="D140" t="s">
        <v>2489</v>
      </c>
      <c r="E140" t="s">
        <v>851</v>
      </c>
      <c r="F140" t="s">
        <v>1915</v>
      </c>
      <c r="G140" t="s">
        <v>2630</v>
      </c>
      <c r="H140" t="s">
        <v>2848</v>
      </c>
    </row>
    <row r="141" spans="1:8">
      <c r="A141" t="s">
        <v>2485</v>
      </c>
      <c r="B141" t="s">
        <v>2619</v>
      </c>
      <c r="C141">
        <v>2</v>
      </c>
      <c r="D141" t="s">
        <v>2487</v>
      </c>
      <c r="E141" t="s">
        <v>848</v>
      </c>
      <c r="F141" t="s">
        <v>1917</v>
      </c>
      <c r="G141" t="s">
        <v>2631</v>
      </c>
      <c r="H141" t="s">
        <v>2847</v>
      </c>
    </row>
    <row r="142" spans="1:8">
      <c r="A142" t="s">
        <v>2485</v>
      </c>
      <c r="B142" t="s">
        <v>2619</v>
      </c>
      <c r="C142">
        <v>2</v>
      </c>
      <c r="D142" t="s">
        <v>2489</v>
      </c>
      <c r="E142" t="s">
        <v>1080</v>
      </c>
      <c r="F142" t="s">
        <v>1919</v>
      </c>
      <c r="G142" t="s">
        <v>2632</v>
      </c>
      <c r="H142" t="s">
        <v>2848</v>
      </c>
    </row>
    <row r="143" spans="1:8">
      <c r="A143" t="s">
        <v>2485</v>
      </c>
      <c r="B143" t="s">
        <v>2619</v>
      </c>
      <c r="C143">
        <v>2</v>
      </c>
      <c r="D143" t="s">
        <v>2495</v>
      </c>
      <c r="E143" t="s">
        <v>473</v>
      </c>
      <c r="F143" t="s">
        <v>1921</v>
      </c>
      <c r="G143" t="s">
        <v>2633</v>
      </c>
      <c r="H143" t="s">
        <v>2848</v>
      </c>
    </row>
    <row r="144" spans="1:8">
      <c r="A144" t="s">
        <v>2485</v>
      </c>
      <c r="B144" t="s">
        <v>2619</v>
      </c>
      <c r="C144">
        <v>2</v>
      </c>
      <c r="D144" t="s">
        <v>2495</v>
      </c>
      <c r="E144" t="s">
        <v>402</v>
      </c>
      <c r="F144" t="s">
        <v>1923</v>
      </c>
      <c r="G144" t="s">
        <v>2634</v>
      </c>
      <c r="H144" t="s">
        <v>2848</v>
      </c>
    </row>
    <row r="145" spans="1:8">
      <c r="A145" t="s">
        <v>2485</v>
      </c>
      <c r="B145" t="s">
        <v>2619</v>
      </c>
      <c r="C145">
        <v>2</v>
      </c>
      <c r="D145" t="s">
        <v>2495</v>
      </c>
      <c r="E145" t="s">
        <v>401</v>
      </c>
      <c r="F145" t="s">
        <v>1925</v>
      </c>
      <c r="G145" t="s">
        <v>2635</v>
      </c>
      <c r="H145" t="s">
        <v>2848</v>
      </c>
    </row>
    <row r="146" spans="1:8">
      <c r="A146" t="s">
        <v>2485</v>
      </c>
      <c r="B146" t="s">
        <v>2619</v>
      </c>
      <c r="C146">
        <v>2</v>
      </c>
      <c r="D146" t="s">
        <v>2495</v>
      </c>
      <c r="E146" t="s">
        <v>517</v>
      </c>
      <c r="F146" t="s">
        <v>1927</v>
      </c>
      <c r="G146" t="s">
        <v>2636</v>
      </c>
      <c r="H146" t="s">
        <v>2855</v>
      </c>
    </row>
    <row r="147" spans="1:8">
      <c r="A147" t="s">
        <v>2485</v>
      </c>
      <c r="B147" t="s">
        <v>2619</v>
      </c>
      <c r="C147">
        <v>2</v>
      </c>
      <c r="D147" t="s">
        <v>2495</v>
      </c>
      <c r="E147" t="s">
        <v>518</v>
      </c>
      <c r="F147" t="s">
        <v>1929</v>
      </c>
      <c r="G147" t="s">
        <v>2637</v>
      </c>
      <c r="H147" t="s">
        <v>2856</v>
      </c>
    </row>
    <row r="148" spans="1:8">
      <c r="A148" t="s">
        <v>2485</v>
      </c>
      <c r="B148" t="s">
        <v>2619</v>
      </c>
      <c r="C148">
        <v>2</v>
      </c>
      <c r="D148" t="s">
        <v>2495</v>
      </c>
      <c r="E148" t="s">
        <v>519</v>
      </c>
      <c r="F148" t="s">
        <v>1931</v>
      </c>
      <c r="G148" t="s">
        <v>2638</v>
      </c>
      <c r="H148" t="s">
        <v>2856</v>
      </c>
    </row>
    <row r="149" spans="1:8">
      <c r="A149" t="s">
        <v>2485</v>
      </c>
      <c r="B149" t="s">
        <v>2619</v>
      </c>
      <c r="C149">
        <v>2</v>
      </c>
      <c r="D149" t="s">
        <v>2487</v>
      </c>
      <c r="E149" t="s">
        <v>801</v>
      </c>
      <c r="F149" t="s">
        <v>1933</v>
      </c>
      <c r="G149" t="s">
        <v>2639</v>
      </c>
      <c r="H149" t="s">
        <v>2847</v>
      </c>
    </row>
    <row r="150" spans="1:8">
      <c r="A150" t="s">
        <v>2485</v>
      </c>
      <c r="B150" t="s">
        <v>2619</v>
      </c>
      <c r="C150">
        <v>2</v>
      </c>
      <c r="D150" t="s">
        <v>2495</v>
      </c>
      <c r="E150" t="s">
        <v>425</v>
      </c>
      <c r="F150" t="s">
        <v>1935</v>
      </c>
      <c r="G150" t="s">
        <v>2640</v>
      </c>
      <c r="H150" t="s">
        <v>2848</v>
      </c>
    </row>
    <row r="151" spans="1:8">
      <c r="A151" t="s">
        <v>2485</v>
      </c>
      <c r="B151" t="s">
        <v>2619</v>
      </c>
      <c r="C151">
        <v>2</v>
      </c>
      <c r="D151" t="s">
        <v>2495</v>
      </c>
      <c r="E151" t="s">
        <v>405</v>
      </c>
      <c r="F151" t="s">
        <v>1937</v>
      </c>
      <c r="G151" t="s">
        <v>2641</v>
      </c>
      <c r="H151" t="s">
        <v>2850</v>
      </c>
    </row>
    <row r="152" spans="1:8">
      <c r="A152" t="s">
        <v>2485</v>
      </c>
      <c r="B152" t="s">
        <v>2619</v>
      </c>
      <c r="C152">
        <v>2</v>
      </c>
      <c r="D152" t="s">
        <v>2495</v>
      </c>
      <c r="E152" t="s">
        <v>406</v>
      </c>
      <c r="F152" t="s">
        <v>1939</v>
      </c>
      <c r="G152" t="s">
        <v>2642</v>
      </c>
      <c r="H152" t="s">
        <v>2850</v>
      </c>
    </row>
    <row r="153" spans="1:8">
      <c r="A153" t="s">
        <v>2485</v>
      </c>
      <c r="B153" t="s">
        <v>2619</v>
      </c>
      <c r="C153">
        <v>2</v>
      </c>
      <c r="D153" t="s">
        <v>2495</v>
      </c>
      <c r="E153" t="s">
        <v>407</v>
      </c>
      <c r="F153" t="s">
        <v>1941</v>
      </c>
      <c r="G153" t="s">
        <v>2643</v>
      </c>
      <c r="H153" t="s">
        <v>2848</v>
      </c>
    </row>
    <row r="154" spans="1:8">
      <c r="A154" t="s">
        <v>2485</v>
      </c>
      <c r="B154" t="s">
        <v>2619</v>
      </c>
      <c r="C154">
        <v>2</v>
      </c>
      <c r="D154" t="s">
        <v>2495</v>
      </c>
      <c r="E154" t="s">
        <v>404</v>
      </c>
      <c r="F154" t="s">
        <v>1943</v>
      </c>
      <c r="G154" t="s">
        <v>2644</v>
      </c>
      <c r="H154" t="s">
        <v>2848</v>
      </c>
    </row>
    <row r="155" spans="1:8">
      <c r="A155" t="s">
        <v>2485</v>
      </c>
      <c r="B155" t="s">
        <v>2619</v>
      </c>
      <c r="C155">
        <v>2</v>
      </c>
      <c r="D155" t="s">
        <v>2495</v>
      </c>
      <c r="E155" t="s">
        <v>403</v>
      </c>
      <c r="F155" t="s">
        <v>1945</v>
      </c>
      <c r="G155" t="s">
        <v>2645</v>
      </c>
      <c r="H155" t="s">
        <v>2847</v>
      </c>
    </row>
    <row r="156" spans="1:8">
      <c r="A156" t="s">
        <v>2485</v>
      </c>
      <c r="B156" t="s">
        <v>2619</v>
      </c>
      <c r="C156">
        <v>2</v>
      </c>
      <c r="D156" t="s">
        <v>2646</v>
      </c>
      <c r="E156" t="s">
        <v>757</v>
      </c>
      <c r="F156" t="s">
        <v>1947</v>
      </c>
      <c r="G156" t="s">
        <v>2647</v>
      </c>
      <c r="H156" t="s">
        <v>2848</v>
      </c>
    </row>
    <row r="157" spans="1:8">
      <c r="A157" t="s">
        <v>2485</v>
      </c>
      <c r="B157" t="s">
        <v>2619</v>
      </c>
      <c r="C157">
        <v>2</v>
      </c>
      <c r="D157" t="s">
        <v>2646</v>
      </c>
      <c r="E157" t="s">
        <v>745</v>
      </c>
      <c r="F157" t="s">
        <v>1949</v>
      </c>
      <c r="G157" t="s">
        <v>2648</v>
      </c>
      <c r="H157" t="s">
        <v>2848</v>
      </c>
    </row>
    <row r="158" spans="1:8">
      <c r="A158" t="s">
        <v>2485</v>
      </c>
      <c r="B158" t="s">
        <v>2619</v>
      </c>
      <c r="C158">
        <v>2</v>
      </c>
      <c r="D158" t="s">
        <v>2646</v>
      </c>
      <c r="E158" t="s">
        <v>723</v>
      </c>
      <c r="F158" t="s">
        <v>1951</v>
      </c>
      <c r="G158" t="s">
        <v>2649</v>
      </c>
      <c r="H158" t="s">
        <v>2851</v>
      </c>
    </row>
    <row r="159" spans="1:8">
      <c r="A159" t="s">
        <v>2485</v>
      </c>
      <c r="B159" t="s">
        <v>2619</v>
      </c>
      <c r="C159">
        <v>2</v>
      </c>
      <c r="D159" t="s">
        <v>2646</v>
      </c>
      <c r="E159" t="s">
        <v>725</v>
      </c>
      <c r="F159" t="s">
        <v>1953</v>
      </c>
      <c r="G159" t="s">
        <v>2650</v>
      </c>
      <c r="H159" t="s">
        <v>2848</v>
      </c>
    </row>
    <row r="160" spans="1:8">
      <c r="A160" t="s">
        <v>2485</v>
      </c>
      <c r="B160" t="s">
        <v>2619</v>
      </c>
      <c r="C160">
        <v>2</v>
      </c>
      <c r="D160" t="s">
        <v>2646</v>
      </c>
      <c r="E160" t="s">
        <v>748</v>
      </c>
      <c r="F160" t="s">
        <v>1955</v>
      </c>
      <c r="G160" t="s">
        <v>2651</v>
      </c>
      <c r="H160" t="s">
        <v>2855</v>
      </c>
    </row>
    <row r="161" spans="1:8">
      <c r="A161" t="s">
        <v>2485</v>
      </c>
      <c r="B161" t="s">
        <v>2619</v>
      </c>
      <c r="C161">
        <v>2</v>
      </c>
      <c r="D161" t="s">
        <v>2646</v>
      </c>
      <c r="E161" t="s">
        <v>742</v>
      </c>
      <c r="F161" t="s">
        <v>1957</v>
      </c>
      <c r="G161" t="s">
        <v>2652</v>
      </c>
      <c r="H161" t="s">
        <v>2850</v>
      </c>
    </row>
    <row r="162" spans="1:8">
      <c r="A162" t="s">
        <v>2485</v>
      </c>
      <c r="B162" t="s">
        <v>2619</v>
      </c>
      <c r="C162">
        <v>2</v>
      </c>
      <c r="D162" t="s">
        <v>2646</v>
      </c>
      <c r="E162" t="s">
        <v>739</v>
      </c>
      <c r="F162" t="s">
        <v>1959</v>
      </c>
      <c r="G162" t="s">
        <v>2653</v>
      </c>
      <c r="H162" t="s">
        <v>2850</v>
      </c>
    </row>
    <row r="163" spans="1:8">
      <c r="A163" t="s">
        <v>2485</v>
      </c>
      <c r="B163" t="s">
        <v>2619</v>
      </c>
      <c r="C163">
        <v>2</v>
      </c>
      <c r="D163" t="s">
        <v>2646</v>
      </c>
      <c r="E163" t="s">
        <v>759</v>
      </c>
      <c r="F163" t="s">
        <v>1961</v>
      </c>
      <c r="G163" t="s">
        <v>2654</v>
      </c>
      <c r="H163" t="s">
        <v>2850</v>
      </c>
    </row>
    <row r="164" spans="1:8">
      <c r="A164" t="s">
        <v>2485</v>
      </c>
      <c r="B164" t="s">
        <v>2619</v>
      </c>
      <c r="C164">
        <v>2</v>
      </c>
      <c r="D164" t="s">
        <v>2646</v>
      </c>
      <c r="E164" t="s">
        <v>751</v>
      </c>
      <c r="F164" t="s">
        <v>1963</v>
      </c>
      <c r="G164" t="s">
        <v>2655</v>
      </c>
      <c r="H164" t="s">
        <v>2852</v>
      </c>
    </row>
    <row r="165" spans="1:8">
      <c r="A165" t="s">
        <v>2485</v>
      </c>
      <c r="B165" t="s">
        <v>2619</v>
      </c>
      <c r="C165">
        <v>2</v>
      </c>
      <c r="D165" t="s">
        <v>2646</v>
      </c>
      <c r="E165" t="s">
        <v>754</v>
      </c>
      <c r="F165" t="s">
        <v>1965</v>
      </c>
      <c r="G165" t="s">
        <v>2656</v>
      </c>
      <c r="H165" t="s">
        <v>2850</v>
      </c>
    </row>
    <row r="166" spans="1:8">
      <c r="A166" t="s">
        <v>2485</v>
      </c>
      <c r="B166" t="s">
        <v>2619</v>
      </c>
      <c r="C166">
        <v>2</v>
      </c>
      <c r="D166" t="s">
        <v>2489</v>
      </c>
      <c r="E166" t="s">
        <v>1065</v>
      </c>
      <c r="F166" t="s">
        <v>1967</v>
      </c>
      <c r="G166" t="s">
        <v>2657</v>
      </c>
      <c r="H166" t="s">
        <v>2851</v>
      </c>
    </row>
    <row r="167" spans="1:8">
      <c r="A167" t="s">
        <v>2482</v>
      </c>
      <c r="B167" t="s">
        <v>2619</v>
      </c>
      <c r="C167">
        <v>2</v>
      </c>
      <c r="D167" t="s">
        <v>2489</v>
      </c>
      <c r="E167" t="s">
        <v>854</v>
      </c>
      <c r="F167" t="s">
        <v>1969</v>
      </c>
      <c r="G167" t="s">
        <v>2658</v>
      </c>
    </row>
    <row r="168" spans="1:8">
      <c r="A168" t="s">
        <v>2485</v>
      </c>
      <c r="B168" t="s">
        <v>2659</v>
      </c>
      <c r="C168">
        <v>3</v>
      </c>
      <c r="D168" t="s">
        <v>2489</v>
      </c>
      <c r="E168" t="s">
        <v>890</v>
      </c>
      <c r="F168" t="s">
        <v>1971</v>
      </c>
      <c r="G168" t="s">
        <v>2660</v>
      </c>
      <c r="H168" t="s">
        <v>2848</v>
      </c>
    </row>
    <row r="169" spans="1:8">
      <c r="A169" t="s">
        <v>2485</v>
      </c>
      <c r="B169" t="s">
        <v>2659</v>
      </c>
      <c r="C169">
        <v>3</v>
      </c>
      <c r="D169" t="s">
        <v>2489</v>
      </c>
      <c r="E169" t="s">
        <v>1068</v>
      </c>
      <c r="F169" t="s">
        <v>1973</v>
      </c>
      <c r="G169" t="s">
        <v>2657</v>
      </c>
      <c r="H169" t="s">
        <v>2851</v>
      </c>
    </row>
    <row r="170" spans="1:8">
      <c r="A170" t="s">
        <v>2482</v>
      </c>
      <c r="B170" t="s">
        <v>2659</v>
      </c>
      <c r="C170">
        <v>3</v>
      </c>
      <c r="D170" t="s">
        <v>2489</v>
      </c>
      <c r="E170" t="s">
        <v>766</v>
      </c>
      <c r="F170" t="s">
        <v>1975</v>
      </c>
      <c r="G170" t="s">
        <v>2661</v>
      </c>
    </row>
    <row r="171" spans="1:8">
      <c r="A171" t="s">
        <v>2485</v>
      </c>
      <c r="B171" t="s">
        <v>2662</v>
      </c>
      <c r="C171">
        <v>4</v>
      </c>
      <c r="D171" t="s">
        <v>2489</v>
      </c>
      <c r="E171" t="s">
        <v>774</v>
      </c>
      <c r="F171" t="s">
        <v>1978</v>
      </c>
      <c r="G171" t="s">
        <v>2663</v>
      </c>
      <c r="H171" t="s">
        <v>2848</v>
      </c>
    </row>
    <row r="172" spans="1:8">
      <c r="A172" t="s">
        <v>2485</v>
      </c>
      <c r="B172" t="s">
        <v>2662</v>
      </c>
      <c r="C172">
        <v>4</v>
      </c>
      <c r="D172" t="s">
        <v>2489</v>
      </c>
      <c r="E172" t="s">
        <v>771</v>
      </c>
      <c r="F172" t="s">
        <v>1980</v>
      </c>
      <c r="G172" t="s">
        <v>2664</v>
      </c>
      <c r="H172" t="s">
        <v>2848</v>
      </c>
    </row>
    <row r="173" spans="1:8">
      <c r="A173" t="s">
        <v>2485</v>
      </c>
      <c r="B173" t="s">
        <v>2662</v>
      </c>
      <c r="C173">
        <v>4</v>
      </c>
      <c r="D173" t="s">
        <v>2487</v>
      </c>
      <c r="E173" t="s">
        <v>892</v>
      </c>
      <c r="F173" t="s">
        <v>1982</v>
      </c>
      <c r="G173" t="s">
        <v>2665</v>
      </c>
      <c r="H173" t="s">
        <v>2847</v>
      </c>
    </row>
    <row r="174" spans="1:8">
      <c r="A174" t="s">
        <v>2485</v>
      </c>
      <c r="B174" t="s">
        <v>2662</v>
      </c>
      <c r="C174">
        <v>4</v>
      </c>
      <c r="D174" t="s">
        <v>2489</v>
      </c>
      <c r="E174" t="s">
        <v>1074</v>
      </c>
      <c r="F174" t="s">
        <v>1984</v>
      </c>
      <c r="G174" t="s">
        <v>2666</v>
      </c>
      <c r="H174" t="s">
        <v>2848</v>
      </c>
    </row>
    <row r="175" spans="1:8">
      <c r="A175" t="s">
        <v>2485</v>
      </c>
      <c r="B175" t="s">
        <v>2662</v>
      </c>
      <c r="C175">
        <v>4</v>
      </c>
      <c r="D175" t="s">
        <v>2489</v>
      </c>
      <c r="E175" t="s">
        <v>898</v>
      </c>
      <c r="F175" t="s">
        <v>1986</v>
      </c>
      <c r="G175" t="s">
        <v>2667</v>
      </c>
      <c r="H175" t="s">
        <v>2848</v>
      </c>
    </row>
    <row r="176" spans="1:8">
      <c r="A176" t="s">
        <v>2485</v>
      </c>
      <c r="B176" t="s">
        <v>2662</v>
      </c>
      <c r="C176">
        <v>4</v>
      </c>
      <c r="D176" t="s">
        <v>2487</v>
      </c>
      <c r="E176" t="s">
        <v>777</v>
      </c>
      <c r="F176" t="s">
        <v>1988</v>
      </c>
      <c r="G176" t="s">
        <v>2668</v>
      </c>
      <c r="H176" t="s">
        <v>2847</v>
      </c>
    </row>
    <row r="177" spans="1:8">
      <c r="A177" t="s">
        <v>2485</v>
      </c>
      <c r="B177" t="s">
        <v>2662</v>
      </c>
      <c r="C177">
        <v>4</v>
      </c>
      <c r="D177" t="s">
        <v>2489</v>
      </c>
      <c r="E177" t="s">
        <v>780</v>
      </c>
      <c r="F177" t="s">
        <v>1990</v>
      </c>
      <c r="G177" t="s">
        <v>2669</v>
      </c>
      <c r="H177" t="s">
        <v>2848</v>
      </c>
    </row>
    <row r="178" spans="1:8">
      <c r="A178" t="s">
        <v>2485</v>
      </c>
      <c r="B178" t="s">
        <v>2662</v>
      </c>
      <c r="C178">
        <v>4</v>
      </c>
      <c r="D178" t="s">
        <v>2487</v>
      </c>
      <c r="E178" t="s">
        <v>795</v>
      </c>
      <c r="F178" t="s">
        <v>1992</v>
      </c>
      <c r="G178" t="s">
        <v>2670</v>
      </c>
      <c r="H178" t="s">
        <v>2847</v>
      </c>
    </row>
    <row r="179" spans="1:8">
      <c r="A179" t="s">
        <v>2485</v>
      </c>
      <c r="B179" t="s">
        <v>2662</v>
      </c>
      <c r="C179">
        <v>4</v>
      </c>
      <c r="D179" t="s">
        <v>2489</v>
      </c>
      <c r="E179" t="s">
        <v>1083</v>
      </c>
      <c r="F179" t="s">
        <v>1994</v>
      </c>
      <c r="G179" t="s">
        <v>2671</v>
      </c>
      <c r="H179" t="s">
        <v>2848</v>
      </c>
    </row>
    <row r="180" spans="1:8">
      <c r="A180" t="s">
        <v>2485</v>
      </c>
      <c r="B180" t="s">
        <v>2662</v>
      </c>
      <c r="C180">
        <v>4</v>
      </c>
      <c r="D180" t="s">
        <v>2495</v>
      </c>
      <c r="E180" t="s">
        <v>484</v>
      </c>
      <c r="F180" t="s">
        <v>1996</v>
      </c>
      <c r="G180" t="s">
        <v>2565</v>
      </c>
      <c r="H180" t="s">
        <v>2847</v>
      </c>
    </row>
    <row r="181" spans="1:8">
      <c r="A181" t="s">
        <v>2485</v>
      </c>
      <c r="B181" t="s">
        <v>2662</v>
      </c>
      <c r="C181">
        <v>4</v>
      </c>
      <c r="D181" t="s">
        <v>2495</v>
      </c>
      <c r="E181" t="s">
        <v>554</v>
      </c>
      <c r="F181" t="s">
        <v>1998</v>
      </c>
      <c r="G181" t="s">
        <v>2672</v>
      </c>
      <c r="H181" t="s">
        <v>2848</v>
      </c>
    </row>
    <row r="182" spans="1:8">
      <c r="A182" t="s">
        <v>2485</v>
      </c>
      <c r="B182" t="s">
        <v>2662</v>
      </c>
      <c r="C182">
        <v>4</v>
      </c>
      <c r="D182" t="s">
        <v>2495</v>
      </c>
      <c r="E182" t="s">
        <v>485</v>
      </c>
      <c r="F182" t="s">
        <v>2000</v>
      </c>
      <c r="G182" t="s">
        <v>2521</v>
      </c>
      <c r="H182" t="s">
        <v>2847</v>
      </c>
    </row>
    <row r="183" spans="1:8">
      <c r="A183" t="s">
        <v>2485</v>
      </c>
      <c r="B183" t="s">
        <v>2662</v>
      </c>
      <c r="C183">
        <v>4</v>
      </c>
      <c r="D183" t="s">
        <v>2495</v>
      </c>
      <c r="E183" t="s">
        <v>555</v>
      </c>
      <c r="F183" t="s">
        <v>2002</v>
      </c>
      <c r="G183" t="s">
        <v>2673</v>
      </c>
      <c r="H183" t="s">
        <v>2848</v>
      </c>
    </row>
    <row r="184" spans="1:8">
      <c r="A184" t="s">
        <v>2482</v>
      </c>
      <c r="B184" t="s">
        <v>2662</v>
      </c>
      <c r="C184">
        <v>4</v>
      </c>
      <c r="D184" t="s">
        <v>2495</v>
      </c>
      <c r="E184" t="s">
        <v>786</v>
      </c>
      <c r="F184" t="s">
        <v>2004</v>
      </c>
      <c r="G184" t="s">
        <v>2674</v>
      </c>
    </row>
    <row r="185" spans="1:8">
      <c r="A185" t="s">
        <v>2485</v>
      </c>
      <c r="B185" t="s">
        <v>2675</v>
      </c>
      <c r="C185">
        <v>5</v>
      </c>
      <c r="D185" t="s">
        <v>2489</v>
      </c>
      <c r="E185" t="s">
        <v>783</v>
      </c>
      <c r="F185" t="s">
        <v>2006</v>
      </c>
      <c r="G185" t="s">
        <v>2676</v>
      </c>
      <c r="H185" t="s">
        <v>2848</v>
      </c>
    </row>
    <row r="186" spans="1:8">
      <c r="A186" t="s">
        <v>2485</v>
      </c>
      <c r="B186" t="s">
        <v>2675</v>
      </c>
      <c r="C186">
        <v>5</v>
      </c>
      <c r="D186" t="s">
        <v>2489</v>
      </c>
      <c r="E186" t="s">
        <v>789</v>
      </c>
      <c r="F186" t="s">
        <v>2008</v>
      </c>
      <c r="G186" t="s">
        <v>2677</v>
      </c>
      <c r="H186" t="s">
        <v>2848</v>
      </c>
    </row>
    <row r="187" spans="1:8">
      <c r="A187" t="s">
        <v>2485</v>
      </c>
      <c r="B187" t="s">
        <v>2675</v>
      </c>
      <c r="C187">
        <v>5</v>
      </c>
      <c r="D187" t="s">
        <v>2489</v>
      </c>
      <c r="E187" t="s">
        <v>792</v>
      </c>
      <c r="F187" t="s">
        <v>2010</v>
      </c>
      <c r="G187" t="s">
        <v>2678</v>
      </c>
      <c r="H187" t="s">
        <v>2847</v>
      </c>
    </row>
    <row r="188" spans="1:8">
      <c r="A188" t="s">
        <v>2482</v>
      </c>
      <c r="B188" t="s">
        <v>2675</v>
      </c>
      <c r="C188">
        <v>5</v>
      </c>
      <c r="D188" t="s">
        <v>2489</v>
      </c>
      <c r="E188" t="s">
        <v>928</v>
      </c>
      <c r="F188" t="s">
        <v>2012</v>
      </c>
      <c r="G188" t="s">
        <v>2679</v>
      </c>
    </row>
    <row r="189" spans="1:8">
      <c r="A189" t="s">
        <v>2485</v>
      </c>
      <c r="B189" t="s">
        <v>2680</v>
      </c>
      <c r="C189">
        <v>6</v>
      </c>
      <c r="D189" t="s">
        <v>2489</v>
      </c>
      <c r="E189" t="s">
        <v>901</v>
      </c>
      <c r="F189" t="s">
        <v>2014</v>
      </c>
      <c r="G189" t="s">
        <v>2681</v>
      </c>
      <c r="H189" t="s">
        <v>2848</v>
      </c>
    </row>
    <row r="190" spans="1:8">
      <c r="A190" t="s">
        <v>2485</v>
      </c>
      <c r="B190" t="s">
        <v>2680</v>
      </c>
      <c r="C190">
        <v>6</v>
      </c>
      <c r="D190" t="s">
        <v>2489</v>
      </c>
      <c r="E190" t="s">
        <v>907</v>
      </c>
      <c r="F190" t="s">
        <v>2016</v>
      </c>
      <c r="G190" t="s">
        <v>2682</v>
      </c>
      <c r="H190" t="s">
        <v>2848</v>
      </c>
    </row>
    <row r="191" spans="1:8">
      <c r="A191" t="s">
        <v>2485</v>
      </c>
      <c r="B191" t="s">
        <v>2680</v>
      </c>
      <c r="C191">
        <v>6</v>
      </c>
      <c r="D191" t="s">
        <v>2489</v>
      </c>
      <c r="E191" t="s">
        <v>921</v>
      </c>
      <c r="F191" t="s">
        <v>2018</v>
      </c>
      <c r="G191" t="s">
        <v>2683</v>
      </c>
      <c r="H191" t="s">
        <v>2848</v>
      </c>
    </row>
    <row r="192" spans="1:8">
      <c r="A192" t="s">
        <v>2485</v>
      </c>
      <c r="B192" t="s">
        <v>2680</v>
      </c>
      <c r="C192">
        <v>6</v>
      </c>
      <c r="D192" t="s">
        <v>2489</v>
      </c>
      <c r="E192" t="s">
        <v>904</v>
      </c>
      <c r="F192" t="s">
        <v>2020</v>
      </c>
      <c r="G192" t="s">
        <v>2684</v>
      </c>
      <c r="H192" t="s">
        <v>2857</v>
      </c>
    </row>
    <row r="193" spans="1:8">
      <c r="A193" t="s">
        <v>2485</v>
      </c>
      <c r="B193" t="s">
        <v>2662</v>
      </c>
      <c r="C193">
        <v>4</v>
      </c>
      <c r="D193" t="s">
        <v>2487</v>
      </c>
      <c r="E193" t="s">
        <v>1059</v>
      </c>
      <c r="F193" t="s">
        <v>2022</v>
      </c>
      <c r="G193" t="s">
        <v>2540</v>
      </c>
      <c r="H193" t="s">
        <v>2852</v>
      </c>
    </row>
    <row r="194" spans="1:8">
      <c r="A194" t="s">
        <v>2485</v>
      </c>
      <c r="B194" t="s">
        <v>2659</v>
      </c>
      <c r="C194">
        <v>3</v>
      </c>
      <c r="D194" t="s">
        <v>2487</v>
      </c>
      <c r="E194" t="s">
        <v>798</v>
      </c>
      <c r="F194" t="s">
        <v>2024</v>
      </c>
      <c r="G194" t="s">
        <v>2685</v>
      </c>
      <c r="H194" t="s">
        <v>2856</v>
      </c>
    </row>
    <row r="195" spans="1:8">
      <c r="A195" t="s">
        <v>2485</v>
      </c>
      <c r="B195" t="s">
        <v>2659</v>
      </c>
      <c r="C195">
        <v>3</v>
      </c>
      <c r="D195" t="s">
        <v>2505</v>
      </c>
      <c r="E195" t="s">
        <v>557</v>
      </c>
      <c r="F195" t="s">
        <v>2026</v>
      </c>
      <c r="G195" t="s">
        <v>2506</v>
      </c>
      <c r="H195" t="s">
        <v>2849</v>
      </c>
    </row>
    <row r="196" spans="1:8">
      <c r="A196" t="s">
        <v>2485</v>
      </c>
      <c r="B196" t="s">
        <v>2659</v>
      </c>
      <c r="C196">
        <v>3</v>
      </c>
      <c r="D196" t="s">
        <v>2505</v>
      </c>
      <c r="E196" t="s">
        <v>574</v>
      </c>
      <c r="F196" t="s">
        <v>2028</v>
      </c>
      <c r="G196" t="s">
        <v>2686</v>
      </c>
      <c r="H196" t="s">
        <v>2850</v>
      </c>
    </row>
    <row r="197" spans="1:8">
      <c r="A197" t="s">
        <v>2485</v>
      </c>
      <c r="B197" t="s">
        <v>2659</v>
      </c>
      <c r="C197">
        <v>3</v>
      </c>
      <c r="D197" t="s">
        <v>2487</v>
      </c>
      <c r="E197" t="s">
        <v>566</v>
      </c>
      <c r="F197" t="s">
        <v>2030</v>
      </c>
      <c r="G197" t="s">
        <v>2685</v>
      </c>
      <c r="H197" t="s">
        <v>2856</v>
      </c>
    </row>
    <row r="198" spans="1:8">
      <c r="A198" t="s">
        <v>2485</v>
      </c>
      <c r="B198" t="s">
        <v>2659</v>
      </c>
      <c r="C198">
        <v>3</v>
      </c>
      <c r="D198" t="s">
        <v>2505</v>
      </c>
      <c r="E198" t="s">
        <v>563</v>
      </c>
      <c r="F198" t="s">
        <v>2032</v>
      </c>
      <c r="G198" t="s">
        <v>2506</v>
      </c>
      <c r="H198" t="s">
        <v>2849</v>
      </c>
    </row>
    <row r="199" spans="1:8">
      <c r="A199" t="s">
        <v>2485</v>
      </c>
      <c r="B199" t="s">
        <v>2659</v>
      </c>
      <c r="C199">
        <v>3</v>
      </c>
      <c r="D199" t="s">
        <v>2505</v>
      </c>
      <c r="E199" t="s">
        <v>577</v>
      </c>
      <c r="F199" t="s">
        <v>2034</v>
      </c>
      <c r="G199" t="s">
        <v>2687</v>
      </c>
      <c r="H199" t="s">
        <v>2857</v>
      </c>
    </row>
    <row r="200" spans="1:8">
      <c r="A200" t="s">
        <v>2485</v>
      </c>
      <c r="B200" t="s">
        <v>2659</v>
      </c>
      <c r="C200">
        <v>3</v>
      </c>
      <c r="D200" t="s">
        <v>2505</v>
      </c>
      <c r="E200" t="s">
        <v>595</v>
      </c>
      <c r="F200" t="s">
        <v>2036</v>
      </c>
      <c r="G200" t="s">
        <v>2688</v>
      </c>
      <c r="H200" t="s">
        <v>2848</v>
      </c>
    </row>
    <row r="201" spans="1:8">
      <c r="A201" t="s">
        <v>2485</v>
      </c>
      <c r="B201" t="s">
        <v>2659</v>
      </c>
      <c r="C201">
        <v>3</v>
      </c>
      <c r="D201" t="s">
        <v>2505</v>
      </c>
      <c r="E201" t="s">
        <v>592</v>
      </c>
      <c r="F201" t="s">
        <v>2038</v>
      </c>
      <c r="G201" t="s">
        <v>2689</v>
      </c>
      <c r="H201" t="s">
        <v>2848</v>
      </c>
    </row>
    <row r="202" spans="1:8">
      <c r="A202" t="s">
        <v>2485</v>
      </c>
      <c r="B202" t="s">
        <v>2659</v>
      </c>
      <c r="C202">
        <v>3</v>
      </c>
      <c r="D202" t="s">
        <v>2487</v>
      </c>
      <c r="E202" t="s">
        <v>619</v>
      </c>
      <c r="F202" t="s">
        <v>2040</v>
      </c>
      <c r="G202" t="s">
        <v>2685</v>
      </c>
      <c r="H202" t="s">
        <v>2856</v>
      </c>
    </row>
    <row r="203" spans="1:8">
      <c r="A203" t="s">
        <v>2485</v>
      </c>
      <c r="B203" t="s">
        <v>2659</v>
      </c>
      <c r="C203">
        <v>3</v>
      </c>
      <c r="D203" t="s">
        <v>2505</v>
      </c>
      <c r="E203" t="s">
        <v>622</v>
      </c>
      <c r="F203" t="s">
        <v>2042</v>
      </c>
      <c r="G203" t="s">
        <v>2506</v>
      </c>
      <c r="H203" t="s">
        <v>2849</v>
      </c>
    </row>
    <row r="204" spans="1:8">
      <c r="A204" t="s">
        <v>2485</v>
      </c>
      <c r="B204" t="s">
        <v>2659</v>
      </c>
      <c r="C204">
        <v>3</v>
      </c>
      <c r="D204" t="s">
        <v>2505</v>
      </c>
      <c r="E204" t="s">
        <v>625</v>
      </c>
      <c r="F204" t="s">
        <v>2044</v>
      </c>
      <c r="G204" t="s">
        <v>2687</v>
      </c>
      <c r="H204" t="s">
        <v>2857</v>
      </c>
    </row>
    <row r="205" spans="1:8">
      <c r="A205" t="s">
        <v>2485</v>
      </c>
      <c r="B205" t="s">
        <v>2659</v>
      </c>
      <c r="C205">
        <v>3</v>
      </c>
      <c r="D205" t="s">
        <v>2505</v>
      </c>
      <c r="E205" t="s">
        <v>628</v>
      </c>
      <c r="F205" t="s">
        <v>2046</v>
      </c>
      <c r="G205" t="s">
        <v>2688</v>
      </c>
      <c r="H205" t="s">
        <v>2848</v>
      </c>
    </row>
    <row r="206" spans="1:8">
      <c r="A206" t="s">
        <v>2485</v>
      </c>
      <c r="B206" t="s">
        <v>2659</v>
      </c>
      <c r="C206">
        <v>3</v>
      </c>
      <c r="D206" t="s">
        <v>2505</v>
      </c>
      <c r="E206" t="s">
        <v>669</v>
      </c>
      <c r="F206" t="s">
        <v>2048</v>
      </c>
      <c r="G206" t="s">
        <v>2690</v>
      </c>
      <c r="H206" t="s">
        <v>2848</v>
      </c>
    </row>
    <row r="207" spans="1:8">
      <c r="A207" t="s">
        <v>2485</v>
      </c>
      <c r="B207" t="s">
        <v>2659</v>
      </c>
      <c r="C207">
        <v>3</v>
      </c>
      <c r="D207" t="s">
        <v>2505</v>
      </c>
      <c r="E207" t="s">
        <v>631</v>
      </c>
      <c r="F207" t="s">
        <v>2050</v>
      </c>
      <c r="G207" t="s">
        <v>2687</v>
      </c>
      <c r="H207" t="s">
        <v>2857</v>
      </c>
    </row>
    <row r="208" spans="1:8">
      <c r="A208" t="s">
        <v>2485</v>
      </c>
      <c r="B208" t="s">
        <v>2659</v>
      </c>
      <c r="C208">
        <v>3</v>
      </c>
      <c r="D208" t="s">
        <v>2505</v>
      </c>
      <c r="E208" t="s">
        <v>634</v>
      </c>
      <c r="F208" t="s">
        <v>2052</v>
      </c>
      <c r="G208" t="s">
        <v>2688</v>
      </c>
      <c r="H208" t="s">
        <v>2848</v>
      </c>
    </row>
    <row r="209" spans="1:8">
      <c r="A209" t="s">
        <v>2485</v>
      </c>
      <c r="B209" t="s">
        <v>2659</v>
      </c>
      <c r="C209">
        <v>3</v>
      </c>
      <c r="D209" t="s">
        <v>2505</v>
      </c>
      <c r="E209" t="s">
        <v>672</v>
      </c>
      <c r="F209" t="s">
        <v>2054</v>
      </c>
      <c r="G209" t="s">
        <v>2690</v>
      </c>
      <c r="H209" t="s">
        <v>2848</v>
      </c>
    </row>
    <row r="210" spans="1:8">
      <c r="A210" t="s">
        <v>2485</v>
      </c>
      <c r="B210" t="s">
        <v>2659</v>
      </c>
      <c r="C210">
        <v>3</v>
      </c>
      <c r="D210" t="s">
        <v>2487</v>
      </c>
      <c r="E210" t="s">
        <v>934</v>
      </c>
      <c r="F210" t="s">
        <v>2056</v>
      </c>
      <c r="G210" t="s">
        <v>2691</v>
      </c>
      <c r="H210" t="s">
        <v>2847</v>
      </c>
    </row>
    <row r="211" spans="1:8">
      <c r="A211" t="s">
        <v>2485</v>
      </c>
      <c r="B211" t="s">
        <v>2659</v>
      </c>
      <c r="C211">
        <v>3</v>
      </c>
      <c r="D211" t="s">
        <v>2487</v>
      </c>
      <c r="E211" t="s">
        <v>813</v>
      </c>
      <c r="F211" t="s">
        <v>2058</v>
      </c>
      <c r="G211" t="s">
        <v>2692</v>
      </c>
      <c r="H211" t="s">
        <v>2847</v>
      </c>
    </row>
    <row r="212" spans="1:8">
      <c r="A212" t="s">
        <v>2485</v>
      </c>
      <c r="B212" t="s">
        <v>2659</v>
      </c>
      <c r="C212">
        <v>3</v>
      </c>
      <c r="D212" t="s">
        <v>2489</v>
      </c>
      <c r="E212" t="s">
        <v>916</v>
      </c>
      <c r="F212" t="s">
        <v>2060</v>
      </c>
      <c r="G212" t="s">
        <v>2693</v>
      </c>
      <c r="H212" t="s">
        <v>2850</v>
      </c>
    </row>
    <row r="213" spans="1:8">
      <c r="A213" t="s">
        <v>2485</v>
      </c>
      <c r="B213" t="s">
        <v>2659</v>
      </c>
      <c r="C213">
        <v>3</v>
      </c>
      <c r="D213" t="s">
        <v>2495</v>
      </c>
      <c r="E213" t="s">
        <v>400</v>
      </c>
      <c r="F213" t="s">
        <v>2062</v>
      </c>
      <c r="G213" t="s">
        <v>2694</v>
      </c>
      <c r="H213" t="s">
        <v>2852</v>
      </c>
    </row>
    <row r="214" spans="1:8">
      <c r="A214" t="s">
        <v>2485</v>
      </c>
      <c r="B214" t="s">
        <v>2659</v>
      </c>
      <c r="C214">
        <v>3</v>
      </c>
      <c r="D214" t="s">
        <v>2495</v>
      </c>
      <c r="E214" t="s">
        <v>399</v>
      </c>
      <c r="F214" t="s">
        <v>2064</v>
      </c>
      <c r="G214" t="s">
        <v>2695</v>
      </c>
      <c r="H214" t="s">
        <v>2848</v>
      </c>
    </row>
    <row r="215" spans="1:8">
      <c r="A215" t="s">
        <v>2482</v>
      </c>
      <c r="B215" t="s">
        <v>2659</v>
      </c>
      <c r="C215">
        <v>3</v>
      </c>
      <c r="D215" t="s">
        <v>2495</v>
      </c>
      <c r="E215" t="s">
        <v>580</v>
      </c>
      <c r="F215" t="s">
        <v>2066</v>
      </c>
      <c r="G215" t="s">
        <v>2696</v>
      </c>
    </row>
    <row r="216" spans="1:8">
      <c r="A216" t="s">
        <v>2485</v>
      </c>
      <c r="B216" t="s">
        <v>2697</v>
      </c>
      <c r="C216">
        <v>4</v>
      </c>
      <c r="D216" t="s">
        <v>2505</v>
      </c>
      <c r="E216" t="s">
        <v>568</v>
      </c>
      <c r="F216" t="s">
        <v>2068</v>
      </c>
      <c r="G216" t="s">
        <v>2686</v>
      </c>
      <c r="H216" t="s">
        <v>2850</v>
      </c>
    </row>
    <row r="217" spans="1:8">
      <c r="A217" t="s">
        <v>2485</v>
      </c>
      <c r="B217" t="s">
        <v>2697</v>
      </c>
      <c r="C217">
        <v>4</v>
      </c>
      <c r="D217" t="s">
        <v>2487</v>
      </c>
      <c r="E217" t="s">
        <v>583</v>
      </c>
      <c r="F217" t="s">
        <v>2070</v>
      </c>
      <c r="G217" t="s">
        <v>2685</v>
      </c>
      <c r="H217" t="s">
        <v>2856</v>
      </c>
    </row>
    <row r="218" spans="1:8">
      <c r="A218" t="s">
        <v>2485</v>
      </c>
      <c r="B218" t="s">
        <v>2697</v>
      </c>
      <c r="C218">
        <v>4</v>
      </c>
      <c r="D218" t="s">
        <v>2505</v>
      </c>
      <c r="E218" t="s">
        <v>586</v>
      </c>
      <c r="F218" t="s">
        <v>2072</v>
      </c>
      <c r="G218" t="s">
        <v>2506</v>
      </c>
      <c r="H218" t="s">
        <v>2849</v>
      </c>
    </row>
    <row r="219" spans="1:8">
      <c r="A219" t="s">
        <v>2485</v>
      </c>
      <c r="B219" t="s">
        <v>2697</v>
      </c>
      <c r="C219">
        <v>4</v>
      </c>
      <c r="D219" t="s">
        <v>2505</v>
      </c>
      <c r="E219" t="s">
        <v>571</v>
      </c>
      <c r="F219" t="s">
        <v>2074</v>
      </c>
      <c r="G219" t="s">
        <v>2687</v>
      </c>
      <c r="H219" t="s">
        <v>2857</v>
      </c>
    </row>
    <row r="220" spans="1:8">
      <c r="A220" t="s">
        <v>2485</v>
      </c>
      <c r="B220" t="s">
        <v>2697</v>
      </c>
      <c r="C220">
        <v>4</v>
      </c>
      <c r="D220" t="s">
        <v>2505</v>
      </c>
      <c r="E220" t="s">
        <v>598</v>
      </c>
      <c r="F220" t="s">
        <v>2076</v>
      </c>
      <c r="G220" t="s">
        <v>2688</v>
      </c>
      <c r="H220" t="s">
        <v>2848</v>
      </c>
    </row>
    <row r="221" spans="1:8">
      <c r="A221" t="s">
        <v>2485</v>
      </c>
      <c r="B221" t="s">
        <v>2697</v>
      </c>
      <c r="C221">
        <v>4</v>
      </c>
      <c r="D221" t="s">
        <v>2505</v>
      </c>
      <c r="E221" t="s">
        <v>675</v>
      </c>
      <c r="F221" t="s">
        <v>2078</v>
      </c>
      <c r="G221" t="s">
        <v>2690</v>
      </c>
      <c r="H221" t="s">
        <v>2848</v>
      </c>
    </row>
    <row r="222" spans="1:8">
      <c r="A222" t="s">
        <v>2485</v>
      </c>
      <c r="B222" t="s">
        <v>2697</v>
      </c>
      <c r="C222">
        <v>4</v>
      </c>
      <c r="D222" t="s">
        <v>2487</v>
      </c>
      <c r="E222" t="s">
        <v>601</v>
      </c>
      <c r="F222" t="s">
        <v>2080</v>
      </c>
      <c r="G222" t="s">
        <v>2685</v>
      </c>
      <c r="H222" t="s">
        <v>2856</v>
      </c>
    </row>
    <row r="223" spans="1:8">
      <c r="A223" t="s">
        <v>2485</v>
      </c>
      <c r="B223" t="s">
        <v>2697</v>
      </c>
      <c r="C223">
        <v>4</v>
      </c>
      <c r="D223" t="s">
        <v>2505</v>
      </c>
      <c r="E223" t="s">
        <v>604</v>
      </c>
      <c r="F223" t="s">
        <v>2082</v>
      </c>
      <c r="G223" t="s">
        <v>2506</v>
      </c>
      <c r="H223" t="s">
        <v>2849</v>
      </c>
    </row>
    <row r="224" spans="1:8">
      <c r="A224" t="s">
        <v>2485</v>
      </c>
      <c r="B224" t="s">
        <v>2697</v>
      </c>
      <c r="C224">
        <v>4</v>
      </c>
      <c r="D224" t="s">
        <v>2505</v>
      </c>
      <c r="E224" t="s">
        <v>607</v>
      </c>
      <c r="F224" t="s">
        <v>2084</v>
      </c>
      <c r="G224" t="s">
        <v>2687</v>
      </c>
      <c r="H224" t="s">
        <v>2857</v>
      </c>
    </row>
    <row r="225" spans="1:8">
      <c r="A225" t="s">
        <v>2485</v>
      </c>
      <c r="B225" t="s">
        <v>2697</v>
      </c>
      <c r="C225">
        <v>4</v>
      </c>
      <c r="D225" t="s">
        <v>2505</v>
      </c>
      <c r="E225" t="s">
        <v>610</v>
      </c>
      <c r="F225" t="s">
        <v>2086</v>
      </c>
      <c r="G225" t="s">
        <v>2688</v>
      </c>
      <c r="H225" t="s">
        <v>2848</v>
      </c>
    </row>
    <row r="226" spans="1:8">
      <c r="A226" t="s">
        <v>2485</v>
      </c>
      <c r="B226" t="s">
        <v>2697</v>
      </c>
      <c r="C226">
        <v>4</v>
      </c>
      <c r="D226" t="s">
        <v>2505</v>
      </c>
      <c r="E226" t="s">
        <v>678</v>
      </c>
      <c r="F226" t="s">
        <v>2088</v>
      </c>
      <c r="G226" t="s">
        <v>2690</v>
      </c>
      <c r="H226" t="s">
        <v>2848</v>
      </c>
    </row>
    <row r="227" spans="1:8">
      <c r="A227" t="s">
        <v>2485</v>
      </c>
      <c r="B227" t="s">
        <v>2697</v>
      </c>
      <c r="C227">
        <v>4</v>
      </c>
      <c r="D227" t="s">
        <v>2505</v>
      </c>
      <c r="E227" t="s">
        <v>613</v>
      </c>
      <c r="F227" t="s">
        <v>2090</v>
      </c>
      <c r="G227" t="s">
        <v>2687</v>
      </c>
      <c r="H227" t="s">
        <v>2857</v>
      </c>
    </row>
    <row r="228" spans="1:8">
      <c r="A228" t="s">
        <v>2485</v>
      </c>
      <c r="B228" t="s">
        <v>2697</v>
      </c>
      <c r="C228">
        <v>4</v>
      </c>
      <c r="D228" t="s">
        <v>2505</v>
      </c>
      <c r="E228" t="s">
        <v>616</v>
      </c>
      <c r="F228" t="s">
        <v>2092</v>
      </c>
      <c r="G228" t="s">
        <v>2688</v>
      </c>
      <c r="H228" t="s">
        <v>2848</v>
      </c>
    </row>
    <row r="229" spans="1:8">
      <c r="A229" t="s">
        <v>2485</v>
      </c>
      <c r="B229" t="s">
        <v>2697</v>
      </c>
      <c r="C229">
        <v>4</v>
      </c>
      <c r="D229" t="s">
        <v>2505</v>
      </c>
      <c r="E229" t="s">
        <v>681</v>
      </c>
      <c r="F229" t="s">
        <v>2094</v>
      </c>
      <c r="G229" t="s">
        <v>2690</v>
      </c>
      <c r="H229" t="s">
        <v>2848</v>
      </c>
    </row>
    <row r="230" spans="1:8">
      <c r="A230" t="s">
        <v>2485</v>
      </c>
      <c r="B230" t="s">
        <v>2697</v>
      </c>
      <c r="C230">
        <v>4</v>
      </c>
      <c r="D230" t="s">
        <v>2505</v>
      </c>
      <c r="E230" t="s">
        <v>589</v>
      </c>
      <c r="F230" t="s">
        <v>2096</v>
      </c>
      <c r="G230" t="s">
        <v>2689</v>
      </c>
      <c r="H230" t="s">
        <v>2848</v>
      </c>
    </row>
    <row r="231" spans="1:8">
      <c r="A231" t="s">
        <v>2482</v>
      </c>
      <c r="B231" t="s">
        <v>2659</v>
      </c>
      <c r="C231">
        <v>3</v>
      </c>
      <c r="D231" t="s">
        <v>2505</v>
      </c>
      <c r="E231" t="s">
        <v>879</v>
      </c>
      <c r="F231" t="s">
        <v>2098</v>
      </c>
      <c r="G231" t="s">
        <v>2698</v>
      </c>
    </row>
    <row r="232" spans="1:8">
      <c r="A232" t="s">
        <v>2485</v>
      </c>
      <c r="B232" t="s">
        <v>2699</v>
      </c>
      <c r="C232">
        <v>4</v>
      </c>
      <c r="D232" t="s">
        <v>2489</v>
      </c>
      <c r="E232" t="s">
        <v>2101</v>
      </c>
      <c r="F232" t="s">
        <v>2100</v>
      </c>
      <c r="G232" t="s">
        <v>2700</v>
      </c>
      <c r="H232" t="s">
        <v>2848</v>
      </c>
    </row>
    <row r="233" spans="1:8">
      <c r="A233" t="s">
        <v>2482</v>
      </c>
      <c r="B233" t="s">
        <v>2699</v>
      </c>
      <c r="C233">
        <v>4</v>
      </c>
      <c r="D233" t="s">
        <v>2489</v>
      </c>
      <c r="E233" t="s">
        <v>1051</v>
      </c>
      <c r="F233" t="s">
        <v>2103</v>
      </c>
      <c r="G233" t="s">
        <v>2701</v>
      </c>
    </row>
    <row r="234" spans="1:8">
      <c r="A234" t="s">
        <v>2485</v>
      </c>
      <c r="B234" t="s">
        <v>2702</v>
      </c>
      <c r="C234">
        <v>5</v>
      </c>
      <c r="D234" t="s">
        <v>2489</v>
      </c>
      <c r="E234" t="s">
        <v>882</v>
      </c>
      <c r="F234" t="s">
        <v>2105</v>
      </c>
      <c r="G234" t="s">
        <v>2703</v>
      </c>
      <c r="H234" t="s">
        <v>2848</v>
      </c>
    </row>
    <row r="235" spans="1:8">
      <c r="A235" t="s">
        <v>2485</v>
      </c>
      <c r="B235" t="s">
        <v>2702</v>
      </c>
      <c r="C235">
        <v>5</v>
      </c>
      <c r="D235" t="s">
        <v>2489</v>
      </c>
      <c r="E235" t="s">
        <v>1045</v>
      </c>
      <c r="F235" t="s">
        <v>2107</v>
      </c>
      <c r="G235" t="s">
        <v>2704</v>
      </c>
      <c r="H235" t="s">
        <v>2848</v>
      </c>
    </row>
    <row r="236" spans="1:8">
      <c r="A236" t="s">
        <v>2485</v>
      </c>
      <c r="B236" t="s">
        <v>2702</v>
      </c>
      <c r="C236">
        <v>5</v>
      </c>
      <c r="D236" t="s">
        <v>2489</v>
      </c>
      <c r="E236" t="s">
        <v>1048</v>
      </c>
      <c r="F236" t="s">
        <v>2109</v>
      </c>
      <c r="G236" t="s">
        <v>2705</v>
      </c>
      <c r="H236" t="s">
        <v>2850</v>
      </c>
    </row>
    <row r="237" spans="1:8">
      <c r="A237" t="s">
        <v>2485</v>
      </c>
      <c r="B237" t="s">
        <v>2699</v>
      </c>
      <c r="C237">
        <v>4</v>
      </c>
      <c r="D237" t="s">
        <v>2487</v>
      </c>
      <c r="E237" t="s">
        <v>1012</v>
      </c>
      <c r="F237" t="s">
        <v>2111</v>
      </c>
      <c r="G237" t="s">
        <v>2706</v>
      </c>
      <c r="H237" t="s">
        <v>2847</v>
      </c>
    </row>
    <row r="238" spans="1:8">
      <c r="A238" t="s">
        <v>2485</v>
      </c>
      <c r="B238" t="s">
        <v>2699</v>
      </c>
      <c r="C238">
        <v>4</v>
      </c>
      <c r="D238" t="s">
        <v>2489</v>
      </c>
      <c r="E238" t="s">
        <v>1086</v>
      </c>
      <c r="F238" t="s">
        <v>2113</v>
      </c>
      <c r="G238" t="s">
        <v>2707</v>
      </c>
      <c r="H238" t="s">
        <v>2848</v>
      </c>
    </row>
    <row r="239" spans="1:8">
      <c r="A239" t="s">
        <v>2485</v>
      </c>
      <c r="B239" t="s">
        <v>2699</v>
      </c>
      <c r="C239">
        <v>4</v>
      </c>
      <c r="D239" t="s">
        <v>2489</v>
      </c>
      <c r="E239" t="s">
        <v>870</v>
      </c>
      <c r="F239" t="s">
        <v>2115</v>
      </c>
      <c r="G239" t="s">
        <v>2708</v>
      </c>
      <c r="H239" t="s">
        <v>2848</v>
      </c>
    </row>
    <row r="240" spans="1:8">
      <c r="A240" t="s">
        <v>2485</v>
      </c>
      <c r="B240" t="s">
        <v>2699</v>
      </c>
      <c r="C240">
        <v>4</v>
      </c>
      <c r="D240" t="s">
        <v>2487</v>
      </c>
      <c r="E240" t="s">
        <v>885</v>
      </c>
      <c r="F240" t="s">
        <v>2117</v>
      </c>
      <c r="G240" t="s">
        <v>2709</v>
      </c>
      <c r="H240" t="s">
        <v>2847</v>
      </c>
    </row>
    <row r="241" spans="1:8">
      <c r="A241" t="s">
        <v>2485</v>
      </c>
      <c r="B241" t="s">
        <v>2699</v>
      </c>
      <c r="C241">
        <v>4</v>
      </c>
      <c r="D241" t="s">
        <v>2489</v>
      </c>
      <c r="E241" t="s">
        <v>865</v>
      </c>
      <c r="F241" t="s">
        <v>2119</v>
      </c>
      <c r="G241" t="s">
        <v>2710</v>
      </c>
      <c r="H241" t="s">
        <v>2848</v>
      </c>
    </row>
    <row r="242" spans="1:8">
      <c r="A242" t="s">
        <v>2482</v>
      </c>
      <c r="B242" t="s">
        <v>2699</v>
      </c>
      <c r="C242">
        <v>4</v>
      </c>
      <c r="D242" t="s">
        <v>2489</v>
      </c>
      <c r="E242" t="s">
        <v>873</v>
      </c>
      <c r="F242" t="s">
        <v>2121</v>
      </c>
      <c r="G242" t="s">
        <v>2711</v>
      </c>
    </row>
    <row r="243" spans="1:8">
      <c r="A243" t="s">
        <v>2485</v>
      </c>
      <c r="B243" t="s">
        <v>2712</v>
      </c>
      <c r="C243">
        <v>5</v>
      </c>
      <c r="D243" t="s">
        <v>2487</v>
      </c>
      <c r="E243" t="s">
        <v>1035</v>
      </c>
      <c r="F243" t="s">
        <v>2123</v>
      </c>
      <c r="G243" t="s">
        <v>2519</v>
      </c>
      <c r="H243" t="s">
        <v>2848</v>
      </c>
    </row>
    <row r="244" spans="1:8">
      <c r="A244" t="s">
        <v>2485</v>
      </c>
      <c r="B244" t="s">
        <v>2712</v>
      </c>
      <c r="C244">
        <v>5</v>
      </c>
      <c r="D244" t="s">
        <v>2487</v>
      </c>
      <c r="E244" t="s">
        <v>1043</v>
      </c>
      <c r="F244" t="s">
        <v>2125</v>
      </c>
      <c r="G244" t="s">
        <v>2520</v>
      </c>
      <c r="H244" t="s">
        <v>2848</v>
      </c>
    </row>
    <row r="245" spans="1:8">
      <c r="A245" t="s">
        <v>2482</v>
      </c>
      <c r="B245" t="s">
        <v>2699</v>
      </c>
      <c r="C245">
        <v>4</v>
      </c>
      <c r="D245" t="s">
        <v>2489</v>
      </c>
      <c r="E245" t="s">
        <v>876</v>
      </c>
      <c r="F245" t="s">
        <v>2127</v>
      </c>
      <c r="G245" t="s">
        <v>2713</v>
      </c>
    </row>
    <row r="246" spans="1:8">
      <c r="A246" t="s">
        <v>2485</v>
      </c>
      <c r="B246" t="s">
        <v>2714</v>
      </c>
      <c r="C246">
        <v>5</v>
      </c>
      <c r="D246" t="s">
        <v>2487</v>
      </c>
      <c r="E246" t="s">
        <v>1022</v>
      </c>
      <c r="F246" t="s">
        <v>2129</v>
      </c>
      <c r="G246" t="s">
        <v>2511</v>
      </c>
      <c r="H246" t="s">
        <v>2847</v>
      </c>
    </row>
    <row r="247" spans="1:8">
      <c r="A247" t="s">
        <v>2485</v>
      </c>
      <c r="B247" t="s">
        <v>2714</v>
      </c>
      <c r="C247">
        <v>5</v>
      </c>
      <c r="D247" t="s">
        <v>2487</v>
      </c>
      <c r="E247" t="s">
        <v>1020</v>
      </c>
      <c r="F247" t="s">
        <v>2131</v>
      </c>
      <c r="G247" t="s">
        <v>2512</v>
      </c>
      <c r="H247" t="s">
        <v>2848</v>
      </c>
    </row>
    <row r="248" spans="1:8">
      <c r="A248" t="s">
        <v>2482</v>
      </c>
      <c r="B248" t="s">
        <v>2699</v>
      </c>
      <c r="C248">
        <v>4</v>
      </c>
      <c r="D248" t="s">
        <v>2489</v>
      </c>
      <c r="E248" t="s">
        <v>978</v>
      </c>
      <c r="F248" t="s">
        <v>2133</v>
      </c>
      <c r="G248" t="s">
        <v>2715</v>
      </c>
    </row>
    <row r="249" spans="1:8">
      <c r="A249" t="s">
        <v>2485</v>
      </c>
      <c r="B249" t="s">
        <v>2716</v>
      </c>
      <c r="C249">
        <v>5</v>
      </c>
      <c r="D249" t="s">
        <v>2487</v>
      </c>
      <c r="E249" t="s">
        <v>1027</v>
      </c>
      <c r="F249" t="s">
        <v>2135</v>
      </c>
      <c r="G249" t="s">
        <v>2515</v>
      </c>
      <c r="H249" t="s">
        <v>2848</v>
      </c>
    </row>
    <row r="250" spans="1:8">
      <c r="A250" t="s">
        <v>2485</v>
      </c>
      <c r="B250" t="s">
        <v>2716</v>
      </c>
      <c r="C250">
        <v>5</v>
      </c>
      <c r="D250" t="s">
        <v>2487</v>
      </c>
      <c r="E250" t="s">
        <v>1025</v>
      </c>
      <c r="F250" t="s">
        <v>2137</v>
      </c>
      <c r="G250" t="s">
        <v>2516</v>
      </c>
      <c r="H250" t="s">
        <v>2848</v>
      </c>
    </row>
    <row r="251" spans="1:8">
      <c r="A251" t="s">
        <v>2485</v>
      </c>
      <c r="B251" t="s">
        <v>2699</v>
      </c>
      <c r="C251">
        <v>4</v>
      </c>
      <c r="D251" t="s">
        <v>2495</v>
      </c>
      <c r="E251" t="s">
        <v>438</v>
      </c>
      <c r="F251" t="s">
        <v>2139</v>
      </c>
      <c r="G251" t="s">
        <v>2717</v>
      </c>
      <c r="H251" t="s">
        <v>2848</v>
      </c>
    </row>
    <row r="252" spans="1:8">
      <c r="A252" t="s">
        <v>2482</v>
      </c>
      <c r="B252" t="s">
        <v>2699</v>
      </c>
      <c r="C252">
        <v>4</v>
      </c>
      <c r="D252" t="s">
        <v>2495</v>
      </c>
      <c r="E252" t="s">
        <v>434</v>
      </c>
      <c r="F252" t="s">
        <v>2141</v>
      </c>
      <c r="G252" t="s">
        <v>2718</v>
      </c>
    </row>
    <row r="253" spans="1:8">
      <c r="A253" t="s">
        <v>2485</v>
      </c>
      <c r="B253" t="s">
        <v>2719</v>
      </c>
      <c r="C253">
        <v>5</v>
      </c>
      <c r="D253" t="s">
        <v>2495</v>
      </c>
      <c r="E253" t="s">
        <v>433</v>
      </c>
      <c r="F253" t="s">
        <v>2143</v>
      </c>
      <c r="G253" t="s">
        <v>2720</v>
      </c>
      <c r="H253" t="s">
        <v>2848</v>
      </c>
    </row>
    <row r="254" spans="1:8">
      <c r="A254" t="s">
        <v>2485</v>
      </c>
      <c r="B254" t="s">
        <v>2719</v>
      </c>
      <c r="C254">
        <v>5</v>
      </c>
      <c r="D254" t="s">
        <v>2495</v>
      </c>
      <c r="E254" t="s">
        <v>435</v>
      </c>
      <c r="F254" t="s">
        <v>2145</v>
      </c>
      <c r="G254" t="s">
        <v>2721</v>
      </c>
      <c r="H254" t="s">
        <v>2848</v>
      </c>
    </row>
    <row r="255" spans="1:8">
      <c r="A255" t="s">
        <v>2485</v>
      </c>
      <c r="B255" t="s">
        <v>2719</v>
      </c>
      <c r="C255">
        <v>5</v>
      </c>
      <c r="D255" t="s">
        <v>2495</v>
      </c>
      <c r="E255" t="s">
        <v>494</v>
      </c>
      <c r="F255" t="s">
        <v>2147</v>
      </c>
      <c r="G255" t="s">
        <v>2722</v>
      </c>
      <c r="H255" t="s">
        <v>2848</v>
      </c>
    </row>
    <row r="256" spans="1:8">
      <c r="A256" t="s">
        <v>2485</v>
      </c>
      <c r="B256" t="s">
        <v>2719</v>
      </c>
      <c r="C256">
        <v>5</v>
      </c>
      <c r="D256" t="s">
        <v>2495</v>
      </c>
      <c r="E256" t="s">
        <v>440</v>
      </c>
      <c r="F256" t="s">
        <v>2149</v>
      </c>
      <c r="G256" t="s">
        <v>2723</v>
      </c>
      <c r="H256" t="s">
        <v>2848</v>
      </c>
    </row>
    <row r="257" spans="1:8">
      <c r="A257" t="s">
        <v>2485</v>
      </c>
      <c r="B257" t="s">
        <v>2719</v>
      </c>
      <c r="C257">
        <v>5</v>
      </c>
      <c r="D257" t="s">
        <v>2495</v>
      </c>
      <c r="E257" t="s">
        <v>495</v>
      </c>
      <c r="F257" t="s">
        <v>2151</v>
      </c>
      <c r="G257" t="s">
        <v>2724</v>
      </c>
      <c r="H257" t="s">
        <v>2848</v>
      </c>
    </row>
    <row r="258" spans="1:8">
      <c r="A258" t="s">
        <v>2485</v>
      </c>
      <c r="B258" t="s">
        <v>2719</v>
      </c>
      <c r="C258">
        <v>5</v>
      </c>
      <c r="D258" t="s">
        <v>2495</v>
      </c>
      <c r="E258" t="s">
        <v>436</v>
      </c>
      <c r="F258" t="s">
        <v>2153</v>
      </c>
      <c r="G258" t="s">
        <v>2725</v>
      </c>
      <c r="H258" t="s">
        <v>2848</v>
      </c>
    </row>
    <row r="259" spans="1:8">
      <c r="A259" t="s">
        <v>2485</v>
      </c>
      <c r="B259" t="s">
        <v>2719</v>
      </c>
      <c r="C259">
        <v>5</v>
      </c>
      <c r="D259" t="s">
        <v>2495</v>
      </c>
      <c r="E259" t="s">
        <v>439</v>
      </c>
      <c r="F259" t="s">
        <v>2155</v>
      </c>
      <c r="G259" t="s">
        <v>2726</v>
      </c>
      <c r="H259" t="s">
        <v>2848</v>
      </c>
    </row>
    <row r="260" spans="1:8">
      <c r="A260" t="s">
        <v>2485</v>
      </c>
      <c r="B260" t="s">
        <v>2719</v>
      </c>
      <c r="C260">
        <v>5</v>
      </c>
      <c r="D260" t="s">
        <v>2495</v>
      </c>
      <c r="E260" t="s">
        <v>437</v>
      </c>
      <c r="F260" t="s">
        <v>2157</v>
      </c>
      <c r="G260" t="s">
        <v>2727</v>
      </c>
      <c r="H260" t="s">
        <v>2848</v>
      </c>
    </row>
    <row r="261" spans="1:8">
      <c r="A261" t="s">
        <v>2485</v>
      </c>
      <c r="B261" t="s">
        <v>2719</v>
      </c>
      <c r="C261">
        <v>5</v>
      </c>
      <c r="D261" t="s">
        <v>2495</v>
      </c>
      <c r="E261" t="s">
        <v>441</v>
      </c>
      <c r="F261" t="s">
        <v>2159</v>
      </c>
      <c r="G261" t="s">
        <v>2728</v>
      </c>
      <c r="H261" t="s">
        <v>2848</v>
      </c>
    </row>
    <row r="262" spans="1:8">
      <c r="A262" t="s">
        <v>2485</v>
      </c>
      <c r="B262" t="s">
        <v>2719</v>
      </c>
      <c r="C262">
        <v>5</v>
      </c>
      <c r="D262" t="s">
        <v>2495</v>
      </c>
      <c r="E262" t="s">
        <v>541</v>
      </c>
      <c r="F262" t="s">
        <v>2161</v>
      </c>
      <c r="G262" t="s">
        <v>2532</v>
      </c>
      <c r="H262" t="s">
        <v>2848</v>
      </c>
    </row>
    <row r="263" spans="1:8">
      <c r="A263" t="s">
        <v>2482</v>
      </c>
      <c r="B263" t="s">
        <v>2699</v>
      </c>
      <c r="C263">
        <v>4</v>
      </c>
      <c r="D263" t="s">
        <v>2495</v>
      </c>
      <c r="E263" t="s">
        <v>989</v>
      </c>
      <c r="F263" t="s">
        <v>2163</v>
      </c>
      <c r="G263" t="s">
        <v>2729</v>
      </c>
    </row>
    <row r="264" spans="1:8">
      <c r="A264" t="s">
        <v>2485</v>
      </c>
      <c r="B264" t="s">
        <v>2730</v>
      </c>
      <c r="C264">
        <v>5</v>
      </c>
      <c r="D264" t="s">
        <v>2489</v>
      </c>
      <c r="E264" t="s">
        <v>987</v>
      </c>
      <c r="F264" t="s">
        <v>2165</v>
      </c>
      <c r="G264" t="s">
        <v>2731</v>
      </c>
      <c r="H264" t="s">
        <v>2848</v>
      </c>
    </row>
    <row r="265" spans="1:8">
      <c r="A265" t="s">
        <v>2485</v>
      </c>
      <c r="B265" t="s">
        <v>2730</v>
      </c>
      <c r="C265">
        <v>5</v>
      </c>
      <c r="D265" t="s">
        <v>2489</v>
      </c>
      <c r="E265" t="s">
        <v>1009</v>
      </c>
      <c r="F265" t="s">
        <v>2167</v>
      </c>
      <c r="G265" t="s">
        <v>2732</v>
      </c>
      <c r="H265" t="s">
        <v>2848</v>
      </c>
    </row>
    <row r="266" spans="1:8">
      <c r="A266" t="s">
        <v>2485</v>
      </c>
      <c r="B266" t="s">
        <v>2730</v>
      </c>
      <c r="C266">
        <v>5</v>
      </c>
      <c r="D266" t="s">
        <v>2489</v>
      </c>
      <c r="E266" t="s">
        <v>991</v>
      </c>
      <c r="F266" t="s">
        <v>2169</v>
      </c>
      <c r="G266" t="s">
        <v>2733</v>
      </c>
      <c r="H266" t="s">
        <v>2848</v>
      </c>
    </row>
    <row r="267" spans="1:8">
      <c r="A267" t="s">
        <v>2485</v>
      </c>
      <c r="B267" t="s">
        <v>2730</v>
      </c>
      <c r="C267">
        <v>5</v>
      </c>
      <c r="D267" t="s">
        <v>2489</v>
      </c>
      <c r="E267" t="s">
        <v>993</v>
      </c>
      <c r="F267" t="s">
        <v>2171</v>
      </c>
      <c r="G267" t="s">
        <v>2734</v>
      </c>
      <c r="H267" t="s">
        <v>2848</v>
      </c>
    </row>
    <row r="268" spans="1:8">
      <c r="A268" t="s">
        <v>2485</v>
      </c>
      <c r="B268" t="s">
        <v>2730</v>
      </c>
      <c r="C268">
        <v>5</v>
      </c>
      <c r="D268" t="s">
        <v>2489</v>
      </c>
      <c r="E268" t="s">
        <v>995</v>
      </c>
      <c r="F268" t="s">
        <v>2173</v>
      </c>
      <c r="G268" t="s">
        <v>2735</v>
      </c>
      <c r="H268" t="s">
        <v>2848</v>
      </c>
    </row>
    <row r="269" spans="1:8">
      <c r="A269" t="s">
        <v>2485</v>
      </c>
      <c r="B269" t="s">
        <v>2730</v>
      </c>
      <c r="C269">
        <v>5</v>
      </c>
      <c r="D269" t="s">
        <v>2489</v>
      </c>
      <c r="E269" t="s">
        <v>997</v>
      </c>
      <c r="F269" t="s">
        <v>2175</v>
      </c>
      <c r="G269" t="s">
        <v>2736</v>
      </c>
      <c r="H269" t="s">
        <v>2848</v>
      </c>
    </row>
    <row r="270" spans="1:8">
      <c r="A270" t="s">
        <v>2482</v>
      </c>
      <c r="B270" t="s">
        <v>2730</v>
      </c>
      <c r="C270">
        <v>5</v>
      </c>
      <c r="D270" t="s">
        <v>2489</v>
      </c>
      <c r="E270" t="s">
        <v>1000</v>
      </c>
      <c r="F270" t="s">
        <v>2177</v>
      </c>
      <c r="G270" t="s">
        <v>2737</v>
      </c>
    </row>
    <row r="271" spans="1:8">
      <c r="A271" t="s">
        <v>2485</v>
      </c>
      <c r="B271" t="s">
        <v>2738</v>
      </c>
      <c r="C271">
        <v>6</v>
      </c>
      <c r="D271" t="s">
        <v>2487</v>
      </c>
      <c r="E271" t="s">
        <v>1015</v>
      </c>
      <c r="F271" t="s">
        <v>2179</v>
      </c>
      <c r="G271" t="s">
        <v>2511</v>
      </c>
      <c r="H271" t="s">
        <v>2847</v>
      </c>
    </row>
    <row r="272" spans="1:8">
      <c r="A272" t="s">
        <v>2485</v>
      </c>
      <c r="B272" t="s">
        <v>2738</v>
      </c>
      <c r="C272">
        <v>6</v>
      </c>
      <c r="D272" t="s">
        <v>2487</v>
      </c>
      <c r="E272" t="s">
        <v>1018</v>
      </c>
      <c r="F272" t="s">
        <v>2181</v>
      </c>
      <c r="G272" t="s">
        <v>2512</v>
      </c>
      <c r="H272" t="s">
        <v>2848</v>
      </c>
    </row>
    <row r="273" spans="1:8">
      <c r="A273" t="s">
        <v>2482</v>
      </c>
      <c r="B273" t="s">
        <v>2730</v>
      </c>
      <c r="C273">
        <v>5</v>
      </c>
      <c r="D273" t="s">
        <v>2489</v>
      </c>
      <c r="E273" t="s">
        <v>1002</v>
      </c>
      <c r="F273" t="s">
        <v>2183</v>
      </c>
      <c r="G273" t="s">
        <v>2739</v>
      </c>
    </row>
    <row r="274" spans="1:8">
      <c r="A274" t="s">
        <v>2485</v>
      </c>
      <c r="B274" t="s">
        <v>2740</v>
      </c>
      <c r="C274">
        <v>6</v>
      </c>
      <c r="D274" t="s">
        <v>2487</v>
      </c>
      <c r="E274" t="s">
        <v>1030</v>
      </c>
      <c r="F274" t="s">
        <v>2185</v>
      </c>
      <c r="G274" t="s">
        <v>2515</v>
      </c>
      <c r="H274" t="s">
        <v>2848</v>
      </c>
    </row>
    <row r="275" spans="1:8">
      <c r="A275" t="s">
        <v>2485</v>
      </c>
      <c r="B275" t="s">
        <v>2740</v>
      </c>
      <c r="C275">
        <v>6</v>
      </c>
      <c r="D275" t="s">
        <v>2487</v>
      </c>
      <c r="E275" t="s">
        <v>1033</v>
      </c>
      <c r="F275" t="s">
        <v>2187</v>
      </c>
      <c r="G275" t="s">
        <v>2516</v>
      </c>
      <c r="H275" t="s">
        <v>2848</v>
      </c>
    </row>
    <row r="276" spans="1:8">
      <c r="A276" t="s">
        <v>2482</v>
      </c>
      <c r="B276" t="s">
        <v>2730</v>
      </c>
      <c r="C276">
        <v>5</v>
      </c>
      <c r="D276" t="s">
        <v>2489</v>
      </c>
      <c r="E276" t="s">
        <v>1005</v>
      </c>
      <c r="F276" t="s">
        <v>2189</v>
      </c>
      <c r="G276" t="s">
        <v>2741</v>
      </c>
    </row>
    <row r="277" spans="1:8">
      <c r="A277" t="s">
        <v>2485</v>
      </c>
      <c r="B277" t="s">
        <v>2742</v>
      </c>
      <c r="C277">
        <v>6</v>
      </c>
      <c r="D277" t="s">
        <v>2487</v>
      </c>
      <c r="E277" t="s">
        <v>1038</v>
      </c>
      <c r="F277" t="s">
        <v>2191</v>
      </c>
      <c r="G277" t="s">
        <v>2519</v>
      </c>
      <c r="H277" t="s">
        <v>2848</v>
      </c>
    </row>
    <row r="278" spans="1:8">
      <c r="A278" t="s">
        <v>2485</v>
      </c>
      <c r="B278" t="s">
        <v>2742</v>
      </c>
      <c r="C278">
        <v>6</v>
      </c>
      <c r="D278" t="s">
        <v>2487</v>
      </c>
      <c r="E278" t="s">
        <v>1041</v>
      </c>
      <c r="F278" t="s">
        <v>2193</v>
      </c>
      <c r="G278" t="s">
        <v>2520</v>
      </c>
      <c r="H278" t="s">
        <v>2848</v>
      </c>
    </row>
    <row r="279" spans="1:8">
      <c r="A279" t="s">
        <v>2485</v>
      </c>
      <c r="B279" t="s">
        <v>2730</v>
      </c>
      <c r="C279">
        <v>5</v>
      </c>
      <c r="D279" t="s">
        <v>2489</v>
      </c>
      <c r="E279" t="s">
        <v>1007</v>
      </c>
      <c r="F279" t="s">
        <v>2195</v>
      </c>
      <c r="G279" t="s">
        <v>2743</v>
      </c>
      <c r="H279" t="s">
        <v>2848</v>
      </c>
    </row>
    <row r="280" spans="1:8">
      <c r="A280" t="s">
        <v>2485</v>
      </c>
      <c r="B280" t="s">
        <v>2730</v>
      </c>
      <c r="C280">
        <v>5</v>
      </c>
      <c r="D280" t="s">
        <v>2495</v>
      </c>
      <c r="E280" t="s">
        <v>542</v>
      </c>
      <c r="F280" t="s">
        <v>2197</v>
      </c>
      <c r="G280" t="s">
        <v>2532</v>
      </c>
      <c r="H280" t="s">
        <v>2848</v>
      </c>
    </row>
    <row r="281" spans="1:8">
      <c r="A281" t="s">
        <v>2485</v>
      </c>
      <c r="B281" t="s">
        <v>2699</v>
      </c>
      <c r="C281">
        <v>4</v>
      </c>
      <c r="D281" t="s">
        <v>2487</v>
      </c>
      <c r="E281" t="s">
        <v>1062</v>
      </c>
      <c r="F281" t="s">
        <v>2199</v>
      </c>
      <c r="G281" t="s">
        <v>2540</v>
      </c>
      <c r="H281" t="s">
        <v>2852</v>
      </c>
    </row>
    <row r="282" spans="1:8">
      <c r="A282" t="s">
        <v>2485</v>
      </c>
      <c r="B282" t="s">
        <v>2659</v>
      </c>
      <c r="C282">
        <v>3</v>
      </c>
      <c r="D282" t="s">
        <v>2487</v>
      </c>
      <c r="E282" t="s">
        <v>833</v>
      </c>
      <c r="F282" t="s">
        <v>2201</v>
      </c>
      <c r="G282" t="s">
        <v>2744</v>
      </c>
      <c r="H282" t="s">
        <v>2847</v>
      </c>
    </row>
    <row r="283" spans="1:8">
      <c r="A283" t="s">
        <v>2485</v>
      </c>
      <c r="B283" t="s">
        <v>2659</v>
      </c>
      <c r="C283">
        <v>3</v>
      </c>
      <c r="D283" t="s">
        <v>2489</v>
      </c>
      <c r="E283" t="s">
        <v>1071</v>
      </c>
      <c r="F283" t="s">
        <v>2203</v>
      </c>
      <c r="G283" t="s">
        <v>2745</v>
      </c>
      <c r="H283" t="s">
        <v>2848</v>
      </c>
    </row>
    <row r="284" spans="1:8">
      <c r="A284" t="s">
        <v>2485</v>
      </c>
      <c r="B284" t="s">
        <v>2659</v>
      </c>
      <c r="C284">
        <v>3</v>
      </c>
      <c r="D284" t="s">
        <v>2487</v>
      </c>
      <c r="E284" t="s">
        <v>981</v>
      </c>
      <c r="F284" t="s">
        <v>2205</v>
      </c>
      <c r="G284" t="s">
        <v>2746</v>
      </c>
      <c r="H284" t="s">
        <v>2847</v>
      </c>
    </row>
    <row r="285" spans="1:8">
      <c r="A285" t="s">
        <v>2485</v>
      </c>
      <c r="B285" t="s">
        <v>2659</v>
      </c>
      <c r="C285">
        <v>3</v>
      </c>
      <c r="D285" t="s">
        <v>2489</v>
      </c>
      <c r="E285" t="s">
        <v>827</v>
      </c>
      <c r="F285" t="s">
        <v>2207</v>
      </c>
      <c r="G285" t="s">
        <v>2747</v>
      </c>
      <c r="H285" t="s">
        <v>2848</v>
      </c>
    </row>
    <row r="286" spans="1:8">
      <c r="A286" t="s">
        <v>2485</v>
      </c>
      <c r="B286" t="s">
        <v>2659</v>
      </c>
      <c r="C286">
        <v>3</v>
      </c>
      <c r="D286" t="s">
        <v>2489</v>
      </c>
      <c r="E286" t="s">
        <v>818</v>
      </c>
      <c r="F286" t="s">
        <v>2209</v>
      </c>
      <c r="G286" t="s">
        <v>2748</v>
      </c>
      <c r="H286" t="s">
        <v>2848</v>
      </c>
    </row>
    <row r="287" spans="1:8">
      <c r="A287" t="s">
        <v>2485</v>
      </c>
      <c r="B287" t="s">
        <v>2659</v>
      </c>
      <c r="C287">
        <v>3</v>
      </c>
      <c r="D287" t="s">
        <v>2489</v>
      </c>
      <c r="E287" t="s">
        <v>830</v>
      </c>
      <c r="F287" t="s">
        <v>2211</v>
      </c>
      <c r="G287" t="s">
        <v>2749</v>
      </c>
      <c r="H287" t="s">
        <v>2848</v>
      </c>
    </row>
    <row r="288" spans="1:8">
      <c r="A288" t="s">
        <v>2485</v>
      </c>
      <c r="B288" t="s">
        <v>2659</v>
      </c>
      <c r="C288">
        <v>3</v>
      </c>
      <c r="D288" t="s">
        <v>2489</v>
      </c>
      <c r="E288" t="s">
        <v>821</v>
      </c>
      <c r="F288" t="s">
        <v>2213</v>
      </c>
      <c r="G288" t="s">
        <v>2750</v>
      </c>
      <c r="H288" t="s">
        <v>2850</v>
      </c>
    </row>
    <row r="289" spans="1:8">
      <c r="A289" t="s">
        <v>2485</v>
      </c>
      <c r="B289" t="s">
        <v>2659</v>
      </c>
      <c r="C289">
        <v>3</v>
      </c>
      <c r="D289" t="s">
        <v>2495</v>
      </c>
      <c r="E289" t="s">
        <v>424</v>
      </c>
      <c r="F289" t="s">
        <v>2215</v>
      </c>
      <c r="G289" t="s">
        <v>2751</v>
      </c>
      <c r="H289" t="s">
        <v>2850</v>
      </c>
    </row>
    <row r="290" spans="1:8">
      <c r="A290" t="s">
        <v>2485</v>
      </c>
      <c r="B290" t="s">
        <v>2659</v>
      </c>
      <c r="C290">
        <v>3</v>
      </c>
      <c r="D290" t="s">
        <v>2495</v>
      </c>
      <c r="E290" t="s">
        <v>422</v>
      </c>
      <c r="F290" t="s">
        <v>2217</v>
      </c>
      <c r="G290" t="s">
        <v>2752</v>
      </c>
      <c r="H290" t="s">
        <v>2848</v>
      </c>
    </row>
    <row r="291" spans="1:8">
      <c r="A291" t="s">
        <v>2485</v>
      </c>
      <c r="B291" t="s">
        <v>2659</v>
      </c>
      <c r="C291">
        <v>3</v>
      </c>
      <c r="D291" t="s">
        <v>2495</v>
      </c>
      <c r="E291" t="s">
        <v>423</v>
      </c>
      <c r="F291" t="s">
        <v>2219</v>
      </c>
      <c r="G291" t="s">
        <v>2753</v>
      </c>
      <c r="H291" t="s">
        <v>2848</v>
      </c>
    </row>
    <row r="292" spans="1:8">
      <c r="A292" t="s">
        <v>2485</v>
      </c>
      <c r="B292" t="s">
        <v>2659</v>
      </c>
      <c r="C292">
        <v>3</v>
      </c>
      <c r="D292" t="s">
        <v>2495</v>
      </c>
      <c r="E292" t="s">
        <v>468</v>
      </c>
      <c r="F292" t="s">
        <v>2221</v>
      </c>
      <c r="G292" t="s">
        <v>2754</v>
      </c>
      <c r="H292" t="s">
        <v>2848</v>
      </c>
    </row>
    <row r="293" spans="1:8">
      <c r="A293" t="s">
        <v>2485</v>
      </c>
      <c r="B293" t="s">
        <v>2659</v>
      </c>
      <c r="C293">
        <v>3</v>
      </c>
      <c r="D293" t="s">
        <v>2487</v>
      </c>
      <c r="E293" t="s">
        <v>919</v>
      </c>
      <c r="F293" t="s">
        <v>2223</v>
      </c>
      <c r="G293" t="s">
        <v>2755</v>
      </c>
      <c r="H293" t="s">
        <v>2847</v>
      </c>
    </row>
    <row r="294" spans="1:8">
      <c r="A294" t="s">
        <v>2485</v>
      </c>
      <c r="B294" t="s">
        <v>2659</v>
      </c>
      <c r="C294">
        <v>3</v>
      </c>
      <c r="D294" t="s">
        <v>2489</v>
      </c>
      <c r="E294" t="s">
        <v>1077</v>
      </c>
      <c r="F294" t="s">
        <v>2225</v>
      </c>
      <c r="G294" t="s">
        <v>2756</v>
      </c>
      <c r="H294" t="s">
        <v>2848</v>
      </c>
    </row>
    <row r="295" spans="1:8">
      <c r="A295" t="s">
        <v>2482</v>
      </c>
      <c r="B295" t="s">
        <v>2659</v>
      </c>
      <c r="C295">
        <v>3</v>
      </c>
      <c r="D295" t="s">
        <v>2489</v>
      </c>
      <c r="E295" t="s">
        <v>975</v>
      </c>
      <c r="F295" t="s">
        <v>2227</v>
      </c>
      <c r="G295" t="s">
        <v>2757</v>
      </c>
    </row>
    <row r="296" spans="1:8">
      <c r="A296" t="s">
        <v>2485</v>
      </c>
      <c r="B296" t="s">
        <v>2758</v>
      </c>
      <c r="C296">
        <v>4</v>
      </c>
      <c r="D296" t="s">
        <v>2487</v>
      </c>
      <c r="E296" t="s">
        <v>973</v>
      </c>
      <c r="F296" t="s">
        <v>2229</v>
      </c>
      <c r="G296" t="s">
        <v>2759</v>
      </c>
      <c r="H296" t="s">
        <v>2847</v>
      </c>
    </row>
    <row r="297" spans="1:8">
      <c r="A297" t="s">
        <v>2485</v>
      </c>
      <c r="B297" t="s">
        <v>2758</v>
      </c>
      <c r="C297">
        <v>4</v>
      </c>
      <c r="D297" t="s">
        <v>2489</v>
      </c>
      <c r="E297" t="s">
        <v>968</v>
      </c>
      <c r="F297" t="s">
        <v>2231</v>
      </c>
      <c r="G297" t="s">
        <v>2760</v>
      </c>
      <c r="H297" t="s">
        <v>2849</v>
      </c>
    </row>
    <row r="298" spans="1:8">
      <c r="A298" t="s">
        <v>2485</v>
      </c>
      <c r="B298" t="s">
        <v>2758</v>
      </c>
      <c r="C298">
        <v>4</v>
      </c>
      <c r="D298" t="s">
        <v>2489</v>
      </c>
      <c r="E298" t="s">
        <v>970</v>
      </c>
      <c r="F298" t="s">
        <v>2233</v>
      </c>
      <c r="G298" t="s">
        <v>2761</v>
      </c>
      <c r="H298" t="s">
        <v>2849</v>
      </c>
    </row>
    <row r="299" spans="1:8">
      <c r="A299" t="s">
        <v>2485</v>
      </c>
      <c r="B299" t="s">
        <v>2659</v>
      </c>
      <c r="C299">
        <v>3</v>
      </c>
      <c r="D299" t="s">
        <v>2489</v>
      </c>
      <c r="E299" t="s">
        <v>816</v>
      </c>
      <c r="F299" t="s">
        <v>2286</v>
      </c>
      <c r="G299" t="s">
        <v>2762</v>
      </c>
      <c r="H299" t="s">
        <v>2848</v>
      </c>
    </row>
    <row r="300" spans="1:8">
      <c r="A300" t="s">
        <v>2485</v>
      </c>
      <c r="B300" t="s">
        <v>2659</v>
      </c>
      <c r="C300">
        <v>3</v>
      </c>
      <c r="D300" t="s">
        <v>2489</v>
      </c>
      <c r="E300" t="s">
        <v>810</v>
      </c>
      <c r="F300" t="s">
        <v>2288</v>
      </c>
      <c r="G300" t="s">
        <v>2763</v>
      </c>
      <c r="H300" t="s">
        <v>2850</v>
      </c>
    </row>
    <row r="301" spans="1:8">
      <c r="A301" t="s">
        <v>2485</v>
      </c>
      <c r="B301" t="s">
        <v>2659</v>
      </c>
      <c r="C301">
        <v>3</v>
      </c>
      <c r="D301" t="s">
        <v>2489</v>
      </c>
      <c r="E301" t="s">
        <v>804</v>
      </c>
      <c r="F301" t="s">
        <v>2290</v>
      </c>
      <c r="G301" t="s">
        <v>2764</v>
      </c>
      <c r="H301" t="s">
        <v>2850</v>
      </c>
    </row>
    <row r="302" spans="1:8">
      <c r="A302" t="s">
        <v>2485</v>
      </c>
      <c r="B302" t="s">
        <v>2659</v>
      </c>
      <c r="C302">
        <v>3</v>
      </c>
      <c r="D302" t="s">
        <v>2489</v>
      </c>
      <c r="E302" t="s">
        <v>984</v>
      </c>
      <c r="F302" t="s">
        <v>2292</v>
      </c>
      <c r="G302" t="s">
        <v>2765</v>
      </c>
      <c r="H302" t="s">
        <v>2848</v>
      </c>
    </row>
    <row r="303" spans="1:8">
      <c r="A303" t="s">
        <v>2485</v>
      </c>
      <c r="B303" t="s">
        <v>2659</v>
      </c>
      <c r="C303">
        <v>3</v>
      </c>
      <c r="D303" t="s">
        <v>2489</v>
      </c>
      <c r="E303" t="s">
        <v>931</v>
      </c>
      <c r="F303" t="s">
        <v>2294</v>
      </c>
      <c r="G303" t="s">
        <v>2766</v>
      </c>
      <c r="H303" t="s">
        <v>2850</v>
      </c>
    </row>
    <row r="304" spans="1:8">
      <c r="A304" t="s">
        <v>2485</v>
      </c>
      <c r="B304" t="s">
        <v>2659</v>
      </c>
      <c r="C304">
        <v>3</v>
      </c>
      <c r="D304" t="s">
        <v>2489</v>
      </c>
      <c r="E304" t="s">
        <v>895</v>
      </c>
      <c r="F304" t="s">
        <v>2296</v>
      </c>
      <c r="G304" t="s">
        <v>2767</v>
      </c>
      <c r="H304" t="s">
        <v>2850</v>
      </c>
    </row>
    <row r="305" spans="1:8">
      <c r="A305" t="s">
        <v>2485</v>
      </c>
      <c r="B305" t="s">
        <v>2659</v>
      </c>
      <c r="C305">
        <v>3</v>
      </c>
      <c r="D305" t="s">
        <v>2489</v>
      </c>
      <c r="E305" t="s">
        <v>962</v>
      </c>
      <c r="F305" t="s">
        <v>2298</v>
      </c>
      <c r="G305" t="s">
        <v>2768</v>
      </c>
      <c r="H305" t="s">
        <v>2848</v>
      </c>
    </row>
    <row r="306" spans="1:8">
      <c r="A306" t="s">
        <v>2482</v>
      </c>
      <c r="B306" t="s">
        <v>2659</v>
      </c>
      <c r="C306">
        <v>3</v>
      </c>
      <c r="D306" t="s">
        <v>2489</v>
      </c>
      <c r="E306" t="s">
        <v>446</v>
      </c>
      <c r="F306" t="s">
        <v>2300</v>
      </c>
      <c r="G306" t="s">
        <v>2769</v>
      </c>
    </row>
    <row r="307" spans="1:8">
      <c r="A307" t="s">
        <v>2485</v>
      </c>
      <c r="B307" t="s">
        <v>2770</v>
      </c>
      <c r="C307">
        <v>4</v>
      </c>
      <c r="D307" t="s">
        <v>2495</v>
      </c>
      <c r="E307" t="s">
        <v>443</v>
      </c>
      <c r="F307" t="s">
        <v>2302</v>
      </c>
      <c r="G307" t="s">
        <v>2771</v>
      </c>
      <c r="H307" t="s">
        <v>2847</v>
      </c>
    </row>
    <row r="308" spans="1:8">
      <c r="A308" t="s">
        <v>2485</v>
      </c>
      <c r="B308" t="s">
        <v>2770</v>
      </c>
      <c r="C308">
        <v>4</v>
      </c>
      <c r="D308" t="s">
        <v>2495</v>
      </c>
      <c r="E308" t="s">
        <v>551</v>
      </c>
      <c r="F308" t="s">
        <v>2304</v>
      </c>
      <c r="G308" t="s">
        <v>2772</v>
      </c>
      <c r="H308" t="s">
        <v>2848</v>
      </c>
    </row>
    <row r="309" spans="1:8">
      <c r="A309" t="s">
        <v>2485</v>
      </c>
      <c r="B309" t="s">
        <v>2770</v>
      </c>
      <c r="C309">
        <v>4</v>
      </c>
      <c r="D309" t="s">
        <v>2495</v>
      </c>
      <c r="E309" t="s">
        <v>533</v>
      </c>
      <c r="F309" t="s">
        <v>2306</v>
      </c>
      <c r="G309" t="s">
        <v>2773</v>
      </c>
      <c r="H309" t="s">
        <v>2848</v>
      </c>
    </row>
    <row r="310" spans="1:8">
      <c r="A310" t="s">
        <v>2485</v>
      </c>
      <c r="B310" t="s">
        <v>2770</v>
      </c>
      <c r="C310">
        <v>4</v>
      </c>
      <c r="D310" t="s">
        <v>2495</v>
      </c>
      <c r="E310" t="s">
        <v>447</v>
      </c>
      <c r="F310" t="s">
        <v>2308</v>
      </c>
      <c r="G310" t="s">
        <v>2774</v>
      </c>
      <c r="H310" t="s">
        <v>2848</v>
      </c>
    </row>
    <row r="311" spans="1:8">
      <c r="A311" t="s">
        <v>2485</v>
      </c>
      <c r="B311" t="s">
        <v>2770</v>
      </c>
      <c r="C311">
        <v>4</v>
      </c>
      <c r="D311" t="s">
        <v>2495</v>
      </c>
      <c r="E311" t="s">
        <v>450</v>
      </c>
      <c r="F311" t="s">
        <v>2310</v>
      </c>
      <c r="G311" t="s">
        <v>2775</v>
      </c>
      <c r="H311" t="s">
        <v>2848</v>
      </c>
    </row>
    <row r="312" spans="1:8">
      <c r="A312" t="s">
        <v>2485</v>
      </c>
      <c r="B312" t="s">
        <v>2770</v>
      </c>
      <c r="C312">
        <v>4</v>
      </c>
      <c r="D312" t="s">
        <v>2495</v>
      </c>
      <c r="E312" t="s">
        <v>448</v>
      </c>
      <c r="F312" t="s">
        <v>2312</v>
      </c>
      <c r="G312" t="s">
        <v>2776</v>
      </c>
      <c r="H312" t="s">
        <v>2848</v>
      </c>
    </row>
    <row r="313" spans="1:8">
      <c r="A313" t="s">
        <v>2485</v>
      </c>
      <c r="B313" t="s">
        <v>2770</v>
      </c>
      <c r="C313">
        <v>4</v>
      </c>
      <c r="D313" t="s">
        <v>2495</v>
      </c>
      <c r="E313" t="s">
        <v>449</v>
      </c>
      <c r="F313" t="s">
        <v>2314</v>
      </c>
      <c r="G313" t="s">
        <v>2777</v>
      </c>
      <c r="H313" t="s">
        <v>2848</v>
      </c>
    </row>
    <row r="314" spans="1:8">
      <c r="A314" t="s">
        <v>2485</v>
      </c>
      <c r="B314" t="s">
        <v>2770</v>
      </c>
      <c r="C314">
        <v>4</v>
      </c>
      <c r="D314" t="s">
        <v>2495</v>
      </c>
      <c r="E314" t="s">
        <v>445</v>
      </c>
      <c r="F314" t="s">
        <v>2316</v>
      </c>
      <c r="G314" t="s">
        <v>2778</v>
      </c>
      <c r="H314" t="s">
        <v>2848</v>
      </c>
    </row>
    <row r="315" spans="1:8">
      <c r="A315" t="s">
        <v>2485</v>
      </c>
      <c r="B315" t="s">
        <v>2770</v>
      </c>
      <c r="C315">
        <v>4</v>
      </c>
      <c r="D315" t="s">
        <v>2495</v>
      </c>
      <c r="E315" t="s">
        <v>451</v>
      </c>
      <c r="F315" t="s">
        <v>2318</v>
      </c>
      <c r="G315" t="s">
        <v>2779</v>
      </c>
      <c r="H315" t="s">
        <v>2851</v>
      </c>
    </row>
    <row r="316" spans="1:8">
      <c r="A316" t="s">
        <v>2485</v>
      </c>
      <c r="B316" t="s">
        <v>2770</v>
      </c>
      <c r="C316">
        <v>4</v>
      </c>
      <c r="D316" t="s">
        <v>2495</v>
      </c>
      <c r="E316" t="s">
        <v>454</v>
      </c>
      <c r="F316" t="s">
        <v>2320</v>
      </c>
      <c r="G316" t="s">
        <v>2780</v>
      </c>
      <c r="H316" t="s">
        <v>2847</v>
      </c>
    </row>
    <row r="317" spans="1:8">
      <c r="A317" t="s">
        <v>2485</v>
      </c>
      <c r="B317" t="s">
        <v>2770</v>
      </c>
      <c r="C317">
        <v>4</v>
      </c>
      <c r="D317" t="s">
        <v>2495</v>
      </c>
      <c r="E317" t="s">
        <v>455</v>
      </c>
      <c r="F317" t="s">
        <v>2322</v>
      </c>
      <c r="G317" t="s">
        <v>2781</v>
      </c>
      <c r="H317" t="s">
        <v>2848</v>
      </c>
    </row>
    <row r="318" spans="1:8">
      <c r="A318" t="s">
        <v>2485</v>
      </c>
      <c r="B318" t="s">
        <v>2770</v>
      </c>
      <c r="C318">
        <v>4</v>
      </c>
      <c r="D318" t="s">
        <v>2495</v>
      </c>
      <c r="E318" t="s">
        <v>444</v>
      </c>
      <c r="F318" t="s">
        <v>2324</v>
      </c>
      <c r="G318" t="s">
        <v>2782</v>
      </c>
      <c r="H318" t="s">
        <v>2856</v>
      </c>
    </row>
    <row r="319" spans="1:8">
      <c r="A319" t="s">
        <v>2485</v>
      </c>
      <c r="B319" t="s">
        <v>2770</v>
      </c>
      <c r="C319">
        <v>4</v>
      </c>
      <c r="D319" t="s">
        <v>2495</v>
      </c>
      <c r="E319" t="s">
        <v>452</v>
      </c>
      <c r="F319" t="s">
        <v>2326</v>
      </c>
      <c r="G319" t="s">
        <v>2783</v>
      </c>
      <c r="H319" t="s">
        <v>2850</v>
      </c>
    </row>
    <row r="320" spans="1:8">
      <c r="A320" t="s">
        <v>2485</v>
      </c>
      <c r="B320" t="s">
        <v>2770</v>
      </c>
      <c r="C320">
        <v>4</v>
      </c>
      <c r="D320" t="s">
        <v>2495</v>
      </c>
      <c r="E320" t="s">
        <v>453</v>
      </c>
      <c r="F320" t="s">
        <v>2328</v>
      </c>
      <c r="G320" t="s">
        <v>2784</v>
      </c>
      <c r="H320" t="s">
        <v>2850</v>
      </c>
    </row>
    <row r="321" spans="1:8">
      <c r="A321" t="s">
        <v>2485</v>
      </c>
      <c r="B321" t="s">
        <v>2770</v>
      </c>
      <c r="C321">
        <v>4</v>
      </c>
      <c r="D321" t="s">
        <v>2487</v>
      </c>
      <c r="E321" t="s">
        <v>534</v>
      </c>
      <c r="F321" t="s">
        <v>2330</v>
      </c>
      <c r="G321" t="s">
        <v>2540</v>
      </c>
      <c r="H321" t="s">
        <v>2852</v>
      </c>
    </row>
    <row r="322" spans="1:8">
      <c r="A322" t="s">
        <v>2482</v>
      </c>
      <c r="B322" t="s">
        <v>2659</v>
      </c>
      <c r="C322">
        <v>3</v>
      </c>
      <c r="D322" t="s">
        <v>2495</v>
      </c>
      <c r="E322" t="s">
        <v>442</v>
      </c>
      <c r="F322" t="s">
        <v>2332</v>
      </c>
      <c r="G322" t="s">
        <v>2785</v>
      </c>
    </row>
    <row r="323" spans="1:8">
      <c r="A323" t="s">
        <v>2485</v>
      </c>
      <c r="B323" t="s">
        <v>2786</v>
      </c>
      <c r="C323">
        <v>4</v>
      </c>
      <c r="D323" t="s">
        <v>2646</v>
      </c>
      <c r="E323" t="s">
        <v>727</v>
      </c>
      <c r="F323" t="s">
        <v>2334</v>
      </c>
      <c r="G323" t="s">
        <v>2787</v>
      </c>
      <c r="H323" t="s">
        <v>2848</v>
      </c>
    </row>
    <row r="324" spans="1:8">
      <c r="A324" t="s">
        <v>2485</v>
      </c>
      <c r="B324" t="s">
        <v>2786</v>
      </c>
      <c r="C324">
        <v>4</v>
      </c>
      <c r="D324" t="s">
        <v>2646</v>
      </c>
      <c r="E324" t="s">
        <v>730</v>
      </c>
      <c r="F324" t="s">
        <v>2336</v>
      </c>
      <c r="G324" t="s">
        <v>2788</v>
      </c>
      <c r="H324" t="s">
        <v>2848</v>
      </c>
    </row>
    <row r="325" spans="1:8">
      <c r="A325" t="s">
        <v>2485</v>
      </c>
      <c r="B325" t="s">
        <v>2786</v>
      </c>
      <c r="C325">
        <v>4</v>
      </c>
      <c r="D325" t="s">
        <v>2646</v>
      </c>
      <c r="E325" t="s">
        <v>733</v>
      </c>
      <c r="F325" t="s">
        <v>2338</v>
      </c>
      <c r="G325" t="s">
        <v>2789</v>
      </c>
      <c r="H325" t="s">
        <v>2848</v>
      </c>
    </row>
    <row r="326" spans="1:8">
      <c r="A326" t="s">
        <v>2485</v>
      </c>
      <c r="B326" t="s">
        <v>2786</v>
      </c>
      <c r="C326">
        <v>4</v>
      </c>
      <c r="D326" t="s">
        <v>2646</v>
      </c>
      <c r="E326" t="s">
        <v>736</v>
      </c>
      <c r="F326" t="s">
        <v>2340</v>
      </c>
      <c r="G326" t="s">
        <v>2790</v>
      </c>
      <c r="H326" t="s">
        <v>2848</v>
      </c>
    </row>
    <row r="327" spans="1:8">
      <c r="A327" t="s">
        <v>2485</v>
      </c>
      <c r="B327" t="s">
        <v>2786</v>
      </c>
      <c r="C327">
        <v>4</v>
      </c>
      <c r="D327" t="s">
        <v>2487</v>
      </c>
      <c r="E327" t="s">
        <v>762</v>
      </c>
      <c r="F327" t="s">
        <v>2342</v>
      </c>
      <c r="G327" t="s">
        <v>2540</v>
      </c>
      <c r="H327" t="s">
        <v>2852</v>
      </c>
    </row>
    <row r="328" spans="1:8">
      <c r="A328" t="s">
        <v>2482</v>
      </c>
      <c r="B328" t="s">
        <v>2659</v>
      </c>
      <c r="C328">
        <v>3</v>
      </c>
      <c r="D328" t="s">
        <v>2495</v>
      </c>
      <c r="E328" t="s">
        <v>418</v>
      </c>
      <c r="F328" t="s">
        <v>2344</v>
      </c>
      <c r="G328" t="s">
        <v>2791</v>
      </c>
    </row>
    <row r="329" spans="1:8">
      <c r="A329" t="s">
        <v>2485</v>
      </c>
      <c r="B329" t="s">
        <v>2792</v>
      </c>
      <c r="C329">
        <v>4</v>
      </c>
      <c r="D329" t="s">
        <v>2495</v>
      </c>
      <c r="E329" t="s">
        <v>419</v>
      </c>
      <c r="F329" t="s">
        <v>2346</v>
      </c>
      <c r="G329" t="s">
        <v>2793</v>
      </c>
      <c r="H329" t="s">
        <v>2847</v>
      </c>
    </row>
    <row r="330" spans="1:8">
      <c r="A330" t="s">
        <v>2485</v>
      </c>
      <c r="B330" t="s">
        <v>2792</v>
      </c>
      <c r="C330">
        <v>4</v>
      </c>
      <c r="D330" t="s">
        <v>2495</v>
      </c>
      <c r="E330" t="s">
        <v>421</v>
      </c>
      <c r="F330" t="s">
        <v>2348</v>
      </c>
      <c r="G330" t="s">
        <v>2794</v>
      </c>
      <c r="H330" t="s">
        <v>2848</v>
      </c>
    </row>
    <row r="331" spans="1:8">
      <c r="A331" t="s">
        <v>2485</v>
      </c>
      <c r="B331" t="s">
        <v>2792</v>
      </c>
      <c r="C331">
        <v>4</v>
      </c>
      <c r="D331" t="s">
        <v>2495</v>
      </c>
      <c r="E331" t="s">
        <v>420</v>
      </c>
      <c r="F331" t="s">
        <v>2350</v>
      </c>
      <c r="G331" t="s">
        <v>2795</v>
      </c>
      <c r="H331" t="s">
        <v>2851</v>
      </c>
    </row>
    <row r="332" spans="1:8">
      <c r="A332" t="s">
        <v>2485</v>
      </c>
      <c r="B332" t="s">
        <v>2792</v>
      </c>
      <c r="C332">
        <v>4</v>
      </c>
      <c r="D332" t="s">
        <v>2495</v>
      </c>
      <c r="E332" t="s">
        <v>543</v>
      </c>
      <c r="F332" t="s">
        <v>2352</v>
      </c>
      <c r="G332" t="s">
        <v>2796</v>
      </c>
      <c r="H332" t="s">
        <v>2848</v>
      </c>
    </row>
    <row r="333" spans="1:8">
      <c r="A333" t="s">
        <v>2485</v>
      </c>
      <c r="B333" t="s">
        <v>2792</v>
      </c>
      <c r="C333">
        <v>4</v>
      </c>
      <c r="D333" t="s">
        <v>2495</v>
      </c>
      <c r="E333" t="s">
        <v>544</v>
      </c>
      <c r="F333" t="s">
        <v>2354</v>
      </c>
      <c r="G333" t="s">
        <v>2797</v>
      </c>
      <c r="H333" t="s">
        <v>2850</v>
      </c>
    </row>
    <row r="334" spans="1:8">
      <c r="A334" t="s">
        <v>2485</v>
      </c>
      <c r="B334" t="s">
        <v>2792</v>
      </c>
      <c r="C334">
        <v>4</v>
      </c>
      <c r="D334" t="s">
        <v>2495</v>
      </c>
      <c r="E334" t="s">
        <v>545</v>
      </c>
      <c r="F334" t="s">
        <v>2356</v>
      </c>
      <c r="G334" t="s">
        <v>2797</v>
      </c>
      <c r="H334" t="s">
        <v>2850</v>
      </c>
    </row>
    <row r="335" spans="1:8">
      <c r="A335" t="s">
        <v>2485</v>
      </c>
      <c r="B335" t="s">
        <v>2792</v>
      </c>
      <c r="C335">
        <v>4</v>
      </c>
      <c r="D335" t="s">
        <v>2495</v>
      </c>
      <c r="E335" t="s">
        <v>546</v>
      </c>
      <c r="F335" t="s">
        <v>2358</v>
      </c>
      <c r="G335" t="s">
        <v>2798</v>
      </c>
      <c r="H335" t="s">
        <v>2856</v>
      </c>
    </row>
    <row r="336" spans="1:8">
      <c r="A336" t="s">
        <v>2485</v>
      </c>
      <c r="B336" t="s">
        <v>2659</v>
      </c>
      <c r="C336">
        <v>3</v>
      </c>
      <c r="D336" t="s">
        <v>2799</v>
      </c>
      <c r="E336" t="s">
        <v>47</v>
      </c>
      <c r="F336" t="s">
        <v>2360</v>
      </c>
      <c r="G336" t="s">
        <v>2800</v>
      </c>
      <c r="H336" t="s">
        <v>2847</v>
      </c>
    </row>
    <row r="337" spans="1:8">
      <c r="A337" t="s">
        <v>2485</v>
      </c>
      <c r="B337" t="s">
        <v>2659</v>
      </c>
      <c r="C337">
        <v>3</v>
      </c>
      <c r="D337" t="s">
        <v>2799</v>
      </c>
      <c r="E337" t="s">
        <v>48</v>
      </c>
      <c r="F337" t="s">
        <v>2362</v>
      </c>
      <c r="G337" t="s">
        <v>2801</v>
      </c>
      <c r="H337" t="s">
        <v>2848</v>
      </c>
    </row>
    <row r="338" spans="1:8">
      <c r="A338" t="s">
        <v>2485</v>
      </c>
      <c r="B338" t="s">
        <v>2659</v>
      </c>
      <c r="C338">
        <v>3</v>
      </c>
      <c r="D338" t="s">
        <v>2799</v>
      </c>
      <c r="E338" t="s">
        <v>49</v>
      </c>
      <c r="F338" t="s">
        <v>2364</v>
      </c>
      <c r="G338" t="s">
        <v>2802</v>
      </c>
      <c r="H338" t="s">
        <v>2847</v>
      </c>
    </row>
    <row r="339" spans="1:8">
      <c r="A339" t="s">
        <v>2485</v>
      </c>
      <c r="B339" t="s">
        <v>2659</v>
      </c>
      <c r="C339">
        <v>3</v>
      </c>
      <c r="D339" t="s">
        <v>2799</v>
      </c>
      <c r="E339" t="s">
        <v>50</v>
      </c>
      <c r="F339" t="s">
        <v>2366</v>
      </c>
      <c r="G339" t="s">
        <v>2803</v>
      </c>
      <c r="H339" t="s">
        <v>2848</v>
      </c>
    </row>
    <row r="340" spans="1:8">
      <c r="A340" t="s">
        <v>2485</v>
      </c>
      <c r="B340" t="s">
        <v>2659</v>
      </c>
      <c r="C340">
        <v>3</v>
      </c>
      <c r="D340" t="s">
        <v>2799</v>
      </c>
      <c r="E340" t="s">
        <v>51</v>
      </c>
      <c r="F340" t="s">
        <v>2368</v>
      </c>
      <c r="G340" t="s">
        <v>2804</v>
      </c>
      <c r="H340" t="s">
        <v>2848</v>
      </c>
    </row>
    <row r="341" spans="1:8">
      <c r="A341" t="s">
        <v>2482</v>
      </c>
      <c r="B341" t="s">
        <v>2659</v>
      </c>
      <c r="C341">
        <v>3</v>
      </c>
      <c r="D341" t="s">
        <v>2799</v>
      </c>
      <c r="E341" t="s">
        <v>52</v>
      </c>
      <c r="F341" t="s">
        <v>2370</v>
      </c>
      <c r="G341" t="s">
        <v>2805</v>
      </c>
    </row>
    <row r="342" spans="1:8">
      <c r="A342" t="s">
        <v>2485</v>
      </c>
      <c r="B342" t="s">
        <v>2806</v>
      </c>
      <c r="C342">
        <v>4</v>
      </c>
      <c r="D342" t="s">
        <v>2799</v>
      </c>
      <c r="E342" t="s">
        <v>53</v>
      </c>
      <c r="F342" t="s">
        <v>2372</v>
      </c>
      <c r="G342" t="s">
        <v>2807</v>
      </c>
      <c r="H342" t="s">
        <v>2847</v>
      </c>
    </row>
    <row r="343" spans="1:8">
      <c r="A343" t="s">
        <v>2485</v>
      </c>
      <c r="B343" t="s">
        <v>2806</v>
      </c>
      <c r="C343">
        <v>4</v>
      </c>
      <c r="D343" t="s">
        <v>2799</v>
      </c>
      <c r="E343" t="s">
        <v>54</v>
      </c>
      <c r="F343" t="s">
        <v>2374</v>
      </c>
      <c r="G343" t="s">
        <v>2808</v>
      </c>
      <c r="H343" t="s">
        <v>2848</v>
      </c>
    </row>
    <row r="344" spans="1:8">
      <c r="A344" t="s">
        <v>2485</v>
      </c>
      <c r="B344" t="s">
        <v>2806</v>
      </c>
      <c r="C344">
        <v>4</v>
      </c>
      <c r="D344" t="s">
        <v>2799</v>
      </c>
      <c r="E344" t="s">
        <v>55</v>
      </c>
      <c r="F344" t="s">
        <v>2376</v>
      </c>
      <c r="G344" t="s">
        <v>2809</v>
      </c>
      <c r="H344" t="s">
        <v>2848</v>
      </c>
    </row>
    <row r="345" spans="1:8">
      <c r="A345" t="s">
        <v>2485</v>
      </c>
      <c r="B345" t="s">
        <v>2806</v>
      </c>
      <c r="C345">
        <v>4</v>
      </c>
      <c r="D345" t="s">
        <v>2799</v>
      </c>
      <c r="E345" t="s">
        <v>56</v>
      </c>
      <c r="F345" t="s">
        <v>2378</v>
      </c>
      <c r="G345" t="s">
        <v>2810</v>
      </c>
      <c r="H345" t="s">
        <v>2848</v>
      </c>
    </row>
    <row r="346" spans="1:8">
      <c r="A346" t="s">
        <v>2485</v>
      </c>
      <c r="B346" t="s">
        <v>2806</v>
      </c>
      <c r="C346">
        <v>4</v>
      </c>
      <c r="D346" t="s">
        <v>2799</v>
      </c>
      <c r="E346" t="s">
        <v>57</v>
      </c>
      <c r="F346" t="s">
        <v>2380</v>
      </c>
      <c r="G346" t="s">
        <v>2811</v>
      </c>
      <c r="H346" t="s">
        <v>2851</v>
      </c>
    </row>
    <row r="347" spans="1:8">
      <c r="A347" t="s">
        <v>2485</v>
      </c>
      <c r="B347" t="s">
        <v>2806</v>
      </c>
      <c r="C347">
        <v>4</v>
      </c>
      <c r="D347" t="s">
        <v>2799</v>
      </c>
      <c r="E347" t="s">
        <v>58</v>
      </c>
      <c r="F347" t="s">
        <v>2382</v>
      </c>
      <c r="G347" t="s">
        <v>2812</v>
      </c>
      <c r="H347" t="s">
        <v>2851</v>
      </c>
    </row>
    <row r="348" spans="1:8">
      <c r="A348" t="s">
        <v>2485</v>
      </c>
      <c r="B348" t="s">
        <v>2806</v>
      </c>
      <c r="C348">
        <v>4</v>
      </c>
      <c r="D348" t="s">
        <v>2799</v>
      </c>
      <c r="E348" t="s">
        <v>59</v>
      </c>
      <c r="F348" t="s">
        <v>2384</v>
      </c>
      <c r="G348" t="s">
        <v>2813</v>
      </c>
      <c r="H348" t="s">
        <v>2851</v>
      </c>
    </row>
    <row r="349" spans="1:8">
      <c r="A349" t="s">
        <v>2485</v>
      </c>
      <c r="B349" t="s">
        <v>2806</v>
      </c>
      <c r="C349">
        <v>4</v>
      </c>
      <c r="D349" t="s">
        <v>2799</v>
      </c>
      <c r="E349" t="s">
        <v>60</v>
      </c>
      <c r="F349" t="s">
        <v>2386</v>
      </c>
      <c r="G349" t="s">
        <v>2814</v>
      </c>
      <c r="H349" t="s">
        <v>2850</v>
      </c>
    </row>
    <row r="350" spans="1:8">
      <c r="A350" t="s">
        <v>2485</v>
      </c>
      <c r="B350" t="s">
        <v>2806</v>
      </c>
      <c r="C350">
        <v>4</v>
      </c>
      <c r="D350" t="s">
        <v>2799</v>
      </c>
      <c r="E350" t="s">
        <v>61</v>
      </c>
      <c r="F350" t="s">
        <v>2388</v>
      </c>
      <c r="G350" t="s">
        <v>2815</v>
      </c>
      <c r="H350" t="s">
        <v>2850</v>
      </c>
    </row>
    <row r="351" spans="1:8">
      <c r="A351" t="s">
        <v>2485</v>
      </c>
      <c r="B351" t="s">
        <v>2806</v>
      </c>
      <c r="C351">
        <v>4</v>
      </c>
      <c r="D351" t="s">
        <v>2799</v>
      </c>
      <c r="E351" t="s">
        <v>62</v>
      </c>
      <c r="F351" t="s">
        <v>2390</v>
      </c>
      <c r="G351" t="s">
        <v>2816</v>
      </c>
      <c r="H351" t="s">
        <v>2848</v>
      </c>
    </row>
    <row r="352" spans="1:8">
      <c r="A352" t="s">
        <v>2485</v>
      </c>
      <c r="B352" t="s">
        <v>2806</v>
      </c>
      <c r="C352">
        <v>4</v>
      </c>
      <c r="D352" t="s">
        <v>2799</v>
      </c>
      <c r="E352" t="s">
        <v>63</v>
      </c>
      <c r="F352" t="s">
        <v>2392</v>
      </c>
      <c r="G352" t="s">
        <v>2817</v>
      </c>
      <c r="H352" t="s">
        <v>2848</v>
      </c>
    </row>
    <row r="353" spans="1:8">
      <c r="A353" t="s">
        <v>2485</v>
      </c>
      <c r="B353" t="s">
        <v>2806</v>
      </c>
      <c r="C353">
        <v>4</v>
      </c>
      <c r="D353" t="s">
        <v>2799</v>
      </c>
      <c r="E353" t="s">
        <v>64</v>
      </c>
      <c r="F353" t="s">
        <v>2394</v>
      </c>
      <c r="G353" t="s">
        <v>2818</v>
      </c>
      <c r="H353" t="s">
        <v>2850</v>
      </c>
    </row>
    <row r="354" spans="1:8">
      <c r="A354" t="s">
        <v>2485</v>
      </c>
      <c r="B354" t="s">
        <v>2806</v>
      </c>
      <c r="C354">
        <v>4</v>
      </c>
      <c r="D354" t="s">
        <v>2799</v>
      </c>
      <c r="E354" t="s">
        <v>65</v>
      </c>
      <c r="F354" t="s">
        <v>2396</v>
      </c>
      <c r="G354" t="s">
        <v>2819</v>
      </c>
      <c r="H354" t="s">
        <v>2850</v>
      </c>
    </row>
    <row r="355" spans="1:8">
      <c r="A355" t="s">
        <v>2485</v>
      </c>
      <c r="B355" t="s">
        <v>2806</v>
      </c>
      <c r="C355">
        <v>4</v>
      </c>
      <c r="D355" t="s">
        <v>2799</v>
      </c>
      <c r="E355" t="s">
        <v>66</v>
      </c>
      <c r="F355" t="s">
        <v>2398</v>
      </c>
      <c r="G355" t="s">
        <v>2820</v>
      </c>
      <c r="H355" t="s">
        <v>2851</v>
      </c>
    </row>
    <row r="356" spans="1:8">
      <c r="A356" t="s">
        <v>2485</v>
      </c>
      <c r="B356" t="s">
        <v>2806</v>
      </c>
      <c r="C356">
        <v>4</v>
      </c>
      <c r="D356" t="s">
        <v>2799</v>
      </c>
      <c r="E356" t="s">
        <v>67</v>
      </c>
      <c r="F356" t="s">
        <v>2400</v>
      </c>
      <c r="G356" t="s">
        <v>2821</v>
      </c>
      <c r="H356" t="s">
        <v>2848</v>
      </c>
    </row>
    <row r="357" spans="1:8">
      <c r="A357" t="s">
        <v>2485</v>
      </c>
      <c r="B357" t="s">
        <v>2806</v>
      </c>
      <c r="C357">
        <v>4</v>
      </c>
      <c r="D357" t="s">
        <v>2799</v>
      </c>
      <c r="E357" t="s">
        <v>68</v>
      </c>
      <c r="F357" t="s">
        <v>2402</v>
      </c>
      <c r="G357" t="s">
        <v>2822</v>
      </c>
      <c r="H357" t="s">
        <v>2848</v>
      </c>
    </row>
    <row r="358" spans="1:8">
      <c r="A358" t="s">
        <v>2485</v>
      </c>
      <c r="B358" t="s">
        <v>2806</v>
      </c>
      <c r="C358">
        <v>4</v>
      </c>
      <c r="D358" t="s">
        <v>2799</v>
      </c>
      <c r="E358" t="s">
        <v>69</v>
      </c>
      <c r="F358" t="s">
        <v>2404</v>
      </c>
      <c r="G358" t="s">
        <v>2823</v>
      </c>
      <c r="H358" t="s">
        <v>2848</v>
      </c>
    </row>
    <row r="359" spans="1:8">
      <c r="A359" t="s">
        <v>2485</v>
      </c>
      <c r="B359" t="s">
        <v>2806</v>
      </c>
      <c r="C359">
        <v>4</v>
      </c>
      <c r="D359" t="s">
        <v>2799</v>
      </c>
      <c r="E359" t="s">
        <v>70</v>
      </c>
      <c r="F359" t="s">
        <v>2406</v>
      </c>
      <c r="G359" t="s">
        <v>2824</v>
      </c>
      <c r="H359" t="s">
        <v>2848</v>
      </c>
    </row>
    <row r="360" spans="1:8">
      <c r="A360" t="s">
        <v>2482</v>
      </c>
      <c r="B360" t="s">
        <v>2659</v>
      </c>
      <c r="C360">
        <v>3</v>
      </c>
      <c r="D360" t="s">
        <v>2799</v>
      </c>
      <c r="E360" t="s">
        <v>954</v>
      </c>
      <c r="F360" t="s">
        <v>2408</v>
      </c>
      <c r="G360" t="s">
        <v>2825</v>
      </c>
    </row>
    <row r="361" spans="1:8">
      <c r="A361" t="s">
        <v>2485</v>
      </c>
      <c r="B361" t="s">
        <v>2826</v>
      </c>
      <c r="C361">
        <v>4</v>
      </c>
      <c r="D361" t="s">
        <v>2489</v>
      </c>
      <c r="E361" t="s">
        <v>1053</v>
      </c>
      <c r="F361" t="s">
        <v>2410</v>
      </c>
      <c r="G361" t="s">
        <v>2827</v>
      </c>
      <c r="H361" t="s">
        <v>2848</v>
      </c>
    </row>
    <row r="362" spans="1:8">
      <c r="A362" t="s">
        <v>2485</v>
      </c>
      <c r="B362" t="s">
        <v>2826</v>
      </c>
      <c r="C362">
        <v>4</v>
      </c>
      <c r="D362" t="s">
        <v>2489</v>
      </c>
      <c r="E362" t="s">
        <v>1056</v>
      </c>
      <c r="F362" t="s">
        <v>2412</v>
      </c>
      <c r="G362" t="s">
        <v>2828</v>
      </c>
      <c r="H362" t="s">
        <v>2848</v>
      </c>
    </row>
    <row r="363" spans="1:8">
      <c r="A363" t="s">
        <v>2485</v>
      </c>
      <c r="B363" t="s">
        <v>2826</v>
      </c>
      <c r="C363">
        <v>4</v>
      </c>
      <c r="D363" t="s">
        <v>2489</v>
      </c>
      <c r="E363" t="s">
        <v>951</v>
      </c>
      <c r="F363" t="s">
        <v>2414</v>
      </c>
      <c r="G363" t="s">
        <v>2829</v>
      </c>
      <c r="H363" t="s">
        <v>2848</v>
      </c>
    </row>
    <row r="364" spans="1:8">
      <c r="A364" t="s">
        <v>2485</v>
      </c>
      <c r="B364" t="s">
        <v>2826</v>
      </c>
      <c r="C364">
        <v>4</v>
      </c>
      <c r="D364" t="s">
        <v>2489</v>
      </c>
      <c r="E364" t="s">
        <v>939</v>
      </c>
      <c r="F364" t="s">
        <v>2416</v>
      </c>
      <c r="G364" t="s">
        <v>2830</v>
      </c>
      <c r="H364" t="s">
        <v>2856</v>
      </c>
    </row>
    <row r="365" spans="1:8">
      <c r="A365" t="s">
        <v>2485</v>
      </c>
      <c r="B365" t="s">
        <v>2826</v>
      </c>
      <c r="C365">
        <v>4</v>
      </c>
      <c r="D365" t="s">
        <v>2489</v>
      </c>
      <c r="E365" t="s">
        <v>942</v>
      </c>
      <c r="F365" t="s">
        <v>2418</v>
      </c>
      <c r="G365" t="s">
        <v>2831</v>
      </c>
      <c r="H365" t="s">
        <v>2856</v>
      </c>
    </row>
    <row r="366" spans="1:8">
      <c r="A366" t="s">
        <v>2485</v>
      </c>
      <c r="B366" t="s">
        <v>2826</v>
      </c>
      <c r="C366">
        <v>4</v>
      </c>
      <c r="D366" t="s">
        <v>2489</v>
      </c>
      <c r="E366" t="s">
        <v>646</v>
      </c>
      <c r="F366" t="s">
        <v>2420</v>
      </c>
      <c r="G366" t="s">
        <v>2832</v>
      </c>
      <c r="H366" t="s">
        <v>2857</v>
      </c>
    </row>
    <row r="367" spans="1:8">
      <c r="A367" t="s">
        <v>2485</v>
      </c>
      <c r="B367" t="s">
        <v>2826</v>
      </c>
      <c r="C367">
        <v>4</v>
      </c>
      <c r="D367" t="s">
        <v>2489</v>
      </c>
      <c r="E367" t="s">
        <v>959</v>
      </c>
      <c r="F367" t="s">
        <v>2422</v>
      </c>
      <c r="G367" t="s">
        <v>2833</v>
      </c>
      <c r="H367" t="s">
        <v>2857</v>
      </c>
    </row>
    <row r="368" spans="1:8">
      <c r="A368" t="s">
        <v>2485</v>
      </c>
      <c r="B368" t="s">
        <v>2826</v>
      </c>
      <c r="C368">
        <v>4</v>
      </c>
      <c r="D368" t="s">
        <v>2489</v>
      </c>
      <c r="E368" t="s">
        <v>945</v>
      </c>
      <c r="F368" t="s">
        <v>2424</v>
      </c>
      <c r="G368" t="s">
        <v>2834</v>
      </c>
      <c r="H368" t="s">
        <v>2848</v>
      </c>
    </row>
    <row r="369" spans="1:8">
      <c r="A369" t="s">
        <v>2485</v>
      </c>
      <c r="B369" t="s">
        <v>2826</v>
      </c>
      <c r="C369">
        <v>4</v>
      </c>
      <c r="D369" t="s">
        <v>2489</v>
      </c>
      <c r="E369" t="s">
        <v>948</v>
      </c>
      <c r="F369" t="s">
        <v>2426</v>
      </c>
      <c r="G369" t="s">
        <v>2835</v>
      </c>
      <c r="H369" t="s">
        <v>2848</v>
      </c>
    </row>
    <row r="370" spans="1:8">
      <c r="A370" t="s">
        <v>2485</v>
      </c>
      <c r="B370" t="s">
        <v>2826</v>
      </c>
      <c r="C370">
        <v>4</v>
      </c>
      <c r="D370" t="s">
        <v>2487</v>
      </c>
      <c r="E370" t="s">
        <v>637</v>
      </c>
      <c r="F370" t="s">
        <v>2428</v>
      </c>
      <c r="G370" t="s">
        <v>2685</v>
      </c>
      <c r="H370" t="s">
        <v>2856</v>
      </c>
    </row>
    <row r="371" spans="1:8">
      <c r="A371" t="s">
        <v>2485</v>
      </c>
      <c r="B371" t="s">
        <v>2826</v>
      </c>
      <c r="C371">
        <v>4</v>
      </c>
      <c r="D371" t="s">
        <v>2505</v>
      </c>
      <c r="E371" t="s">
        <v>640</v>
      </c>
      <c r="F371" t="s">
        <v>2430</v>
      </c>
      <c r="G371" t="s">
        <v>2506</v>
      </c>
      <c r="H371" t="s">
        <v>2849</v>
      </c>
    </row>
    <row r="372" spans="1:8">
      <c r="A372" t="s">
        <v>2485</v>
      </c>
      <c r="B372" t="s">
        <v>2826</v>
      </c>
      <c r="C372">
        <v>4</v>
      </c>
      <c r="D372" t="s">
        <v>2505</v>
      </c>
      <c r="E372" t="s">
        <v>643</v>
      </c>
      <c r="F372" t="s">
        <v>2432</v>
      </c>
      <c r="G372" t="s">
        <v>2686</v>
      </c>
      <c r="H372" t="s">
        <v>2850</v>
      </c>
    </row>
    <row r="373" spans="1:8">
      <c r="A373" t="s">
        <v>2485</v>
      </c>
      <c r="B373" t="s">
        <v>2826</v>
      </c>
      <c r="C373">
        <v>4</v>
      </c>
      <c r="D373" t="s">
        <v>2505</v>
      </c>
      <c r="E373" t="s">
        <v>646</v>
      </c>
      <c r="F373" t="s">
        <v>2434</v>
      </c>
      <c r="G373" t="s">
        <v>2687</v>
      </c>
      <c r="H373" t="s">
        <v>2857</v>
      </c>
    </row>
    <row r="374" spans="1:8">
      <c r="A374" t="s">
        <v>2485</v>
      </c>
      <c r="B374" t="s">
        <v>2826</v>
      </c>
      <c r="C374">
        <v>4</v>
      </c>
      <c r="D374" t="s">
        <v>2505</v>
      </c>
      <c r="E374" t="s">
        <v>649</v>
      </c>
      <c r="F374" t="s">
        <v>2436</v>
      </c>
      <c r="G374" t="s">
        <v>2688</v>
      </c>
      <c r="H374" t="s">
        <v>2848</v>
      </c>
    </row>
    <row r="375" spans="1:8">
      <c r="A375" t="s">
        <v>2485</v>
      </c>
      <c r="B375" t="s">
        <v>2826</v>
      </c>
      <c r="C375">
        <v>4</v>
      </c>
      <c r="D375" t="s">
        <v>2505</v>
      </c>
      <c r="E375" t="s">
        <v>684</v>
      </c>
      <c r="F375" t="s">
        <v>2438</v>
      </c>
      <c r="G375" t="s">
        <v>2690</v>
      </c>
      <c r="H375" t="s">
        <v>2848</v>
      </c>
    </row>
    <row r="376" spans="1:8">
      <c r="A376" t="s">
        <v>2485</v>
      </c>
      <c r="B376" t="s">
        <v>2826</v>
      </c>
      <c r="C376">
        <v>4</v>
      </c>
      <c r="D376" t="s">
        <v>2505</v>
      </c>
      <c r="E376" t="s">
        <v>652</v>
      </c>
      <c r="F376" t="s">
        <v>2440</v>
      </c>
      <c r="G376" t="s">
        <v>2689</v>
      </c>
      <c r="H376" t="s">
        <v>2848</v>
      </c>
    </row>
    <row r="377" spans="1:8">
      <c r="A377" t="s">
        <v>2485</v>
      </c>
      <c r="B377" t="s">
        <v>2826</v>
      </c>
      <c r="C377">
        <v>4</v>
      </c>
      <c r="D377" t="s">
        <v>2487</v>
      </c>
      <c r="E377" t="s">
        <v>655</v>
      </c>
      <c r="F377" t="s">
        <v>2442</v>
      </c>
      <c r="G377" t="s">
        <v>2685</v>
      </c>
      <c r="H377" t="s">
        <v>2856</v>
      </c>
    </row>
    <row r="378" spans="1:8">
      <c r="A378" t="s">
        <v>2485</v>
      </c>
      <c r="B378" t="s">
        <v>2826</v>
      </c>
      <c r="C378">
        <v>4</v>
      </c>
      <c r="D378" t="s">
        <v>2505</v>
      </c>
      <c r="E378" t="s">
        <v>658</v>
      </c>
      <c r="F378" t="s">
        <v>2444</v>
      </c>
      <c r="G378" t="s">
        <v>2506</v>
      </c>
      <c r="H378" t="s">
        <v>2849</v>
      </c>
    </row>
    <row r="379" spans="1:8">
      <c r="A379" t="s">
        <v>2485</v>
      </c>
      <c r="B379" t="s">
        <v>2826</v>
      </c>
      <c r="C379">
        <v>4</v>
      </c>
      <c r="D379" t="s">
        <v>2505</v>
      </c>
      <c r="E379" t="s">
        <v>661</v>
      </c>
      <c r="F379" t="s">
        <v>2446</v>
      </c>
      <c r="G379" t="s">
        <v>2687</v>
      </c>
      <c r="H379" t="s">
        <v>2857</v>
      </c>
    </row>
    <row r="380" spans="1:8">
      <c r="A380" t="s">
        <v>2485</v>
      </c>
      <c r="B380" t="s">
        <v>2826</v>
      </c>
      <c r="C380">
        <v>4</v>
      </c>
      <c r="D380" t="s">
        <v>2505</v>
      </c>
      <c r="E380" t="s">
        <v>664</v>
      </c>
      <c r="F380" t="s">
        <v>2448</v>
      </c>
      <c r="G380" t="s">
        <v>2688</v>
      </c>
      <c r="H380" t="s">
        <v>2848</v>
      </c>
    </row>
    <row r="381" spans="1:8">
      <c r="A381" t="s">
        <v>2485</v>
      </c>
      <c r="B381" t="s">
        <v>2826</v>
      </c>
      <c r="C381">
        <v>4</v>
      </c>
      <c r="D381" t="s">
        <v>2505</v>
      </c>
      <c r="E381" t="s">
        <v>687</v>
      </c>
      <c r="F381" t="s">
        <v>2450</v>
      </c>
      <c r="G381" t="s">
        <v>2690</v>
      </c>
      <c r="H381" t="s">
        <v>2848</v>
      </c>
    </row>
    <row r="382" spans="1:8">
      <c r="A382" t="s">
        <v>2485</v>
      </c>
      <c r="B382" t="s">
        <v>2826</v>
      </c>
      <c r="C382">
        <v>4</v>
      </c>
      <c r="D382" t="s">
        <v>2505</v>
      </c>
      <c r="E382" t="s">
        <v>2453</v>
      </c>
      <c r="F382" t="s">
        <v>2452</v>
      </c>
      <c r="G382" t="s">
        <v>2687</v>
      </c>
      <c r="H382" t="s">
        <v>2857</v>
      </c>
    </row>
    <row r="383" spans="1:8">
      <c r="A383" t="s">
        <v>2485</v>
      </c>
      <c r="B383" t="s">
        <v>2826</v>
      </c>
      <c r="C383">
        <v>4</v>
      </c>
      <c r="D383" t="s">
        <v>2505</v>
      </c>
      <c r="E383" t="s">
        <v>667</v>
      </c>
      <c r="F383" t="s">
        <v>2455</v>
      </c>
      <c r="G383" t="s">
        <v>2688</v>
      </c>
      <c r="H383" t="s">
        <v>2848</v>
      </c>
    </row>
    <row r="384" spans="1:8">
      <c r="A384" t="s">
        <v>2485</v>
      </c>
      <c r="B384" t="s">
        <v>2826</v>
      </c>
      <c r="C384">
        <v>4</v>
      </c>
      <c r="D384" t="s">
        <v>2505</v>
      </c>
      <c r="E384" t="s">
        <v>690</v>
      </c>
      <c r="F384" t="s">
        <v>2457</v>
      </c>
      <c r="G384" t="s">
        <v>2690</v>
      </c>
      <c r="H384" t="s">
        <v>2848</v>
      </c>
    </row>
    <row r="385" spans="1:8">
      <c r="A385" t="s">
        <v>2485</v>
      </c>
      <c r="B385" t="s">
        <v>2659</v>
      </c>
      <c r="C385">
        <v>3</v>
      </c>
      <c r="D385" t="s">
        <v>2836</v>
      </c>
      <c r="E385" t="s">
        <v>693</v>
      </c>
      <c r="F385" t="s">
        <v>2459</v>
      </c>
      <c r="G385" t="s">
        <v>2837</v>
      </c>
      <c r="H385" t="s">
        <v>2852</v>
      </c>
    </row>
    <row r="386" spans="1:8">
      <c r="A386" t="s">
        <v>2485</v>
      </c>
      <c r="B386" t="s">
        <v>2659</v>
      </c>
      <c r="C386">
        <v>3</v>
      </c>
      <c r="D386" t="s">
        <v>2836</v>
      </c>
      <c r="E386" t="s">
        <v>719</v>
      </c>
      <c r="F386" t="s">
        <v>2461</v>
      </c>
      <c r="G386" t="s">
        <v>2838</v>
      </c>
      <c r="H386" t="s">
        <v>2856</v>
      </c>
    </row>
    <row r="387" spans="1:8">
      <c r="A387" t="s">
        <v>2485</v>
      </c>
      <c r="B387" t="s">
        <v>2659</v>
      </c>
      <c r="C387">
        <v>3</v>
      </c>
      <c r="D387" t="s">
        <v>2836</v>
      </c>
      <c r="E387" t="s">
        <v>695</v>
      </c>
      <c r="F387" t="s">
        <v>2463</v>
      </c>
      <c r="G387" t="s">
        <v>2839</v>
      </c>
      <c r="H387" t="s">
        <v>2848</v>
      </c>
    </row>
    <row r="388" spans="1:8">
      <c r="A388" t="s">
        <v>2482</v>
      </c>
      <c r="B388" t="s">
        <v>2659</v>
      </c>
      <c r="C388">
        <v>3</v>
      </c>
      <c r="D388" t="s">
        <v>2836</v>
      </c>
      <c r="E388" t="s">
        <v>704</v>
      </c>
      <c r="F388" t="s">
        <v>2465</v>
      </c>
      <c r="G388" t="s">
        <v>2840</v>
      </c>
    </row>
    <row r="389" spans="1:8">
      <c r="A389" t="s">
        <v>2485</v>
      </c>
      <c r="B389" t="s">
        <v>2841</v>
      </c>
      <c r="C389">
        <v>4</v>
      </c>
      <c r="D389" t="s">
        <v>2487</v>
      </c>
      <c r="E389" t="s">
        <v>698</v>
      </c>
      <c r="F389" t="s">
        <v>2467</v>
      </c>
      <c r="G389" t="s">
        <v>2744</v>
      </c>
      <c r="H389" t="s">
        <v>2847</v>
      </c>
    </row>
    <row r="390" spans="1:8">
      <c r="A390" t="s">
        <v>2485</v>
      </c>
      <c r="B390" t="s">
        <v>2841</v>
      </c>
      <c r="C390">
        <v>4</v>
      </c>
      <c r="D390" t="s">
        <v>2836</v>
      </c>
      <c r="E390" t="s">
        <v>701</v>
      </c>
      <c r="F390" t="s">
        <v>2469</v>
      </c>
      <c r="G390" t="s">
        <v>2842</v>
      </c>
      <c r="H390" t="s">
        <v>2848</v>
      </c>
    </row>
    <row r="391" spans="1:8">
      <c r="A391" t="s">
        <v>2485</v>
      </c>
      <c r="B391" t="s">
        <v>2841</v>
      </c>
      <c r="C391">
        <v>4</v>
      </c>
      <c r="D391" t="s">
        <v>2836</v>
      </c>
      <c r="E391" t="s">
        <v>707</v>
      </c>
      <c r="F391" t="s">
        <v>2471</v>
      </c>
      <c r="G391" t="s">
        <v>2843</v>
      </c>
      <c r="H391" t="s">
        <v>2854</v>
      </c>
    </row>
    <row r="392" spans="1:8">
      <c r="A392" t="s">
        <v>2485</v>
      </c>
      <c r="B392" t="s">
        <v>2841</v>
      </c>
      <c r="C392">
        <v>4</v>
      </c>
      <c r="D392" t="s">
        <v>2487</v>
      </c>
      <c r="E392" t="s">
        <v>710</v>
      </c>
      <c r="F392" t="s">
        <v>2473</v>
      </c>
      <c r="G392" t="s">
        <v>2709</v>
      </c>
      <c r="H392" t="s">
        <v>2847</v>
      </c>
    </row>
    <row r="393" spans="1:8">
      <c r="A393" t="s">
        <v>2485</v>
      </c>
      <c r="B393" t="s">
        <v>2841</v>
      </c>
      <c r="C393">
        <v>4</v>
      </c>
      <c r="D393" t="s">
        <v>2836</v>
      </c>
      <c r="E393" t="s">
        <v>713</v>
      </c>
      <c r="F393" t="s">
        <v>2475</v>
      </c>
      <c r="G393" t="s">
        <v>2844</v>
      </c>
      <c r="H393" t="s">
        <v>2848</v>
      </c>
    </row>
    <row r="394" spans="1:8">
      <c r="A394" t="s">
        <v>2485</v>
      </c>
      <c r="B394" t="s">
        <v>2841</v>
      </c>
      <c r="C394">
        <v>4</v>
      </c>
      <c r="D394" t="s">
        <v>2836</v>
      </c>
      <c r="E394" t="s">
        <v>716</v>
      </c>
      <c r="F394" t="s">
        <v>2477</v>
      </c>
      <c r="G394" t="s">
        <v>2845</v>
      </c>
      <c r="H394" t="s">
        <v>2848</v>
      </c>
    </row>
  </sheetData>
  <phoneticPr fontId="1"/>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14</vt:i4>
      </vt:variant>
    </vt:vector>
  </HeadingPairs>
  <TitlesOfParts>
    <vt:vector size="14" baseType="lpstr">
      <vt:lpstr>cor</vt:lpstr>
      <vt:lpstr>muc</vt:lpstr>
      <vt:lpstr>ehm</vt:lpstr>
      <vt:lpstr>bus</vt:lpstr>
      <vt:lpstr>taf</vt:lpstr>
      <vt:lpstr>usk</vt:lpstr>
      <vt:lpstr>plt</vt:lpstr>
      <vt:lpstr>datatype</vt:lpstr>
      <vt:lpstr>gl_content</vt:lpstr>
      <vt:lpstr>datatype (2)</vt:lpstr>
      <vt:lpstr>datatype(3)</vt:lpstr>
      <vt:lpstr>datatype(4)</vt:lpstr>
      <vt:lpstr>Datatype(5)</vt:lpstr>
      <vt:lpstr>Sheet1</vt:lpstr>
    </vt:vector>
  </TitlesOfParts>
  <Company>三分一技術士事務所</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三分一 信之</dc:creator>
  <cp:lastModifiedBy>三分一 信之</cp:lastModifiedBy>
  <dcterms:created xsi:type="dcterms:W3CDTF">2017-08-09T22:06:22Z</dcterms:created>
  <dcterms:modified xsi:type="dcterms:W3CDTF">2021-04-30T02:07:19Z</dcterms:modified>
</cp:coreProperties>
</file>