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https://d.docs.live.net/f5fd920d7c180910/ドキュメント/SME_共通EDI/sme-common/SME/"/>
    </mc:Choice>
  </mc:AlternateContent>
  <xr:revisionPtr revIDLastSave="69" documentId="8_{80F1BC63-E9C4-4E98-B915-C80AD12AA7A7}" xr6:coauthVersionLast="47" xr6:coauthVersionMax="47" xr10:uidLastSave="{90E6D5B6-FBA3-D54E-B981-6BE6DD64EF7D}"/>
  <bookViews>
    <workbookView xWindow="0" yWindow="640" windowWidth="29040" windowHeight="15840" activeTab="2" xr2:uid="{77B8D932-DDFC-42E5-B696-DF7BD3090B7D}"/>
  </bookViews>
  <sheets>
    <sheet name="SME2JP-PINT" sheetId="3" r:id="rId1"/>
    <sheet name="JP PINT 0.9.3" sheetId="2" r:id="rId2"/>
    <sheet name="単一請求" sheetId="1" r:id="rId3"/>
    <sheet name="単一" sheetId="4" r:id="rId4"/>
  </sheets>
  <externalReferences>
    <externalReference r:id="rId5"/>
    <externalReference r:id="rId6"/>
  </externalReferences>
  <definedNames>
    <definedName name="_xlnm._FilterDatabase" localSheetId="1" hidden="1">'JP PINT 0.9.3'!$A$1:$W$359</definedName>
    <definedName name="_xlnm._FilterDatabase" localSheetId="0" hidden="1">'SME2JP-PINT'!$A$1:$P$386</definedName>
    <definedName name="_xlnm._FilterDatabase" localSheetId="3">単一!$A$1:$Y$363</definedName>
    <definedName name="_xlnm._FilterDatabase" localSheetId="2" hidden="1">単一請求!$A$1:$AR$596</definedName>
    <definedName name="ACRound">[1]Rounding!$Q$16</definedName>
    <definedName name="BBIE" localSheetId="1">#REF!</definedName>
    <definedName name="BBIE" localSheetId="0">#REF!</definedName>
    <definedName name="BBIE" localSheetId="3">#REF!</definedName>
    <definedName name="BBIE" localSheetId="2">#REF!</definedName>
    <definedName name="BBIE">#REF!</definedName>
    <definedName name="bbie2">#REF!</definedName>
    <definedName name="BuiltIn_AutoFilter___1">#REF!</definedName>
    <definedName name="LineRounding">[1]Rounding!$Q$15</definedName>
    <definedName name="_xlnm.Print_Area" localSheetId="2">単一請求!$B$1:$W$411</definedName>
    <definedName name="_xlnm.Print_Titles" localSheetId="2">単一請求!$1:$1</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 localSheetId="1">#REF!</definedName>
    <definedName name="ｘｘｘ" localSheetId="0">#REF!</definedName>
    <definedName name="ｘｘｘ" localSheetId="3">#REF!</definedName>
    <definedName name="ｘｘｘ" localSheetId="2">#REF!</definedName>
    <definedName name="ｘｘｘ">#REF!</definedName>
    <definedName name="あ" localSheetId="1">#REF!</definedName>
    <definedName name="あ" localSheetId="0">#REF!</definedName>
    <definedName name="あ" localSheetId="3">#REF!</definedName>
    <definedName name="あ" localSheetId="2">#REF!</definedName>
    <definedName name="あ">#REF!</definedName>
    <definedName name="ああ" localSheetId="1">#REF!</definedName>
    <definedName name="ああ" localSheetId="0">#REF!</definedName>
    <definedName name="ああ" localSheetId="3">#REF!</definedName>
    <definedName name="ああ" localSheetId="2">#REF!</definedName>
    <definedName name="ああ">#REF!</definedName>
    <definedName name="あああ" localSheetId="1">#REF!</definedName>
    <definedName name="あああ" localSheetId="0">#REF!</definedName>
    <definedName name="あああ" localSheetId="3">#REF!</definedName>
    <definedName name="あああ" localSheetId="2">#REF!</definedName>
    <definedName name="あああ">#REF!</definedName>
    <definedName name="改訂履歴" localSheetId="1">#REF!</definedName>
    <definedName name="改訂履歴" localSheetId="0">#REF!</definedName>
    <definedName name="改訂履歴" localSheetId="3">#REF!</definedName>
    <definedName name="改訂履歴" localSheetId="2">#REF!</definedName>
    <definedName name="改訂履歴">#REF!</definedName>
    <definedName name="支払通知" localSheetId="1">#REF!</definedName>
    <definedName name="支払通知" localSheetId="0">#REF!</definedName>
    <definedName name="支払通知" localSheetId="3">#REF!</definedName>
    <definedName name="支払通知" localSheetId="2">#REF!</definedName>
    <definedName name="支払通知">#REF!</definedName>
    <definedName name="支払通知３" localSheetId="1">#REF!</definedName>
    <definedName name="支払通知３" localSheetId="0">#REF!</definedName>
    <definedName name="支払通知３" localSheetId="3">#REF!</definedName>
    <definedName name="支払通知３" localSheetId="2">#REF!</definedName>
    <definedName name="支払通知３">#REF!</definedName>
    <definedName name="請求１" localSheetId="1">#REF!</definedName>
    <definedName name="請求１" localSheetId="0">#REF!</definedName>
    <definedName name="請求１" localSheetId="3">#REF!</definedName>
    <definedName name="請求１" localSheetId="2">#REF!</definedName>
    <definedName name="請求１">#REF!</definedName>
    <definedName name="表紙１" localSheetId="1">#REF!</definedName>
    <definedName name="表紙１" localSheetId="0">#REF!</definedName>
    <definedName name="表紙１" localSheetId="3">#REF!</definedName>
    <definedName name="表紙１" localSheetId="2">#REF!</definedName>
    <definedName name="表紙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61" i="1" l="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9" i="1"/>
  <c r="Y208" i="1"/>
  <c r="Y207" i="1"/>
  <c r="Y206" i="1"/>
  <c r="Y205" i="1"/>
  <c r="Y204" i="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X29" i="1"/>
  <c r="Y29" i="1" s="1"/>
  <c r="X28" i="1"/>
  <c r="Y28" i="1" s="1"/>
  <c r="X27" i="1"/>
  <c r="Y27" i="1" s="1"/>
  <c r="X26" i="1"/>
  <c r="Y26" i="1" s="1"/>
  <c r="X25" i="1"/>
  <c r="Y25" i="1" s="1"/>
  <c r="X24" i="1"/>
  <c r="Y24" i="1" s="1"/>
  <c r="X23" i="1"/>
  <c r="Y23" i="1" s="1"/>
  <c r="X22" i="1"/>
  <c r="Y22" i="1" s="1"/>
  <c r="X21" i="1"/>
  <c r="Y21" i="1" s="1"/>
  <c r="X20" i="1"/>
  <c r="Y20" i="1" s="1"/>
  <c r="X19" i="1"/>
  <c r="Y19" i="1" s="1"/>
  <c r="X18" i="1"/>
  <c r="Y18" i="1" s="1"/>
  <c r="X17" i="1"/>
  <c r="Y17" i="1" s="1"/>
  <c r="X16" i="1"/>
  <c r="Y16" i="1" s="1"/>
  <c r="X15" i="1"/>
  <c r="Y15" i="1" s="1"/>
  <c r="X14" i="1"/>
  <c r="Y14" i="1" s="1"/>
  <c r="X13" i="1"/>
  <c r="Y13" i="1" s="1"/>
  <c r="X12" i="1"/>
  <c r="Y12" i="1" s="1"/>
  <c r="X11" i="1"/>
  <c r="Y11" i="1" s="1"/>
  <c r="X10" i="1"/>
  <c r="Y10" i="1" s="1"/>
  <c r="X9" i="1"/>
  <c r="Y9" i="1" s="1"/>
  <c r="X8" i="1"/>
  <c r="Y8" i="1" s="1"/>
  <c r="X7" i="1"/>
  <c r="Y7" i="1" s="1"/>
  <c r="X6" i="1"/>
  <c r="Y6" i="1" s="1"/>
  <c r="X5" i="1"/>
  <c r="Y5" i="1" s="1"/>
  <c r="X4" i="1"/>
  <c r="Y4" i="1" s="1"/>
  <c r="X3" i="1"/>
  <c r="Y3" i="1" s="1"/>
  <c r="Z3" i="1" s="1"/>
  <c r="X89" i="1"/>
  <c r="Y89" i="1" s="1"/>
  <c r="X88" i="1"/>
  <c r="Y88" i="1" s="1"/>
  <c r="X87" i="1"/>
  <c r="Y87" i="1" s="1"/>
  <c r="X86" i="1"/>
  <c r="Y86" i="1" s="1"/>
  <c r="X85" i="1"/>
  <c r="Y85" i="1" s="1"/>
  <c r="X84" i="1"/>
  <c r="Y84" i="1" s="1"/>
  <c r="X83" i="1"/>
  <c r="Y83" i="1" s="1"/>
  <c r="X82" i="1"/>
  <c r="Y82" i="1" s="1"/>
  <c r="X81" i="1"/>
  <c r="Y81" i="1" s="1"/>
  <c r="X80" i="1"/>
  <c r="Y80" i="1" s="1"/>
  <c r="X79" i="1"/>
  <c r="Y79" i="1" s="1"/>
  <c r="X78" i="1"/>
  <c r="Y78" i="1" s="1"/>
  <c r="X77" i="1"/>
  <c r="Y77" i="1" s="1"/>
  <c r="X76" i="1"/>
  <c r="Y76" i="1" s="1"/>
  <c r="X75" i="1"/>
  <c r="Y75" i="1" s="1"/>
  <c r="X74" i="1"/>
  <c r="Y74" i="1" s="1"/>
  <c r="X73" i="1"/>
  <c r="Y73" i="1" s="1"/>
  <c r="X72" i="1"/>
  <c r="Y72" i="1" s="1"/>
  <c r="X71" i="1"/>
  <c r="Y71" i="1" s="1"/>
  <c r="X70" i="1"/>
  <c r="Y70" i="1" s="1"/>
  <c r="X69" i="1"/>
  <c r="Y69" i="1" s="1"/>
  <c r="X68" i="1"/>
  <c r="Y68" i="1" s="1"/>
  <c r="X67" i="1"/>
  <c r="Y67" i="1" s="1"/>
  <c r="X66" i="1"/>
  <c r="Y66" i="1" s="1"/>
  <c r="X65" i="1"/>
  <c r="Y65" i="1" s="1"/>
  <c r="X64" i="1"/>
  <c r="Y64" i="1" s="1"/>
  <c r="X63" i="1"/>
  <c r="Y63" i="1" s="1"/>
  <c r="X62" i="1"/>
  <c r="Y62" i="1" s="1"/>
  <c r="X61" i="1"/>
  <c r="Y61" i="1" s="1"/>
  <c r="X60" i="1"/>
  <c r="Y60" i="1" s="1"/>
  <c r="X59" i="1"/>
  <c r="Y59" i="1" s="1"/>
  <c r="Z59" i="1" s="1"/>
  <c r="X58" i="1"/>
  <c r="Y58" i="1" s="1"/>
  <c r="X57" i="1"/>
  <c r="Y57" i="1" s="1"/>
  <c r="X56" i="1"/>
  <c r="Y56" i="1" s="1"/>
  <c r="X55" i="1"/>
  <c r="Y55" i="1" s="1"/>
  <c r="X54" i="1"/>
  <c r="Y54" i="1" s="1"/>
  <c r="X53" i="1"/>
  <c r="Y53" i="1" s="1"/>
  <c r="X52" i="1"/>
  <c r="Y52" i="1" s="1"/>
  <c r="X51" i="1"/>
  <c r="Y51" i="1" s="1"/>
  <c r="X50" i="1"/>
  <c r="Y50" i="1" s="1"/>
  <c r="X49" i="1"/>
  <c r="Y49" i="1" s="1"/>
  <c r="X48" i="1"/>
  <c r="Y48" i="1" s="1"/>
  <c r="X47" i="1"/>
  <c r="Y47" i="1" s="1"/>
  <c r="X46" i="1"/>
  <c r="Y46" i="1" s="1"/>
  <c r="X45" i="1"/>
  <c r="Y45" i="1" s="1"/>
  <c r="X44" i="1"/>
  <c r="Y44" i="1" s="1"/>
  <c r="X43" i="1"/>
  <c r="Y43" i="1" s="1"/>
  <c r="X42" i="1"/>
  <c r="Y42" i="1" s="1"/>
  <c r="X41" i="1"/>
  <c r="Y41" i="1" s="1"/>
  <c r="X40" i="1"/>
  <c r="Y40" i="1" s="1"/>
  <c r="X39" i="1"/>
  <c r="Y39" i="1" s="1"/>
  <c r="X38" i="1"/>
  <c r="Y38" i="1" s="1"/>
  <c r="X37" i="1"/>
  <c r="Y37" i="1" s="1"/>
  <c r="X36" i="1"/>
  <c r="Y36" i="1" s="1"/>
  <c r="X35" i="1"/>
  <c r="Y35" i="1" s="1"/>
  <c r="X34" i="1"/>
  <c r="Y34" i="1" s="1"/>
  <c r="X33" i="1"/>
  <c r="Y33" i="1" s="1"/>
  <c r="X32" i="1"/>
  <c r="Y32" i="1" s="1"/>
  <c r="X31" i="1"/>
  <c r="Y31" i="1" s="1"/>
  <c r="X30" i="1"/>
  <c r="Y30" i="1" s="1"/>
  <c r="Z30" i="1" s="1"/>
  <c r="X2" i="1"/>
  <c r="Y2" i="1" s="1"/>
  <c r="Z2" i="1" s="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3" i="1"/>
  <c r="D4" i="1"/>
  <c r="D5" i="1"/>
  <c r="D6" i="1"/>
  <c r="D7" i="1"/>
  <c r="D8" i="1"/>
  <c r="D9" i="1"/>
  <c r="D10" i="1"/>
  <c r="D11" i="1"/>
  <c r="D12" i="1"/>
  <c r="D2" i="1"/>
  <c r="W361" i="4"/>
  <c r="X361" i="4" s="1"/>
  <c r="G361" i="4"/>
  <c r="W360" i="4"/>
  <c r="X360" i="4" s="1"/>
  <c r="G360" i="4"/>
  <c r="W359" i="4"/>
  <c r="X359" i="4" s="1"/>
  <c r="G359" i="4"/>
  <c r="W358" i="4"/>
  <c r="X358" i="4" s="1"/>
  <c r="G358" i="4"/>
  <c r="W357" i="4"/>
  <c r="X357" i="4" s="1"/>
  <c r="G357" i="4"/>
  <c r="W356" i="4"/>
  <c r="X356" i="4" s="1"/>
  <c r="G356" i="4"/>
  <c r="W355" i="4"/>
  <c r="X355" i="4" s="1"/>
  <c r="G355" i="4"/>
  <c r="W354" i="4"/>
  <c r="X354" i="4" s="1"/>
  <c r="G354" i="4"/>
  <c r="W353" i="4"/>
  <c r="X353" i="4" s="1"/>
  <c r="G353" i="4"/>
  <c r="W352" i="4"/>
  <c r="X352" i="4" s="1"/>
  <c r="G352" i="4"/>
  <c r="W351" i="4"/>
  <c r="X351" i="4" s="1"/>
  <c r="G351" i="4"/>
  <c r="W350" i="4"/>
  <c r="X350" i="4" s="1"/>
  <c r="G350" i="4"/>
  <c r="W349" i="4"/>
  <c r="X349" i="4" s="1"/>
  <c r="G349" i="4"/>
  <c r="W348" i="4"/>
  <c r="X348" i="4" s="1"/>
  <c r="G348" i="4"/>
  <c r="W347" i="4"/>
  <c r="X347" i="4" s="1"/>
  <c r="G347" i="4"/>
  <c r="W346" i="4"/>
  <c r="X346" i="4" s="1"/>
  <c r="G346" i="4"/>
  <c r="W345" i="4"/>
  <c r="X345" i="4" s="1"/>
  <c r="G345" i="4"/>
  <c r="W344" i="4"/>
  <c r="X344" i="4" s="1"/>
  <c r="G344" i="4"/>
  <c r="W343" i="4"/>
  <c r="X343" i="4" s="1"/>
  <c r="G343" i="4"/>
  <c r="W342" i="4"/>
  <c r="X342" i="4" s="1"/>
  <c r="G342" i="4"/>
  <c r="W341" i="4"/>
  <c r="X341" i="4" s="1"/>
  <c r="G341" i="4"/>
  <c r="W340" i="4"/>
  <c r="X340" i="4" s="1"/>
  <c r="G340" i="4"/>
  <c r="W339" i="4"/>
  <c r="X339" i="4" s="1"/>
  <c r="G339" i="4"/>
  <c r="W338" i="4"/>
  <c r="X338" i="4" s="1"/>
  <c r="G338" i="4"/>
  <c r="W337" i="4"/>
  <c r="X337" i="4" s="1"/>
  <c r="G337" i="4"/>
  <c r="W336" i="4"/>
  <c r="X336" i="4" s="1"/>
  <c r="G336" i="4"/>
  <c r="W335" i="4"/>
  <c r="X335" i="4" s="1"/>
  <c r="G335" i="4"/>
  <c r="W334" i="4"/>
  <c r="X334" i="4" s="1"/>
  <c r="G334" i="4"/>
  <c r="W333" i="4"/>
  <c r="X333" i="4" s="1"/>
  <c r="G333" i="4"/>
  <c r="W332" i="4"/>
  <c r="X332" i="4" s="1"/>
  <c r="G332" i="4"/>
  <c r="W331" i="4"/>
  <c r="X331" i="4" s="1"/>
  <c r="G331" i="4"/>
  <c r="W330" i="4"/>
  <c r="X330" i="4" s="1"/>
  <c r="G330" i="4"/>
  <c r="W329" i="4"/>
  <c r="X329" i="4" s="1"/>
  <c r="G329" i="4"/>
  <c r="W328" i="4"/>
  <c r="X328" i="4" s="1"/>
  <c r="G328" i="4"/>
  <c r="W327" i="4"/>
  <c r="X327" i="4" s="1"/>
  <c r="G327" i="4"/>
  <c r="W326" i="4"/>
  <c r="X326" i="4" s="1"/>
  <c r="G326" i="4"/>
  <c r="W325" i="4"/>
  <c r="X325" i="4" s="1"/>
  <c r="G325" i="4"/>
  <c r="W324" i="4"/>
  <c r="X324" i="4" s="1"/>
  <c r="G324" i="4"/>
  <c r="W323" i="4"/>
  <c r="X323" i="4" s="1"/>
  <c r="G323" i="4"/>
  <c r="W322" i="4"/>
  <c r="X322" i="4" s="1"/>
  <c r="G322" i="4"/>
  <c r="W321" i="4"/>
  <c r="X321" i="4" s="1"/>
  <c r="G321" i="4"/>
  <c r="W320" i="4"/>
  <c r="X320" i="4" s="1"/>
  <c r="G320" i="4"/>
  <c r="W319" i="4"/>
  <c r="X319" i="4" s="1"/>
  <c r="G319" i="4"/>
  <c r="W318" i="4"/>
  <c r="X318" i="4" s="1"/>
  <c r="G318" i="4"/>
  <c r="W317" i="4"/>
  <c r="X317" i="4" s="1"/>
  <c r="G317" i="4"/>
  <c r="W316" i="4"/>
  <c r="X316" i="4" s="1"/>
  <c r="G316" i="4"/>
  <c r="W315" i="4"/>
  <c r="X315" i="4" s="1"/>
  <c r="G315" i="4"/>
  <c r="W314" i="4"/>
  <c r="X314" i="4" s="1"/>
  <c r="G314" i="4"/>
  <c r="W313" i="4"/>
  <c r="X313" i="4" s="1"/>
  <c r="G313" i="4"/>
  <c r="W312" i="4"/>
  <c r="X312" i="4" s="1"/>
  <c r="G312" i="4"/>
  <c r="W311" i="4"/>
  <c r="X311" i="4" s="1"/>
  <c r="G311" i="4"/>
  <c r="W310" i="4"/>
  <c r="X310" i="4" s="1"/>
  <c r="G310" i="4"/>
  <c r="W309" i="4"/>
  <c r="X309" i="4" s="1"/>
  <c r="G309" i="4"/>
  <c r="W308" i="4"/>
  <c r="X308" i="4" s="1"/>
  <c r="G308" i="4"/>
  <c r="W307" i="4"/>
  <c r="X307" i="4" s="1"/>
  <c r="G307" i="4"/>
  <c r="W306" i="4"/>
  <c r="X306" i="4" s="1"/>
  <c r="G306" i="4"/>
  <c r="W305" i="4"/>
  <c r="X305" i="4" s="1"/>
  <c r="G305" i="4"/>
  <c r="W304" i="4"/>
  <c r="X304" i="4" s="1"/>
  <c r="G304" i="4"/>
  <c r="W303" i="4"/>
  <c r="X303" i="4" s="1"/>
  <c r="G303" i="4"/>
  <c r="W302" i="4"/>
  <c r="X302" i="4" s="1"/>
  <c r="G302" i="4"/>
  <c r="W301" i="4"/>
  <c r="X301" i="4" s="1"/>
  <c r="G301" i="4"/>
  <c r="W300" i="4"/>
  <c r="X300" i="4" s="1"/>
  <c r="G300" i="4"/>
  <c r="W299" i="4"/>
  <c r="X299" i="4" s="1"/>
  <c r="G299" i="4"/>
  <c r="W298" i="4"/>
  <c r="X298" i="4" s="1"/>
  <c r="G298" i="4"/>
  <c r="W297" i="4"/>
  <c r="X297" i="4" s="1"/>
  <c r="G297" i="4"/>
  <c r="W296" i="4"/>
  <c r="X296" i="4" s="1"/>
  <c r="G296" i="4"/>
  <c r="W295" i="4"/>
  <c r="X295" i="4" s="1"/>
  <c r="G295" i="4"/>
  <c r="W294" i="4"/>
  <c r="X294" i="4" s="1"/>
  <c r="G294" i="4"/>
  <c r="W293" i="4"/>
  <c r="X293" i="4" s="1"/>
  <c r="G293" i="4"/>
  <c r="W292" i="4"/>
  <c r="X292" i="4" s="1"/>
  <c r="G292" i="4"/>
  <c r="W291" i="4"/>
  <c r="X291" i="4" s="1"/>
  <c r="G291" i="4"/>
  <c r="W290" i="4"/>
  <c r="X290" i="4" s="1"/>
  <c r="G290" i="4"/>
  <c r="W289" i="4"/>
  <c r="X289" i="4" s="1"/>
  <c r="G289" i="4"/>
  <c r="W288" i="4"/>
  <c r="X288" i="4" s="1"/>
  <c r="G288" i="4"/>
  <c r="W287" i="4"/>
  <c r="X287" i="4" s="1"/>
  <c r="G287" i="4"/>
  <c r="W286" i="4"/>
  <c r="X286" i="4" s="1"/>
  <c r="G286" i="4"/>
  <c r="W285" i="4"/>
  <c r="X285" i="4" s="1"/>
  <c r="G285" i="4"/>
  <c r="W284" i="4"/>
  <c r="X284" i="4" s="1"/>
  <c r="G284" i="4"/>
  <c r="W283" i="4"/>
  <c r="X283" i="4" s="1"/>
  <c r="G283" i="4"/>
  <c r="W282" i="4"/>
  <c r="X282" i="4" s="1"/>
  <c r="G282" i="4"/>
  <c r="W281" i="4"/>
  <c r="X281" i="4" s="1"/>
  <c r="G281" i="4"/>
  <c r="W280" i="4"/>
  <c r="X280" i="4" s="1"/>
  <c r="G280" i="4"/>
  <c r="W279" i="4"/>
  <c r="X279" i="4" s="1"/>
  <c r="G279" i="4"/>
  <c r="W278" i="4"/>
  <c r="X278" i="4" s="1"/>
  <c r="G278" i="4"/>
  <c r="W277" i="4"/>
  <c r="X277" i="4" s="1"/>
  <c r="G277" i="4"/>
  <c r="W276" i="4"/>
  <c r="X276" i="4" s="1"/>
  <c r="G276" i="4"/>
  <c r="W275" i="4"/>
  <c r="X275" i="4" s="1"/>
  <c r="G275" i="4"/>
  <c r="W274" i="4"/>
  <c r="X274" i="4" s="1"/>
  <c r="G274" i="4"/>
  <c r="W273" i="4"/>
  <c r="X273" i="4" s="1"/>
  <c r="G273" i="4"/>
  <c r="W272" i="4"/>
  <c r="X272" i="4" s="1"/>
  <c r="G272" i="4"/>
  <c r="W271" i="4"/>
  <c r="X271" i="4" s="1"/>
  <c r="G271" i="4"/>
  <c r="W270" i="4"/>
  <c r="X270" i="4" s="1"/>
  <c r="G270" i="4"/>
  <c r="W269" i="4"/>
  <c r="X269" i="4" s="1"/>
  <c r="G269" i="4"/>
  <c r="W268" i="4"/>
  <c r="X268" i="4" s="1"/>
  <c r="G268" i="4"/>
  <c r="W267" i="4"/>
  <c r="X267" i="4" s="1"/>
  <c r="G267" i="4"/>
  <c r="W266" i="4"/>
  <c r="X266" i="4" s="1"/>
  <c r="G266" i="4"/>
  <c r="W265" i="4"/>
  <c r="X265" i="4" s="1"/>
  <c r="G265" i="4"/>
  <c r="W264" i="4"/>
  <c r="X264" i="4" s="1"/>
  <c r="G264" i="4"/>
  <c r="W263" i="4"/>
  <c r="X263" i="4" s="1"/>
  <c r="G263" i="4"/>
  <c r="W262" i="4"/>
  <c r="X262" i="4" s="1"/>
  <c r="G262" i="4"/>
  <c r="W261" i="4"/>
  <c r="X261" i="4" s="1"/>
  <c r="G261" i="4"/>
  <c r="W260" i="4"/>
  <c r="X260" i="4" s="1"/>
  <c r="G260" i="4"/>
  <c r="W259" i="4"/>
  <c r="X259" i="4" s="1"/>
  <c r="G259" i="4"/>
  <c r="W258" i="4"/>
  <c r="X258" i="4" s="1"/>
  <c r="G258" i="4"/>
  <c r="W257" i="4"/>
  <c r="X257" i="4" s="1"/>
  <c r="G257" i="4"/>
  <c r="W256" i="4"/>
  <c r="X256" i="4" s="1"/>
  <c r="G256" i="4"/>
  <c r="W255" i="4"/>
  <c r="X255" i="4" s="1"/>
  <c r="G255" i="4"/>
  <c r="W254" i="4"/>
  <c r="X254" i="4" s="1"/>
  <c r="G254" i="4"/>
  <c r="W253" i="4"/>
  <c r="X253" i="4" s="1"/>
  <c r="G253" i="4"/>
  <c r="W252" i="4"/>
  <c r="X252" i="4" s="1"/>
  <c r="G252" i="4"/>
  <c r="W251" i="4"/>
  <c r="X251" i="4" s="1"/>
  <c r="G251" i="4"/>
  <c r="W250" i="4"/>
  <c r="X250" i="4" s="1"/>
  <c r="G250" i="4"/>
  <c r="W249" i="4"/>
  <c r="X249" i="4" s="1"/>
  <c r="G249" i="4"/>
  <c r="W248" i="4"/>
  <c r="X248" i="4" s="1"/>
  <c r="G248" i="4"/>
  <c r="W247" i="4"/>
  <c r="X247" i="4" s="1"/>
  <c r="G247" i="4"/>
  <c r="W246" i="4"/>
  <c r="X246" i="4" s="1"/>
  <c r="G246" i="4"/>
  <c r="W245" i="4"/>
  <c r="X245" i="4" s="1"/>
  <c r="G245" i="4"/>
  <c r="W244" i="4"/>
  <c r="X244" i="4" s="1"/>
  <c r="G244" i="4"/>
  <c r="W243" i="4"/>
  <c r="X243" i="4" s="1"/>
  <c r="G243" i="4"/>
  <c r="W242" i="4"/>
  <c r="X242" i="4" s="1"/>
  <c r="G242" i="4"/>
  <c r="W241" i="4"/>
  <c r="X241" i="4" s="1"/>
  <c r="G241" i="4"/>
  <c r="W240" i="4"/>
  <c r="X240" i="4" s="1"/>
  <c r="G240" i="4"/>
  <c r="W239" i="4"/>
  <c r="X239" i="4" s="1"/>
  <c r="G239" i="4"/>
  <c r="W238" i="4"/>
  <c r="X238" i="4" s="1"/>
  <c r="G238" i="4"/>
  <c r="W237" i="4"/>
  <c r="X237" i="4" s="1"/>
  <c r="G237" i="4"/>
  <c r="W236" i="4"/>
  <c r="X236" i="4" s="1"/>
  <c r="G236" i="4"/>
  <c r="W235" i="4"/>
  <c r="X235" i="4" s="1"/>
  <c r="G235" i="4"/>
  <c r="W234" i="4"/>
  <c r="X234" i="4" s="1"/>
  <c r="G234" i="4"/>
  <c r="W233" i="4"/>
  <c r="X233" i="4" s="1"/>
  <c r="G233" i="4"/>
  <c r="W232" i="4"/>
  <c r="X232" i="4" s="1"/>
  <c r="G232" i="4"/>
  <c r="W231" i="4"/>
  <c r="X231" i="4" s="1"/>
  <c r="G231" i="4"/>
  <c r="W230" i="4"/>
  <c r="X230" i="4" s="1"/>
  <c r="G230" i="4"/>
  <c r="W229" i="4"/>
  <c r="X229" i="4" s="1"/>
  <c r="G229" i="4"/>
  <c r="W228" i="4"/>
  <c r="X228" i="4" s="1"/>
  <c r="G228" i="4"/>
  <c r="W227" i="4"/>
  <c r="X227" i="4" s="1"/>
  <c r="G227" i="4"/>
  <c r="W226" i="4"/>
  <c r="X226" i="4" s="1"/>
  <c r="G226" i="4"/>
  <c r="W225" i="4"/>
  <c r="X225" i="4" s="1"/>
  <c r="G225" i="4"/>
  <c r="W224" i="4"/>
  <c r="X224" i="4" s="1"/>
  <c r="G224" i="4"/>
  <c r="W223" i="4"/>
  <c r="X223" i="4" s="1"/>
  <c r="G223" i="4"/>
  <c r="W222" i="4"/>
  <c r="X222" i="4" s="1"/>
  <c r="G222" i="4"/>
  <c r="W221" i="4"/>
  <c r="X221" i="4" s="1"/>
  <c r="G221" i="4"/>
  <c r="W220" i="4"/>
  <c r="X220" i="4" s="1"/>
  <c r="G220" i="4"/>
  <c r="W219" i="4"/>
  <c r="X219" i="4" s="1"/>
  <c r="G219" i="4"/>
  <c r="W218" i="4"/>
  <c r="X218" i="4" s="1"/>
  <c r="G218" i="4"/>
  <c r="W217" i="4"/>
  <c r="X217" i="4" s="1"/>
  <c r="G217" i="4"/>
  <c r="W216" i="4"/>
  <c r="X216" i="4" s="1"/>
  <c r="G216" i="4"/>
  <c r="W215" i="4"/>
  <c r="X215" i="4" s="1"/>
  <c r="G215" i="4"/>
  <c r="W214" i="4"/>
  <c r="X214" i="4" s="1"/>
  <c r="G214" i="4"/>
  <c r="W213" i="4"/>
  <c r="X213" i="4" s="1"/>
  <c r="G213" i="4"/>
  <c r="W212" i="4"/>
  <c r="X212" i="4" s="1"/>
  <c r="G212" i="4"/>
  <c r="W211" i="4"/>
  <c r="X211" i="4" s="1"/>
  <c r="G211" i="4"/>
  <c r="W210" i="4"/>
  <c r="X210" i="4" s="1"/>
  <c r="G210" i="4"/>
  <c r="W209" i="4"/>
  <c r="X209" i="4" s="1"/>
  <c r="G209" i="4"/>
  <c r="W208" i="4"/>
  <c r="X208" i="4" s="1"/>
  <c r="G208" i="4"/>
  <c r="W207" i="4"/>
  <c r="X207" i="4" s="1"/>
  <c r="G207" i="4"/>
  <c r="W206" i="4"/>
  <c r="X206" i="4" s="1"/>
  <c r="G206" i="4"/>
  <c r="W205" i="4"/>
  <c r="X205" i="4" s="1"/>
  <c r="G205" i="4"/>
  <c r="W204" i="4"/>
  <c r="X204" i="4" s="1"/>
  <c r="G204" i="4"/>
  <c r="W203" i="4"/>
  <c r="X203" i="4" s="1"/>
  <c r="G203" i="4"/>
  <c r="W202" i="4"/>
  <c r="X202" i="4" s="1"/>
  <c r="G202" i="4"/>
  <c r="W201" i="4"/>
  <c r="X201" i="4" s="1"/>
  <c r="G201" i="4"/>
  <c r="W200" i="4"/>
  <c r="X200" i="4" s="1"/>
  <c r="G200" i="4"/>
  <c r="W199" i="4"/>
  <c r="X199" i="4" s="1"/>
  <c r="G199" i="4"/>
  <c r="W198" i="4"/>
  <c r="X198" i="4" s="1"/>
  <c r="G198" i="4"/>
  <c r="W197" i="4"/>
  <c r="X197" i="4" s="1"/>
  <c r="G197" i="4"/>
  <c r="W196" i="4"/>
  <c r="X196" i="4" s="1"/>
  <c r="G196" i="4"/>
  <c r="W195" i="4"/>
  <c r="X195" i="4" s="1"/>
  <c r="G195" i="4"/>
  <c r="W194" i="4"/>
  <c r="X194" i="4" s="1"/>
  <c r="G194" i="4"/>
  <c r="W193" i="4"/>
  <c r="X193" i="4" s="1"/>
  <c r="G193" i="4"/>
  <c r="W192" i="4"/>
  <c r="X192" i="4" s="1"/>
  <c r="G192" i="4"/>
  <c r="W191" i="4"/>
  <c r="X191" i="4" s="1"/>
  <c r="G191" i="4"/>
  <c r="W190" i="4"/>
  <c r="X190" i="4" s="1"/>
  <c r="G190" i="4"/>
  <c r="W189" i="4"/>
  <c r="X189" i="4" s="1"/>
  <c r="G189" i="4"/>
  <c r="W188" i="4"/>
  <c r="X188" i="4" s="1"/>
  <c r="G188" i="4"/>
  <c r="W187" i="4"/>
  <c r="X187" i="4" s="1"/>
  <c r="G187" i="4"/>
  <c r="W186" i="4"/>
  <c r="X186" i="4" s="1"/>
  <c r="G186" i="4"/>
  <c r="W185" i="4"/>
  <c r="X185" i="4" s="1"/>
  <c r="G185" i="4"/>
  <c r="W184" i="4"/>
  <c r="X184" i="4" s="1"/>
  <c r="G184" i="4"/>
  <c r="W183" i="4"/>
  <c r="X183" i="4" s="1"/>
  <c r="G183" i="4"/>
  <c r="W182" i="4"/>
  <c r="X182" i="4" s="1"/>
  <c r="G182" i="4"/>
  <c r="W181" i="4"/>
  <c r="X181" i="4" s="1"/>
  <c r="G181" i="4"/>
  <c r="W180" i="4"/>
  <c r="X180" i="4" s="1"/>
  <c r="G180" i="4"/>
  <c r="W179" i="4"/>
  <c r="X179" i="4" s="1"/>
  <c r="G179" i="4"/>
  <c r="W178" i="4"/>
  <c r="X178" i="4" s="1"/>
  <c r="G178" i="4"/>
  <c r="W177" i="4"/>
  <c r="X177" i="4" s="1"/>
  <c r="G177" i="4"/>
  <c r="W176" i="4"/>
  <c r="X176" i="4" s="1"/>
  <c r="G176" i="4"/>
  <c r="W175" i="4"/>
  <c r="X175" i="4" s="1"/>
  <c r="G175" i="4"/>
  <c r="W174" i="4"/>
  <c r="X174" i="4" s="1"/>
  <c r="G174" i="4"/>
  <c r="W173" i="4"/>
  <c r="X173" i="4" s="1"/>
  <c r="G173" i="4"/>
  <c r="W172" i="4"/>
  <c r="X172" i="4" s="1"/>
  <c r="G172" i="4"/>
  <c r="W171" i="4"/>
  <c r="X171" i="4" s="1"/>
  <c r="G171" i="4"/>
  <c r="W170" i="4"/>
  <c r="X170" i="4" s="1"/>
  <c r="G170" i="4"/>
  <c r="W169" i="4"/>
  <c r="X169" i="4" s="1"/>
  <c r="G169" i="4"/>
  <c r="W168" i="4"/>
  <c r="X168" i="4" s="1"/>
  <c r="G168" i="4"/>
  <c r="W167" i="4"/>
  <c r="X167" i="4" s="1"/>
  <c r="G167" i="4"/>
  <c r="W166" i="4"/>
  <c r="X166" i="4" s="1"/>
  <c r="G166" i="4"/>
  <c r="W165" i="4"/>
  <c r="X165" i="4" s="1"/>
  <c r="G165" i="4"/>
  <c r="W164" i="4"/>
  <c r="X164" i="4" s="1"/>
  <c r="G164" i="4"/>
  <c r="W163" i="4"/>
  <c r="X163" i="4" s="1"/>
  <c r="G163" i="4"/>
  <c r="W162" i="4"/>
  <c r="X162" i="4" s="1"/>
  <c r="G162" i="4"/>
  <c r="W161" i="4"/>
  <c r="X161" i="4" s="1"/>
  <c r="G161" i="4"/>
  <c r="W160" i="4"/>
  <c r="X160" i="4" s="1"/>
  <c r="G160" i="4"/>
  <c r="W159" i="4"/>
  <c r="X159" i="4" s="1"/>
  <c r="G159" i="4"/>
  <c r="W158" i="4"/>
  <c r="X158" i="4" s="1"/>
  <c r="G158" i="4"/>
  <c r="W157" i="4"/>
  <c r="X157" i="4" s="1"/>
  <c r="G157" i="4"/>
  <c r="W156" i="4"/>
  <c r="X156" i="4" s="1"/>
  <c r="G156" i="4"/>
  <c r="W155" i="4"/>
  <c r="X155" i="4" s="1"/>
  <c r="G155" i="4"/>
  <c r="W154" i="4"/>
  <c r="X154" i="4" s="1"/>
  <c r="G154" i="4"/>
  <c r="W153" i="4"/>
  <c r="X153" i="4" s="1"/>
  <c r="G153" i="4"/>
  <c r="W152" i="4"/>
  <c r="X152" i="4" s="1"/>
  <c r="G152" i="4"/>
  <c r="W151" i="4"/>
  <c r="X151" i="4" s="1"/>
  <c r="G151" i="4"/>
  <c r="W150" i="4"/>
  <c r="X150" i="4" s="1"/>
  <c r="G150" i="4"/>
  <c r="W149" i="4"/>
  <c r="X149" i="4" s="1"/>
  <c r="G149" i="4"/>
  <c r="W148" i="4"/>
  <c r="X148" i="4" s="1"/>
  <c r="G148" i="4"/>
  <c r="W147" i="4"/>
  <c r="X147" i="4" s="1"/>
  <c r="G147" i="4"/>
  <c r="W146" i="4"/>
  <c r="X146" i="4" s="1"/>
  <c r="G146" i="4"/>
  <c r="W145" i="4"/>
  <c r="X145" i="4" s="1"/>
  <c r="G145" i="4"/>
  <c r="W144" i="4"/>
  <c r="X144" i="4" s="1"/>
  <c r="G144" i="4"/>
  <c r="W143" i="4"/>
  <c r="X143" i="4" s="1"/>
  <c r="G143" i="4"/>
  <c r="W142" i="4"/>
  <c r="X142" i="4" s="1"/>
  <c r="G142" i="4"/>
  <c r="W141" i="4"/>
  <c r="X141" i="4" s="1"/>
  <c r="G141" i="4"/>
  <c r="W140" i="4"/>
  <c r="X140" i="4" s="1"/>
  <c r="G140" i="4"/>
  <c r="W139" i="4"/>
  <c r="X139" i="4" s="1"/>
  <c r="G139" i="4"/>
  <c r="W138" i="4"/>
  <c r="X138" i="4" s="1"/>
  <c r="G138" i="4"/>
  <c r="W137" i="4"/>
  <c r="X137" i="4" s="1"/>
  <c r="G137" i="4"/>
  <c r="W136" i="4"/>
  <c r="X136" i="4" s="1"/>
  <c r="G136" i="4"/>
  <c r="W135" i="4"/>
  <c r="X135" i="4" s="1"/>
  <c r="G135" i="4"/>
  <c r="W134" i="4"/>
  <c r="X134" i="4" s="1"/>
  <c r="G134" i="4"/>
  <c r="W133" i="4"/>
  <c r="X133" i="4" s="1"/>
  <c r="G133" i="4"/>
  <c r="W132" i="4"/>
  <c r="X132" i="4" s="1"/>
  <c r="G132" i="4"/>
  <c r="W131" i="4"/>
  <c r="X131" i="4" s="1"/>
  <c r="G131" i="4"/>
  <c r="W130" i="4"/>
  <c r="X130" i="4" s="1"/>
  <c r="G130" i="4"/>
  <c r="W129" i="4"/>
  <c r="X129" i="4" s="1"/>
  <c r="G129" i="4"/>
  <c r="W128" i="4"/>
  <c r="X128" i="4" s="1"/>
  <c r="G128" i="4"/>
  <c r="W127" i="4"/>
  <c r="X127" i="4" s="1"/>
  <c r="G127" i="4"/>
  <c r="W126" i="4"/>
  <c r="X126" i="4" s="1"/>
  <c r="G126" i="4"/>
  <c r="W125" i="4"/>
  <c r="X125" i="4" s="1"/>
  <c r="G125" i="4"/>
  <c r="W124" i="4"/>
  <c r="X124" i="4" s="1"/>
  <c r="G124" i="4"/>
  <c r="W123" i="4"/>
  <c r="X123" i="4" s="1"/>
  <c r="G123" i="4"/>
  <c r="W122" i="4"/>
  <c r="X122" i="4" s="1"/>
  <c r="G122" i="4"/>
  <c r="W121" i="4"/>
  <c r="X121" i="4" s="1"/>
  <c r="G121" i="4"/>
  <c r="W120" i="4"/>
  <c r="X120" i="4" s="1"/>
  <c r="G120" i="4"/>
  <c r="W119" i="4"/>
  <c r="X119" i="4" s="1"/>
  <c r="G119" i="4"/>
  <c r="W118" i="4"/>
  <c r="X118" i="4" s="1"/>
  <c r="G118" i="4"/>
  <c r="W117" i="4"/>
  <c r="X117" i="4" s="1"/>
  <c r="G117" i="4"/>
  <c r="W116" i="4"/>
  <c r="X116" i="4" s="1"/>
  <c r="G116" i="4"/>
  <c r="W115" i="4"/>
  <c r="X115" i="4" s="1"/>
  <c r="G115" i="4"/>
  <c r="W114" i="4"/>
  <c r="X114" i="4" s="1"/>
  <c r="G114" i="4"/>
  <c r="W113" i="4"/>
  <c r="X113" i="4" s="1"/>
  <c r="G113" i="4"/>
  <c r="W112" i="4"/>
  <c r="X112" i="4" s="1"/>
  <c r="G112" i="4"/>
  <c r="W111" i="4"/>
  <c r="X111" i="4" s="1"/>
  <c r="G111" i="4"/>
  <c r="W110" i="4"/>
  <c r="X110" i="4" s="1"/>
  <c r="G110" i="4"/>
  <c r="W109" i="4"/>
  <c r="X109" i="4" s="1"/>
  <c r="G109" i="4"/>
  <c r="W108" i="4"/>
  <c r="X108" i="4" s="1"/>
  <c r="G108" i="4"/>
  <c r="W107" i="4"/>
  <c r="X107" i="4" s="1"/>
  <c r="G107" i="4"/>
  <c r="W106" i="4"/>
  <c r="X106" i="4" s="1"/>
  <c r="G106" i="4"/>
  <c r="W105" i="4"/>
  <c r="X105" i="4" s="1"/>
  <c r="G105" i="4"/>
  <c r="W104" i="4"/>
  <c r="X104" i="4" s="1"/>
  <c r="G104" i="4"/>
  <c r="W103" i="4"/>
  <c r="X103" i="4" s="1"/>
  <c r="G103" i="4"/>
  <c r="W102" i="4"/>
  <c r="X102" i="4" s="1"/>
  <c r="G102" i="4"/>
  <c r="W101" i="4"/>
  <c r="X101" i="4" s="1"/>
  <c r="G101" i="4"/>
  <c r="W100" i="4"/>
  <c r="X100" i="4" s="1"/>
  <c r="G100" i="4"/>
  <c r="W99" i="4"/>
  <c r="X99" i="4" s="1"/>
  <c r="G99" i="4"/>
  <c r="W98" i="4"/>
  <c r="X98" i="4" s="1"/>
  <c r="G98" i="4"/>
  <c r="W97" i="4"/>
  <c r="X97" i="4" s="1"/>
  <c r="G97" i="4"/>
  <c r="W96" i="4"/>
  <c r="X96" i="4" s="1"/>
  <c r="G96" i="4"/>
  <c r="W95" i="4"/>
  <c r="X95" i="4" s="1"/>
  <c r="G95" i="4"/>
  <c r="W94" i="4"/>
  <c r="X94" i="4" s="1"/>
  <c r="G94" i="4"/>
  <c r="W93" i="4"/>
  <c r="X93" i="4" s="1"/>
  <c r="G93" i="4"/>
  <c r="W92" i="4"/>
  <c r="X92" i="4" s="1"/>
  <c r="G92" i="4"/>
  <c r="W91" i="4"/>
  <c r="X91" i="4" s="1"/>
  <c r="G91" i="4"/>
  <c r="W90" i="4"/>
  <c r="X90" i="4" s="1"/>
  <c r="G90" i="4"/>
  <c r="W89" i="4"/>
  <c r="X89" i="4" s="1"/>
  <c r="G89" i="4"/>
  <c r="W88" i="4"/>
  <c r="X88" i="4" s="1"/>
  <c r="G88" i="4"/>
  <c r="W87" i="4"/>
  <c r="X87" i="4" s="1"/>
  <c r="G87" i="4"/>
  <c r="W86" i="4"/>
  <c r="X86" i="4" s="1"/>
  <c r="G86" i="4"/>
  <c r="W85" i="4"/>
  <c r="X85" i="4" s="1"/>
  <c r="G85" i="4"/>
  <c r="W84" i="4"/>
  <c r="X84" i="4" s="1"/>
  <c r="G84" i="4"/>
  <c r="W83" i="4"/>
  <c r="X83" i="4" s="1"/>
  <c r="G83" i="4"/>
  <c r="W82" i="4"/>
  <c r="X82" i="4" s="1"/>
  <c r="G82" i="4"/>
  <c r="W81" i="4"/>
  <c r="X81" i="4" s="1"/>
  <c r="G81" i="4"/>
  <c r="W80" i="4"/>
  <c r="X80" i="4" s="1"/>
  <c r="G80" i="4"/>
  <c r="W79" i="4"/>
  <c r="X79" i="4" s="1"/>
  <c r="G79" i="4"/>
  <c r="W78" i="4"/>
  <c r="X78" i="4" s="1"/>
  <c r="G78" i="4"/>
  <c r="W77" i="4"/>
  <c r="X77" i="4" s="1"/>
  <c r="G77" i="4"/>
  <c r="W76" i="4"/>
  <c r="X76" i="4" s="1"/>
  <c r="G76" i="4"/>
  <c r="W75" i="4"/>
  <c r="X75" i="4" s="1"/>
  <c r="G75" i="4"/>
  <c r="W74" i="4"/>
  <c r="X74" i="4" s="1"/>
  <c r="G74" i="4"/>
  <c r="W73" i="4"/>
  <c r="X73" i="4" s="1"/>
  <c r="G73" i="4"/>
  <c r="W72" i="4"/>
  <c r="X72" i="4" s="1"/>
  <c r="G72" i="4"/>
  <c r="W71" i="4"/>
  <c r="X71" i="4" s="1"/>
  <c r="G71" i="4"/>
  <c r="W70" i="4"/>
  <c r="X70" i="4" s="1"/>
  <c r="G70" i="4"/>
  <c r="W69" i="4"/>
  <c r="X69" i="4" s="1"/>
  <c r="G69" i="4"/>
  <c r="W68" i="4"/>
  <c r="X68" i="4" s="1"/>
  <c r="G68" i="4"/>
  <c r="W67" i="4"/>
  <c r="X67" i="4" s="1"/>
  <c r="G67" i="4"/>
  <c r="W66" i="4"/>
  <c r="X66" i="4" s="1"/>
  <c r="G66" i="4"/>
  <c r="W65" i="4"/>
  <c r="X65" i="4" s="1"/>
  <c r="G65" i="4"/>
  <c r="W64" i="4"/>
  <c r="X64" i="4" s="1"/>
  <c r="G64" i="4"/>
  <c r="W63" i="4"/>
  <c r="X63" i="4" s="1"/>
  <c r="G63" i="4"/>
  <c r="W62" i="4"/>
  <c r="X62" i="4" s="1"/>
  <c r="G62" i="4"/>
  <c r="W61" i="4"/>
  <c r="X61" i="4" s="1"/>
  <c r="G61" i="4"/>
  <c r="W60" i="4"/>
  <c r="X60" i="4" s="1"/>
  <c r="G60" i="4"/>
  <c r="W59" i="4"/>
  <c r="X59" i="4" s="1"/>
  <c r="Y59" i="4" s="1"/>
  <c r="G59" i="4"/>
  <c r="W58" i="4"/>
  <c r="X58" i="4" s="1"/>
  <c r="G58" i="4"/>
  <c r="W57" i="4"/>
  <c r="X57" i="4" s="1"/>
  <c r="G57" i="4"/>
  <c r="W56" i="4"/>
  <c r="X56" i="4" s="1"/>
  <c r="G56" i="4"/>
  <c r="W55" i="4"/>
  <c r="X55" i="4" s="1"/>
  <c r="G55" i="4"/>
  <c r="W54" i="4"/>
  <c r="X54" i="4" s="1"/>
  <c r="G54" i="4"/>
  <c r="W53" i="4"/>
  <c r="X53" i="4" s="1"/>
  <c r="G53" i="4"/>
  <c r="W52" i="4"/>
  <c r="X52" i="4" s="1"/>
  <c r="G52" i="4"/>
  <c r="W51" i="4"/>
  <c r="X51" i="4" s="1"/>
  <c r="G51" i="4"/>
  <c r="W50" i="4"/>
  <c r="X50" i="4" s="1"/>
  <c r="G50" i="4"/>
  <c r="W49" i="4"/>
  <c r="X49" i="4" s="1"/>
  <c r="G49" i="4"/>
  <c r="W48" i="4"/>
  <c r="X48" i="4" s="1"/>
  <c r="G48" i="4"/>
  <c r="W47" i="4"/>
  <c r="X47" i="4" s="1"/>
  <c r="G47" i="4"/>
  <c r="W46" i="4"/>
  <c r="X46" i="4" s="1"/>
  <c r="G46" i="4"/>
  <c r="W45" i="4"/>
  <c r="X45" i="4" s="1"/>
  <c r="G45" i="4"/>
  <c r="W44" i="4"/>
  <c r="X44" i="4" s="1"/>
  <c r="G44" i="4"/>
  <c r="W43" i="4"/>
  <c r="X43" i="4" s="1"/>
  <c r="G43" i="4"/>
  <c r="W42" i="4"/>
  <c r="X42" i="4" s="1"/>
  <c r="G42" i="4"/>
  <c r="W41" i="4"/>
  <c r="X41" i="4" s="1"/>
  <c r="G41" i="4"/>
  <c r="W40" i="4"/>
  <c r="X40" i="4" s="1"/>
  <c r="G40" i="4"/>
  <c r="W39" i="4"/>
  <c r="X39" i="4" s="1"/>
  <c r="G39" i="4"/>
  <c r="W38" i="4"/>
  <c r="X38" i="4" s="1"/>
  <c r="G38" i="4"/>
  <c r="W37" i="4"/>
  <c r="X37" i="4" s="1"/>
  <c r="G37" i="4"/>
  <c r="W36" i="4"/>
  <c r="X36" i="4" s="1"/>
  <c r="G36" i="4"/>
  <c r="W35" i="4"/>
  <c r="X35" i="4" s="1"/>
  <c r="G35" i="4"/>
  <c r="W34" i="4"/>
  <c r="X34" i="4" s="1"/>
  <c r="G34" i="4"/>
  <c r="W33" i="4"/>
  <c r="X33" i="4" s="1"/>
  <c r="G33" i="4"/>
  <c r="W32" i="4"/>
  <c r="X32" i="4" s="1"/>
  <c r="G32" i="4"/>
  <c r="W31" i="4"/>
  <c r="X31" i="4" s="1"/>
  <c r="G31" i="4"/>
  <c r="W30" i="4"/>
  <c r="X30" i="4" s="1"/>
  <c r="Y30" i="4" s="1"/>
  <c r="G30" i="4"/>
  <c r="W29" i="4"/>
  <c r="X29" i="4" s="1"/>
  <c r="G29" i="4"/>
  <c r="W28" i="4"/>
  <c r="X28" i="4" s="1"/>
  <c r="G28" i="4"/>
  <c r="W27" i="4"/>
  <c r="X27" i="4" s="1"/>
  <c r="G27" i="4"/>
  <c r="W26" i="4"/>
  <c r="X26" i="4" s="1"/>
  <c r="G26" i="4"/>
  <c r="W25" i="4"/>
  <c r="X25" i="4" s="1"/>
  <c r="G25" i="4"/>
  <c r="W24" i="4"/>
  <c r="X24" i="4" s="1"/>
  <c r="G24" i="4"/>
  <c r="W23" i="4"/>
  <c r="X23" i="4" s="1"/>
  <c r="G23" i="4"/>
  <c r="W22" i="4"/>
  <c r="X22" i="4" s="1"/>
  <c r="G22" i="4"/>
  <c r="W21" i="4"/>
  <c r="X21" i="4" s="1"/>
  <c r="G21" i="4"/>
  <c r="W20" i="4"/>
  <c r="X20" i="4" s="1"/>
  <c r="G20" i="4"/>
  <c r="W19" i="4"/>
  <c r="X19" i="4" s="1"/>
  <c r="G19" i="4"/>
  <c r="W18" i="4"/>
  <c r="X18" i="4" s="1"/>
  <c r="G18" i="4"/>
  <c r="W17" i="4"/>
  <c r="X17" i="4" s="1"/>
  <c r="G17" i="4"/>
  <c r="W16" i="4"/>
  <c r="X16" i="4" s="1"/>
  <c r="G16" i="4"/>
  <c r="W15" i="4"/>
  <c r="X15" i="4" s="1"/>
  <c r="G15" i="4"/>
  <c r="W14" i="4"/>
  <c r="X14" i="4" s="1"/>
  <c r="G14" i="4"/>
  <c r="W13" i="4"/>
  <c r="X13" i="4" s="1"/>
  <c r="G13" i="4"/>
  <c r="W12" i="4"/>
  <c r="X12" i="4" s="1"/>
  <c r="G12" i="4"/>
  <c r="W11" i="4"/>
  <c r="X11" i="4" s="1"/>
  <c r="G11" i="4"/>
  <c r="W10" i="4"/>
  <c r="X10" i="4" s="1"/>
  <c r="G10" i="4"/>
  <c r="W9" i="4"/>
  <c r="X9" i="4" s="1"/>
  <c r="G9" i="4"/>
  <c r="W8" i="4"/>
  <c r="X8" i="4" s="1"/>
  <c r="G8" i="4"/>
  <c r="W7" i="4"/>
  <c r="X7" i="4" s="1"/>
  <c r="G7" i="4"/>
  <c r="W6" i="4"/>
  <c r="X6" i="4" s="1"/>
  <c r="G6" i="4"/>
  <c r="W5" i="4"/>
  <c r="X5" i="4" s="1"/>
  <c r="G5" i="4"/>
  <c r="W4" i="4"/>
  <c r="X4" i="4" s="1"/>
  <c r="G4" i="4"/>
  <c r="W3" i="4"/>
  <c r="X3" i="4" s="1"/>
  <c r="Y3" i="4" s="1"/>
  <c r="G3" i="4"/>
  <c r="W2" i="4"/>
  <c r="X2" i="4" s="1"/>
  <c r="Y2" i="4" s="1"/>
  <c r="J369" i="3"/>
  <c r="E369" i="3"/>
  <c r="J368" i="3"/>
  <c r="E368" i="3"/>
  <c r="J367" i="3"/>
  <c r="E367" i="3"/>
  <c r="J366" i="3"/>
  <c r="E366" i="3"/>
  <c r="J365" i="3"/>
  <c r="E365" i="3"/>
  <c r="J364" i="3"/>
  <c r="E364" i="3"/>
  <c r="J363" i="3"/>
  <c r="E363" i="3"/>
  <c r="J362" i="3"/>
  <c r="E362" i="3"/>
  <c r="J361" i="3"/>
  <c r="E361" i="3"/>
  <c r="J360" i="3"/>
  <c r="E360" i="3"/>
  <c r="J359" i="3"/>
  <c r="E359" i="3"/>
  <c r="J358" i="3"/>
  <c r="E358" i="3"/>
  <c r="J357" i="3"/>
  <c r="E357" i="3"/>
  <c r="J356" i="3"/>
  <c r="E356" i="3"/>
  <c r="J355" i="3"/>
  <c r="E355" i="3"/>
  <c r="J354" i="3"/>
  <c r="E354" i="3"/>
  <c r="J353" i="3"/>
  <c r="E353" i="3"/>
  <c r="J352" i="3"/>
  <c r="E352" i="3"/>
  <c r="J351" i="3"/>
  <c r="E351" i="3"/>
  <c r="J350" i="3"/>
  <c r="E350" i="3"/>
  <c r="J349" i="3"/>
  <c r="E349" i="3"/>
  <c r="J348" i="3"/>
  <c r="E348" i="3"/>
  <c r="J347" i="3"/>
  <c r="E347" i="3"/>
  <c r="J346" i="3"/>
  <c r="E346" i="3"/>
  <c r="J345" i="3"/>
  <c r="E345" i="3"/>
  <c r="J344" i="3"/>
  <c r="E344" i="3"/>
  <c r="J343" i="3"/>
  <c r="E343" i="3"/>
  <c r="J342" i="3"/>
  <c r="E342" i="3"/>
  <c r="J341" i="3"/>
  <c r="E341" i="3"/>
  <c r="J340" i="3"/>
  <c r="E340" i="3"/>
  <c r="J339" i="3"/>
  <c r="E339" i="3"/>
  <c r="J338" i="3"/>
  <c r="E338" i="3"/>
  <c r="J337" i="3"/>
  <c r="E337" i="3"/>
  <c r="J336" i="3"/>
  <c r="E336" i="3"/>
  <c r="J335" i="3"/>
  <c r="E335" i="3"/>
  <c r="J334" i="3"/>
  <c r="E334" i="3"/>
  <c r="J333" i="3"/>
  <c r="E333" i="3"/>
  <c r="J332" i="3"/>
  <c r="E332" i="3"/>
  <c r="J331" i="3"/>
  <c r="E331" i="3"/>
  <c r="J330" i="3"/>
  <c r="E330" i="3"/>
  <c r="J329" i="3"/>
  <c r="E329" i="3"/>
  <c r="J328" i="3"/>
  <c r="E328" i="3"/>
  <c r="J327" i="3"/>
  <c r="E327" i="3"/>
  <c r="J326" i="3"/>
  <c r="E326" i="3"/>
  <c r="J325" i="3"/>
  <c r="E325" i="3"/>
  <c r="J324" i="3"/>
  <c r="E324" i="3"/>
  <c r="J323" i="3"/>
  <c r="E323" i="3"/>
  <c r="J322" i="3"/>
  <c r="E322" i="3"/>
  <c r="J321" i="3"/>
  <c r="E321" i="3"/>
  <c r="J320" i="3"/>
  <c r="E320" i="3"/>
  <c r="J319" i="3"/>
  <c r="E319" i="3"/>
  <c r="J318" i="3"/>
  <c r="E318" i="3"/>
  <c r="J317" i="3"/>
  <c r="E317" i="3"/>
  <c r="J316" i="3"/>
  <c r="E316" i="3"/>
  <c r="J315" i="3"/>
  <c r="E315" i="3"/>
  <c r="J314" i="3"/>
  <c r="E314" i="3"/>
  <c r="J313" i="3"/>
  <c r="E313" i="3"/>
  <c r="J312" i="3"/>
  <c r="E312" i="3"/>
  <c r="J311" i="3"/>
  <c r="E311" i="3"/>
  <c r="J310" i="3"/>
  <c r="E310" i="3"/>
  <c r="J309" i="3"/>
  <c r="E309" i="3"/>
  <c r="J308" i="3"/>
  <c r="E308" i="3"/>
  <c r="J307" i="3"/>
  <c r="E307" i="3"/>
  <c r="J306" i="3"/>
  <c r="E306" i="3"/>
  <c r="J305" i="3"/>
  <c r="E305" i="3"/>
  <c r="J304" i="3"/>
  <c r="E304" i="3"/>
  <c r="J303" i="3"/>
  <c r="E303" i="3"/>
  <c r="J302" i="3"/>
  <c r="E302" i="3"/>
  <c r="J301" i="3"/>
  <c r="E301" i="3"/>
  <c r="J300" i="3"/>
  <c r="E300" i="3"/>
  <c r="J299" i="3"/>
  <c r="E299" i="3"/>
  <c r="J298" i="3"/>
  <c r="E298" i="3"/>
  <c r="J297" i="3"/>
  <c r="E297" i="3"/>
  <c r="J296" i="3"/>
  <c r="E296" i="3"/>
  <c r="J295" i="3"/>
  <c r="E295" i="3"/>
  <c r="J294" i="3"/>
  <c r="E294" i="3"/>
  <c r="J293" i="3"/>
  <c r="E293" i="3"/>
  <c r="J292" i="3"/>
  <c r="E292" i="3"/>
  <c r="J291" i="3"/>
  <c r="E291" i="3"/>
  <c r="J290" i="3"/>
  <c r="E290" i="3"/>
  <c r="J289" i="3"/>
  <c r="E289" i="3"/>
  <c r="J288" i="3"/>
  <c r="E288" i="3"/>
  <c r="J287" i="3"/>
  <c r="E287" i="3"/>
  <c r="J286" i="3"/>
  <c r="E286" i="3"/>
  <c r="J285" i="3"/>
  <c r="E285" i="3"/>
  <c r="J284" i="3"/>
  <c r="E284" i="3"/>
  <c r="J283" i="3"/>
  <c r="E283" i="3"/>
  <c r="J282" i="3"/>
  <c r="E282" i="3"/>
  <c r="J281" i="3"/>
  <c r="E281" i="3"/>
  <c r="J280" i="3"/>
  <c r="E280" i="3"/>
  <c r="J279" i="3"/>
  <c r="E279" i="3"/>
  <c r="J278" i="3"/>
  <c r="E278" i="3"/>
  <c r="J277" i="3"/>
  <c r="E277" i="3"/>
  <c r="J276" i="3"/>
  <c r="E276" i="3"/>
  <c r="J275" i="3"/>
  <c r="E275" i="3"/>
  <c r="J274" i="3"/>
  <c r="E274" i="3"/>
  <c r="J273" i="3"/>
  <c r="E273" i="3"/>
  <c r="J272" i="3"/>
  <c r="E272" i="3"/>
  <c r="J271" i="3"/>
  <c r="E271" i="3"/>
  <c r="J270" i="3"/>
  <c r="E270" i="3"/>
  <c r="J269" i="3"/>
  <c r="E269" i="3"/>
  <c r="J268" i="3"/>
  <c r="E268" i="3"/>
  <c r="J267" i="3"/>
  <c r="E267" i="3"/>
  <c r="J266" i="3"/>
  <c r="E266" i="3"/>
  <c r="J265" i="3"/>
  <c r="E265" i="3"/>
  <c r="J264" i="3"/>
  <c r="E264" i="3"/>
  <c r="J263" i="3"/>
  <c r="E263" i="3"/>
  <c r="J262" i="3"/>
  <c r="E262" i="3"/>
  <c r="J261" i="3"/>
  <c r="E261" i="3"/>
  <c r="J260" i="3"/>
  <c r="E260" i="3"/>
  <c r="J259" i="3"/>
  <c r="E259" i="3"/>
  <c r="J258" i="3"/>
  <c r="E258" i="3"/>
  <c r="J257" i="3"/>
  <c r="E257" i="3"/>
  <c r="J256" i="3"/>
  <c r="E256" i="3"/>
  <c r="J255" i="3"/>
  <c r="E255" i="3"/>
  <c r="J254" i="3"/>
  <c r="E254" i="3"/>
  <c r="J253" i="3"/>
  <c r="E253" i="3"/>
  <c r="J252" i="3"/>
  <c r="E252" i="3"/>
  <c r="J251" i="3"/>
  <c r="E251" i="3"/>
  <c r="J250" i="3"/>
  <c r="E250" i="3"/>
  <c r="J249" i="3"/>
  <c r="E249" i="3"/>
  <c r="J248" i="3"/>
  <c r="E248" i="3"/>
  <c r="J247" i="3"/>
  <c r="E247" i="3"/>
  <c r="J246" i="3"/>
  <c r="E246" i="3"/>
  <c r="J245" i="3"/>
  <c r="E245" i="3"/>
  <c r="J244" i="3"/>
  <c r="E244" i="3"/>
  <c r="J243" i="3"/>
  <c r="E243" i="3"/>
  <c r="J242" i="3"/>
  <c r="E242" i="3"/>
  <c r="J241" i="3"/>
  <c r="E241" i="3"/>
  <c r="J240" i="3"/>
  <c r="E240" i="3"/>
  <c r="J239" i="3"/>
  <c r="E239" i="3"/>
  <c r="J238" i="3"/>
  <c r="E238" i="3"/>
  <c r="J237" i="3"/>
  <c r="E237" i="3"/>
  <c r="J236" i="3"/>
  <c r="E236" i="3"/>
  <c r="J235" i="3"/>
  <c r="E235" i="3"/>
  <c r="J234" i="3"/>
  <c r="E234" i="3"/>
  <c r="J233" i="3"/>
  <c r="E233" i="3"/>
  <c r="J232" i="3"/>
  <c r="E232" i="3"/>
  <c r="J231" i="3"/>
  <c r="E231" i="3"/>
  <c r="J230" i="3"/>
  <c r="E230" i="3"/>
  <c r="J229" i="3"/>
  <c r="E229" i="3"/>
  <c r="J228" i="3"/>
  <c r="E228" i="3"/>
  <c r="J227" i="3"/>
  <c r="E227" i="3"/>
  <c r="J226" i="3"/>
  <c r="E226" i="3"/>
  <c r="J225" i="3"/>
  <c r="E225" i="3"/>
  <c r="J224" i="3"/>
  <c r="E224" i="3"/>
  <c r="J223" i="3"/>
  <c r="E223" i="3"/>
  <c r="J222" i="3"/>
  <c r="E222" i="3"/>
  <c r="J221" i="3"/>
  <c r="E221" i="3"/>
  <c r="J220" i="3"/>
  <c r="E220" i="3"/>
  <c r="J219" i="3"/>
  <c r="E219" i="3"/>
  <c r="J218" i="3"/>
  <c r="E218" i="3"/>
  <c r="J217" i="3"/>
  <c r="E217" i="3"/>
  <c r="J216" i="3"/>
  <c r="E216" i="3"/>
  <c r="J215" i="3"/>
  <c r="E215" i="3"/>
  <c r="J214" i="3"/>
  <c r="E214" i="3"/>
  <c r="J213" i="3"/>
  <c r="E213" i="3"/>
  <c r="J212" i="3"/>
  <c r="E212" i="3"/>
  <c r="J211" i="3"/>
  <c r="E211" i="3"/>
  <c r="J210" i="3"/>
  <c r="E210" i="3"/>
  <c r="J209" i="3"/>
  <c r="E209" i="3"/>
  <c r="J208" i="3"/>
  <c r="E208" i="3"/>
  <c r="J207" i="3"/>
  <c r="E207" i="3"/>
  <c r="J206" i="3"/>
  <c r="E206" i="3"/>
  <c r="J205" i="3"/>
  <c r="E205" i="3"/>
  <c r="J204" i="3"/>
  <c r="E204" i="3"/>
  <c r="J203" i="3"/>
  <c r="E203" i="3"/>
  <c r="J202" i="3"/>
  <c r="E202" i="3"/>
  <c r="J201" i="3"/>
  <c r="E201" i="3"/>
  <c r="J200" i="3"/>
  <c r="E200" i="3"/>
  <c r="J199" i="3"/>
  <c r="E199" i="3"/>
  <c r="J198" i="3"/>
  <c r="E198" i="3"/>
  <c r="J197" i="3"/>
  <c r="E197" i="3"/>
  <c r="J196" i="3"/>
  <c r="E196" i="3"/>
  <c r="J195" i="3"/>
  <c r="E195" i="3"/>
  <c r="J194" i="3"/>
  <c r="E194" i="3"/>
  <c r="J193" i="3"/>
  <c r="E193" i="3"/>
  <c r="J192" i="3"/>
  <c r="E192" i="3"/>
  <c r="J191" i="3"/>
  <c r="E191" i="3"/>
  <c r="J190" i="3"/>
  <c r="E190" i="3"/>
  <c r="J189" i="3"/>
  <c r="E189" i="3"/>
  <c r="J188" i="3"/>
  <c r="E188" i="3"/>
  <c r="J187" i="3"/>
  <c r="E187" i="3"/>
  <c r="J186" i="3"/>
  <c r="E186" i="3"/>
  <c r="J185" i="3"/>
  <c r="E185" i="3"/>
  <c r="J184" i="3"/>
  <c r="E184" i="3"/>
  <c r="J183" i="3"/>
  <c r="E183" i="3"/>
  <c r="J182" i="3"/>
  <c r="E182" i="3"/>
  <c r="J181" i="3"/>
  <c r="E181" i="3"/>
  <c r="J180" i="3"/>
  <c r="E180" i="3"/>
  <c r="J179" i="3"/>
  <c r="E179" i="3"/>
  <c r="J178" i="3"/>
  <c r="E178" i="3"/>
  <c r="J177" i="3"/>
  <c r="E177" i="3"/>
  <c r="J176" i="3"/>
  <c r="E176" i="3"/>
  <c r="J175" i="3"/>
  <c r="E175" i="3"/>
  <c r="J174" i="3"/>
  <c r="E174" i="3"/>
  <c r="J173" i="3"/>
  <c r="E173" i="3"/>
  <c r="J172" i="3"/>
  <c r="E172" i="3"/>
  <c r="J171" i="3"/>
  <c r="E171" i="3"/>
  <c r="J170" i="3"/>
  <c r="E170" i="3"/>
  <c r="J169" i="3"/>
  <c r="E169" i="3"/>
  <c r="J168" i="3"/>
  <c r="E168" i="3"/>
  <c r="J167" i="3"/>
  <c r="E167" i="3"/>
  <c r="J166" i="3"/>
  <c r="E166" i="3"/>
  <c r="J165" i="3"/>
  <c r="E165" i="3"/>
  <c r="J164" i="3"/>
  <c r="E164" i="3"/>
  <c r="J163" i="3"/>
  <c r="E163" i="3"/>
  <c r="J162" i="3"/>
  <c r="E162" i="3"/>
  <c r="J161" i="3"/>
  <c r="E161" i="3"/>
  <c r="J160" i="3"/>
  <c r="E160" i="3"/>
  <c r="J159" i="3"/>
  <c r="E159" i="3"/>
  <c r="J158" i="3"/>
  <c r="E158" i="3"/>
  <c r="J157" i="3"/>
  <c r="E157" i="3"/>
  <c r="J156" i="3"/>
  <c r="E156" i="3"/>
  <c r="J155" i="3"/>
  <c r="E155" i="3"/>
  <c r="J154" i="3"/>
  <c r="E154" i="3"/>
  <c r="J153" i="3"/>
  <c r="E153" i="3"/>
  <c r="J152" i="3"/>
  <c r="E152" i="3"/>
  <c r="J151" i="3"/>
  <c r="E151" i="3"/>
  <c r="J150" i="3"/>
  <c r="E150" i="3"/>
  <c r="J149" i="3"/>
  <c r="E149" i="3"/>
  <c r="J148" i="3"/>
  <c r="E148" i="3"/>
  <c r="J147" i="3"/>
  <c r="E147" i="3"/>
  <c r="J146" i="3"/>
  <c r="E146" i="3"/>
  <c r="J145" i="3"/>
  <c r="E145" i="3"/>
  <c r="J144" i="3"/>
  <c r="E144" i="3"/>
  <c r="J143" i="3"/>
  <c r="E143" i="3"/>
  <c r="J142" i="3"/>
  <c r="E142" i="3"/>
  <c r="J141" i="3"/>
  <c r="E141" i="3"/>
  <c r="J140" i="3"/>
  <c r="E140" i="3"/>
  <c r="J139" i="3"/>
  <c r="E139" i="3"/>
  <c r="J138" i="3"/>
  <c r="E138" i="3"/>
  <c r="J137" i="3"/>
  <c r="E137" i="3"/>
  <c r="J136" i="3"/>
  <c r="E136" i="3"/>
  <c r="J135" i="3"/>
  <c r="E135" i="3"/>
  <c r="J134" i="3"/>
  <c r="E134" i="3"/>
  <c r="J133" i="3"/>
  <c r="E133" i="3"/>
  <c r="J132" i="3"/>
  <c r="E132" i="3"/>
  <c r="J131" i="3"/>
  <c r="E131" i="3"/>
  <c r="J130" i="3"/>
  <c r="E130" i="3"/>
  <c r="J129" i="3"/>
  <c r="E129" i="3"/>
  <c r="J128" i="3"/>
  <c r="E128" i="3"/>
  <c r="J127" i="3"/>
  <c r="E127" i="3"/>
  <c r="J126" i="3"/>
  <c r="E126" i="3"/>
  <c r="J125" i="3"/>
  <c r="E125" i="3"/>
  <c r="J124" i="3"/>
  <c r="E124" i="3"/>
  <c r="J123" i="3"/>
  <c r="E123" i="3"/>
  <c r="J122" i="3"/>
  <c r="E122" i="3"/>
  <c r="J121" i="3"/>
  <c r="E121" i="3"/>
  <c r="J120" i="3"/>
  <c r="E120" i="3"/>
  <c r="J119" i="3"/>
  <c r="E119" i="3"/>
  <c r="J118" i="3"/>
  <c r="E118" i="3"/>
  <c r="J117" i="3"/>
  <c r="E117" i="3"/>
  <c r="J116" i="3"/>
  <c r="E116" i="3"/>
  <c r="J115" i="3"/>
  <c r="E115" i="3"/>
  <c r="J114" i="3"/>
  <c r="E114" i="3"/>
  <c r="J113" i="3"/>
  <c r="E113" i="3"/>
  <c r="J112" i="3"/>
  <c r="E112" i="3"/>
  <c r="J111" i="3"/>
  <c r="E111" i="3"/>
  <c r="J110" i="3"/>
  <c r="E110" i="3"/>
  <c r="J109" i="3"/>
  <c r="E109" i="3"/>
  <c r="J108" i="3"/>
  <c r="E108" i="3"/>
  <c r="J107" i="3"/>
  <c r="E107" i="3"/>
  <c r="J106" i="3"/>
  <c r="E106" i="3"/>
  <c r="J105" i="3"/>
  <c r="E105" i="3"/>
  <c r="J104" i="3"/>
  <c r="E104" i="3"/>
  <c r="J103" i="3"/>
  <c r="E103" i="3"/>
  <c r="J102" i="3"/>
  <c r="E102" i="3"/>
  <c r="J101" i="3"/>
  <c r="E101" i="3"/>
  <c r="J100" i="3"/>
  <c r="E100" i="3"/>
  <c r="J99" i="3"/>
  <c r="E99" i="3"/>
  <c r="J98" i="3"/>
  <c r="E98" i="3"/>
  <c r="J97" i="3"/>
  <c r="E97" i="3"/>
  <c r="J96" i="3"/>
  <c r="E96" i="3"/>
  <c r="J95" i="3"/>
  <c r="E95" i="3"/>
  <c r="J94" i="3"/>
  <c r="E94" i="3"/>
  <c r="J93" i="3"/>
  <c r="E93" i="3"/>
  <c r="J92" i="3"/>
  <c r="E92" i="3"/>
  <c r="J91" i="3"/>
  <c r="E91" i="3"/>
  <c r="J90" i="3"/>
  <c r="E90" i="3"/>
  <c r="J89" i="3"/>
  <c r="E89" i="3"/>
  <c r="J88" i="3"/>
  <c r="E88" i="3"/>
  <c r="J87" i="3"/>
  <c r="E87" i="3"/>
  <c r="J86" i="3"/>
  <c r="E86" i="3"/>
  <c r="J85" i="3"/>
  <c r="E85" i="3"/>
  <c r="J84" i="3"/>
  <c r="E84" i="3"/>
  <c r="J83" i="3"/>
  <c r="E83" i="3"/>
  <c r="J82" i="3"/>
  <c r="E82" i="3"/>
  <c r="J81" i="3"/>
  <c r="E81" i="3"/>
  <c r="J80" i="3"/>
  <c r="E80" i="3"/>
  <c r="J79" i="3"/>
  <c r="E79" i="3"/>
  <c r="J78" i="3"/>
  <c r="E78" i="3"/>
  <c r="J77" i="3"/>
  <c r="E77" i="3"/>
  <c r="J76" i="3"/>
  <c r="E76" i="3"/>
  <c r="J75" i="3"/>
  <c r="E75" i="3"/>
  <c r="J74" i="3"/>
  <c r="E74" i="3"/>
  <c r="J73" i="3"/>
  <c r="E73" i="3"/>
  <c r="J72" i="3"/>
  <c r="E72" i="3"/>
  <c r="J71" i="3"/>
  <c r="E71" i="3"/>
  <c r="J70" i="3"/>
  <c r="E70" i="3"/>
  <c r="J69" i="3"/>
  <c r="E69" i="3"/>
  <c r="J68" i="3"/>
  <c r="E68" i="3"/>
  <c r="J67" i="3"/>
  <c r="E67" i="3"/>
  <c r="J66" i="3"/>
  <c r="E66" i="3"/>
  <c r="J65" i="3"/>
  <c r="E65" i="3"/>
  <c r="J64" i="3"/>
  <c r="E64" i="3"/>
  <c r="J63" i="3"/>
  <c r="E63" i="3"/>
  <c r="J62" i="3"/>
  <c r="E62" i="3"/>
  <c r="J61" i="3"/>
  <c r="E61" i="3"/>
  <c r="J60" i="3"/>
  <c r="E60" i="3"/>
  <c r="J59" i="3"/>
  <c r="E59" i="3"/>
  <c r="J58" i="3"/>
  <c r="E58" i="3"/>
  <c r="J57" i="3"/>
  <c r="E57" i="3"/>
  <c r="J56" i="3"/>
  <c r="E56" i="3"/>
  <c r="J55" i="3"/>
  <c r="E55" i="3"/>
  <c r="J54" i="3"/>
  <c r="E54" i="3"/>
  <c r="J53" i="3"/>
  <c r="E53" i="3"/>
  <c r="J52" i="3"/>
  <c r="E52" i="3"/>
  <c r="J51" i="3"/>
  <c r="E51" i="3"/>
  <c r="J50" i="3"/>
  <c r="E50" i="3"/>
  <c r="J49" i="3"/>
  <c r="E49" i="3"/>
  <c r="J48" i="3"/>
  <c r="E48" i="3"/>
  <c r="J47" i="3"/>
  <c r="E47" i="3"/>
  <c r="J46" i="3"/>
  <c r="E46" i="3"/>
  <c r="J45" i="3"/>
  <c r="E45" i="3"/>
  <c r="J44" i="3"/>
  <c r="E44" i="3"/>
  <c r="J43" i="3"/>
  <c r="E43" i="3"/>
  <c r="J42" i="3"/>
  <c r="E42" i="3"/>
  <c r="J41" i="3"/>
  <c r="E41" i="3"/>
  <c r="J40" i="3"/>
  <c r="E40" i="3"/>
  <c r="J39" i="3"/>
  <c r="E39" i="3"/>
  <c r="J38" i="3"/>
  <c r="E38" i="3"/>
  <c r="J37" i="3"/>
  <c r="E37" i="3"/>
  <c r="J36" i="3"/>
  <c r="E36" i="3"/>
  <c r="J35" i="3"/>
  <c r="E35" i="3"/>
  <c r="J34" i="3"/>
  <c r="E34" i="3"/>
  <c r="J33" i="3"/>
  <c r="E33" i="3"/>
  <c r="J32" i="3"/>
  <c r="E32" i="3"/>
  <c r="J31" i="3"/>
  <c r="E31" i="3"/>
  <c r="J30" i="3"/>
  <c r="E30" i="3"/>
  <c r="J29" i="3"/>
  <c r="E29" i="3"/>
  <c r="J28" i="3"/>
  <c r="E28" i="3"/>
  <c r="J27" i="3"/>
  <c r="E27" i="3"/>
  <c r="J26" i="3"/>
  <c r="E26" i="3"/>
  <c r="J25" i="3"/>
  <c r="E25" i="3"/>
  <c r="J24" i="3"/>
  <c r="E24" i="3"/>
  <c r="J23" i="3"/>
  <c r="E23" i="3"/>
  <c r="J22" i="3"/>
  <c r="E22" i="3"/>
  <c r="J21" i="3"/>
  <c r="E21" i="3"/>
  <c r="J20" i="3"/>
  <c r="E20" i="3"/>
  <c r="J19" i="3"/>
  <c r="E19" i="3"/>
  <c r="J18" i="3"/>
  <c r="E18" i="3"/>
  <c r="J17" i="3"/>
  <c r="E17" i="3"/>
  <c r="J16" i="3"/>
  <c r="E16" i="3"/>
  <c r="J15" i="3"/>
  <c r="E15" i="3"/>
  <c r="J14" i="3"/>
  <c r="E14" i="3"/>
  <c r="J13" i="3"/>
  <c r="E13" i="3"/>
  <c r="J12" i="3"/>
  <c r="E12" i="3"/>
  <c r="J11" i="3"/>
  <c r="E11" i="3"/>
  <c r="J10" i="3"/>
  <c r="E10" i="3"/>
  <c r="J9" i="3"/>
  <c r="E9" i="3"/>
  <c r="J8" i="3"/>
  <c r="E8" i="3"/>
  <c r="J7" i="3"/>
  <c r="E7" i="3"/>
  <c r="K6" i="3"/>
  <c r="J6" i="3"/>
  <c r="E6" i="3"/>
  <c r="J5" i="3"/>
  <c r="E5" i="3"/>
  <c r="J4" i="3"/>
  <c r="E4" i="3"/>
  <c r="J3" i="3"/>
  <c r="E3" i="3"/>
  <c r="J2" i="3"/>
  <c r="E2" i="3"/>
  <c r="X254" i="2"/>
  <c r="X253" i="2"/>
  <c r="X252" i="2"/>
  <c r="X251" i="2"/>
  <c r="X250" i="2"/>
  <c r="X249" i="2"/>
  <c r="X248" i="2"/>
  <c r="X247" i="2"/>
  <c r="X246" i="2"/>
  <c r="X245" i="2"/>
  <c r="X244" i="2"/>
  <c r="X243" i="2"/>
  <c r="X242" i="2"/>
  <c r="X241" i="2"/>
  <c r="X240" i="2"/>
  <c r="X239" i="2"/>
  <c r="X238" i="2"/>
  <c r="X237" i="2"/>
  <c r="X236" i="2"/>
  <c r="X235" i="2"/>
  <c r="X234" i="2"/>
  <c r="X233" i="2"/>
  <c r="X232" i="2"/>
  <c r="X231" i="2"/>
  <c r="X230" i="2"/>
  <c r="X229" i="2"/>
  <c r="X228" i="2"/>
  <c r="X227" i="2"/>
  <c r="X226" i="2"/>
  <c r="X225" i="2"/>
  <c r="X224" i="2"/>
  <c r="X223" i="2"/>
  <c r="X222" i="2"/>
  <c r="X221" i="2"/>
  <c r="X220" i="2"/>
  <c r="X219" i="2"/>
  <c r="X218" i="2"/>
  <c r="X217" i="2"/>
  <c r="X216" i="2"/>
  <c r="X215" i="2"/>
  <c r="X214" i="2"/>
  <c r="X213" i="2"/>
  <c r="X212" i="2"/>
  <c r="X211" i="2"/>
  <c r="X210" i="2"/>
  <c r="X209" i="2"/>
  <c r="X208" i="2"/>
  <c r="X207" i="2"/>
  <c r="X206" i="2"/>
  <c r="X205" i="2"/>
  <c r="X204" i="2"/>
  <c r="X203" i="2"/>
  <c r="X202" i="2"/>
  <c r="X201" i="2"/>
  <c r="X200" i="2"/>
  <c r="X199" i="2"/>
  <c r="X198" i="2"/>
  <c r="X197" i="2"/>
  <c r="X196" i="2"/>
  <c r="X195" i="2"/>
  <c r="X194" i="2"/>
  <c r="X193" i="2"/>
  <c r="X192" i="2"/>
  <c r="X191" i="2"/>
  <c r="X190" i="2"/>
  <c r="X189" i="2"/>
  <c r="X188" i="2"/>
  <c r="X187" i="2"/>
  <c r="X186" i="2"/>
  <c r="X185" i="2"/>
  <c r="X184" i="2"/>
  <c r="X183" i="2"/>
  <c r="X182" i="2"/>
  <c r="X181" i="2"/>
  <c r="X180" i="2"/>
  <c r="X179" i="2"/>
  <c r="X178" i="2"/>
  <c r="X177" i="2"/>
  <c r="X176" i="2"/>
  <c r="X175" i="2"/>
  <c r="X174" i="2"/>
  <c r="X173" i="2"/>
  <c r="X172" i="2"/>
  <c r="X171" i="2"/>
  <c r="X170" i="2"/>
  <c r="X169" i="2"/>
  <c r="X168" i="2"/>
  <c r="X167" i="2"/>
  <c r="X166" i="2"/>
  <c r="X165" i="2"/>
  <c r="X164" i="2"/>
  <c r="X163" i="2"/>
  <c r="X162" i="2"/>
  <c r="X161" i="2"/>
  <c r="X160" i="2"/>
  <c r="X159" i="2"/>
  <c r="X158" i="2"/>
  <c r="X157" i="2"/>
  <c r="X156" i="2"/>
  <c r="X155" i="2"/>
  <c r="X154" i="2"/>
  <c r="X153" i="2"/>
  <c r="X152" i="2"/>
  <c r="X151" i="2"/>
  <c r="X150" i="2"/>
  <c r="X149" i="2"/>
  <c r="X148" i="2"/>
  <c r="X147" i="2"/>
  <c r="X146" i="2"/>
  <c r="X145" i="2"/>
  <c r="X144" i="2"/>
  <c r="X143" i="2"/>
  <c r="X142" i="2"/>
  <c r="X141" i="2"/>
  <c r="X140" i="2"/>
  <c r="X139" i="2"/>
  <c r="X138" i="2"/>
  <c r="X137" i="2"/>
  <c r="X136" i="2"/>
  <c r="X135" i="2"/>
  <c r="X134" i="2"/>
  <c r="X133" i="2"/>
  <c r="X132" i="2"/>
  <c r="X131" i="2"/>
  <c r="X130" i="2"/>
  <c r="X129" i="2"/>
  <c r="X128" i="2"/>
  <c r="X127" i="2"/>
  <c r="X126" i="2"/>
  <c r="X125" i="2"/>
  <c r="X124" i="2"/>
  <c r="X123" i="2"/>
  <c r="X122" i="2"/>
  <c r="X121" i="2"/>
  <c r="X120" i="2"/>
  <c r="X119" i="2"/>
  <c r="X118" i="2"/>
  <c r="X117" i="2"/>
  <c r="X116" i="2"/>
  <c r="X115" i="2"/>
  <c r="X114" i="2"/>
  <c r="X113" i="2"/>
  <c r="X112" i="2"/>
  <c r="X111" i="2"/>
  <c r="X110" i="2"/>
  <c r="X109" i="2"/>
  <c r="X108" i="2"/>
  <c r="X107" i="2"/>
  <c r="X106" i="2"/>
  <c r="X105" i="2"/>
  <c r="X104" i="2"/>
  <c r="X103" i="2"/>
  <c r="X102" i="2"/>
  <c r="X101" i="2"/>
  <c r="X100" i="2"/>
  <c r="X99" i="2"/>
  <c r="X98" i="2"/>
  <c r="X97" i="2"/>
  <c r="X96" i="2"/>
  <c r="X95" i="2"/>
  <c r="X94" i="2"/>
  <c r="X93" i="2"/>
  <c r="X92" i="2"/>
  <c r="X91" i="2"/>
  <c r="X90" i="2"/>
  <c r="X89" i="2"/>
  <c r="X88" i="2"/>
  <c r="X87" i="2"/>
  <c r="X86" i="2"/>
  <c r="X85" i="2"/>
  <c r="X84" i="2"/>
  <c r="X83" i="2"/>
  <c r="X82" i="2"/>
  <c r="X81" i="2"/>
  <c r="X80" i="2"/>
  <c r="X79" i="2"/>
  <c r="X78" i="2"/>
  <c r="X77" i="2"/>
  <c r="X76" i="2"/>
  <c r="X75" i="2"/>
  <c r="X74" i="2"/>
  <c r="X73" i="2"/>
  <c r="X72" i="2"/>
  <c r="X71" i="2"/>
  <c r="X70" i="2"/>
  <c r="X69" i="2"/>
  <c r="X68" i="2"/>
  <c r="X67" i="2"/>
  <c r="X66" i="2"/>
  <c r="X65" i="2"/>
  <c r="X64" i="2"/>
  <c r="X63" i="2"/>
  <c r="X62" i="2"/>
  <c r="X61" i="2"/>
  <c r="X60" i="2"/>
  <c r="X59" i="2"/>
  <c r="X58" i="2"/>
  <c r="X57" i="2"/>
  <c r="X56" i="2"/>
  <c r="X55" i="2"/>
  <c r="X54" i="2"/>
  <c r="X53" i="2"/>
  <c r="X52" i="2"/>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X3" i="2"/>
  <c r="Z35" i="1" l="1"/>
  <c r="Z122" i="1"/>
  <c r="Z124" i="1" s="1"/>
  <c r="Z34" i="1"/>
  <c r="Z52" i="1"/>
  <c r="Z58" i="1" s="1"/>
  <c r="Z254" i="1"/>
  <c r="Z6" i="1"/>
  <c r="Z14" i="1"/>
  <c r="Z5" i="1"/>
  <c r="Z22" i="1"/>
  <c r="Z4" i="1"/>
  <c r="Z38" i="1"/>
  <c r="Z33" i="1"/>
  <c r="Z32" i="1"/>
  <c r="Z37" i="1"/>
  <c r="Z31" i="1"/>
  <c r="Z36" i="1"/>
  <c r="Z43" i="1"/>
  <c r="Z188" i="1"/>
  <c r="Z209" i="1"/>
  <c r="Z155" i="1"/>
  <c r="Z18" i="1"/>
  <c r="Z60" i="1"/>
  <c r="Y254" i="4"/>
  <c r="Y60" i="4"/>
  <c r="Y122" i="4"/>
  <c r="Y33" i="4"/>
  <c r="Y18" i="4"/>
  <c r="Y14" i="4"/>
  <c r="Y4" i="4"/>
  <c r="Y6" i="4"/>
  <c r="Y22" i="4"/>
  <c r="Y5" i="4"/>
  <c r="Y32" i="4"/>
  <c r="Y36" i="4"/>
  <c r="Y38" i="4"/>
  <c r="Y34" i="4"/>
  <c r="Y31" i="4"/>
  <c r="Y37" i="4"/>
  <c r="Y35" i="4"/>
  <c r="Y43" i="4"/>
  <c r="Y52" i="4"/>
  <c r="Z56" i="1" l="1"/>
  <c r="Z238" i="1"/>
  <c r="Z240" i="1" s="1"/>
  <c r="Z54" i="1"/>
  <c r="Z220" i="1"/>
  <c r="Z200" i="1"/>
  <c r="Z202" i="1" s="1"/>
  <c r="Z57" i="1"/>
  <c r="Z126" i="1"/>
  <c r="Z125" i="1"/>
  <c r="Z179" i="1"/>
  <c r="Z204" i="1"/>
  <c r="Z206" i="1" s="1"/>
  <c r="Z127" i="1"/>
  <c r="Z131" i="1" s="1"/>
  <c r="Z55" i="1"/>
  <c r="Z190" i="1"/>
  <c r="Z16" i="1"/>
  <c r="Z17" i="1"/>
  <c r="Z10" i="1"/>
  <c r="Z9" i="1"/>
  <c r="Z8" i="1"/>
  <c r="Z49" i="1"/>
  <c r="Z48" i="1"/>
  <c r="Z45" i="1"/>
  <c r="Z50" i="1"/>
  <c r="Z47" i="1"/>
  <c r="Z46" i="1"/>
  <c r="Z51" i="1"/>
  <c r="Z118" i="1"/>
  <c r="Z90" i="1"/>
  <c r="Z62" i="1"/>
  <c r="Z21" i="1"/>
  <c r="Z20" i="1"/>
  <c r="Z42" i="1"/>
  <c r="Z40" i="1"/>
  <c r="Z41" i="1"/>
  <c r="Z25" i="1"/>
  <c r="Z24" i="1"/>
  <c r="Z26" i="1"/>
  <c r="Z181" i="1"/>
  <c r="Z182" i="1"/>
  <c r="Z158" i="1"/>
  <c r="Z157" i="1"/>
  <c r="Z165" i="1"/>
  <c r="Z173" i="1"/>
  <c r="Z160" i="1"/>
  <c r="Z159" i="1"/>
  <c r="Z211" i="1"/>
  <c r="Y25" i="4"/>
  <c r="Y24" i="4"/>
  <c r="Y26" i="4"/>
  <c r="Y21" i="4"/>
  <c r="Y20" i="4"/>
  <c r="Y57" i="4"/>
  <c r="Y54" i="4"/>
  <c r="Y55" i="4"/>
  <c r="Y58" i="4"/>
  <c r="Y56" i="4"/>
  <c r="Y220" i="4"/>
  <c r="Y200" i="4"/>
  <c r="Y188" i="4"/>
  <c r="Y124" i="4"/>
  <c r="Y127" i="4"/>
  <c r="Y204" i="4"/>
  <c r="Y155" i="4"/>
  <c r="Y179" i="4"/>
  <c r="Y126" i="4"/>
  <c r="Y209" i="4"/>
  <c r="Y125" i="4"/>
  <c r="Y238" i="4"/>
  <c r="Y41" i="4"/>
  <c r="Y40" i="4"/>
  <c r="Y42" i="4"/>
  <c r="Y8" i="4"/>
  <c r="Y10" i="4"/>
  <c r="Y9" i="4"/>
  <c r="Y17" i="4"/>
  <c r="Y16" i="4"/>
  <c r="Y48" i="4"/>
  <c r="Y47" i="4"/>
  <c r="Y51" i="4"/>
  <c r="Y50" i="4"/>
  <c r="Y49" i="4"/>
  <c r="Y46" i="4"/>
  <c r="Y45" i="4"/>
  <c r="Y118" i="4"/>
  <c r="Y90" i="4"/>
  <c r="Y62" i="4"/>
  <c r="Y260" i="4"/>
  <c r="Y274" i="4"/>
  <c r="Y256" i="4"/>
  <c r="Y298" i="4"/>
  <c r="Z203" i="1" l="1"/>
  <c r="Z132" i="1"/>
  <c r="Z133" i="1"/>
  <c r="Z142" i="1" s="1"/>
  <c r="Z144" i="1" s="1"/>
  <c r="Z130" i="1"/>
  <c r="Z148" i="1"/>
  <c r="Z154" i="1" s="1"/>
  <c r="Z129" i="1"/>
  <c r="Z29" i="1"/>
  <c r="Z28" i="1"/>
  <c r="Z176" i="1"/>
  <c r="Z175" i="1"/>
  <c r="Z168" i="1" s="1"/>
  <c r="Z178" i="1"/>
  <c r="Z177" i="1"/>
  <c r="Z120" i="1"/>
  <c r="Z121" i="1"/>
  <c r="Z163" i="1"/>
  <c r="Z164" i="1"/>
  <c r="Z162" i="1"/>
  <c r="Z13" i="1"/>
  <c r="Z12" i="1"/>
  <c r="Z68" i="1"/>
  <c r="Z83" i="1"/>
  <c r="Z64" i="1"/>
  <c r="Z66" i="1"/>
  <c r="Z65" i="1"/>
  <c r="Z67" i="1"/>
  <c r="Z95" i="1"/>
  <c r="Z111" i="1"/>
  <c r="Z93" i="1"/>
  <c r="Z92" i="1"/>
  <c r="Z94" i="1"/>
  <c r="Z96" i="1"/>
  <c r="Z150" i="1"/>
  <c r="Y224" i="4"/>
  <c r="Y233" i="4"/>
  <c r="Y223" i="4"/>
  <c r="Y226" i="4"/>
  <c r="Y222" i="4"/>
  <c r="Y225" i="4"/>
  <c r="Y291" i="4"/>
  <c r="Y293" i="4" s="1"/>
  <c r="Y276" i="4"/>
  <c r="Y288" i="4"/>
  <c r="Y290" i="4" s="1"/>
  <c r="Y266" i="4"/>
  <c r="Y270" i="4"/>
  <c r="Y262" i="4"/>
  <c r="Y67" i="4"/>
  <c r="Y64" i="4"/>
  <c r="Y83" i="4"/>
  <c r="Y66" i="4"/>
  <c r="Y65" i="4"/>
  <c r="Y68" i="4"/>
  <c r="Y111" i="4"/>
  <c r="Y94" i="4"/>
  <c r="Y92" i="4"/>
  <c r="Y96" i="4"/>
  <c r="Y95" i="4"/>
  <c r="Y93" i="4"/>
  <c r="Y121" i="4"/>
  <c r="Y120" i="4"/>
  <c r="Y241" i="4"/>
  <c r="Y244" i="4"/>
  <c r="Y240" i="4"/>
  <c r="Y243" i="4"/>
  <c r="Y245" i="4"/>
  <c r="Y242" i="4"/>
  <c r="Y213" i="4"/>
  <c r="Y211" i="4"/>
  <c r="Y214" i="4"/>
  <c r="Y217" i="4"/>
  <c r="Y212" i="4"/>
  <c r="Y215" i="4"/>
  <c r="Y218" i="4"/>
  <c r="Y219" i="4"/>
  <c r="Y216" i="4"/>
  <c r="Y208" i="4"/>
  <c r="Y207" i="4"/>
  <c r="Y206" i="4"/>
  <c r="Y356" i="4"/>
  <c r="Y301" i="4"/>
  <c r="Y300" i="4"/>
  <c r="Y334" i="4"/>
  <c r="Y302" i="4"/>
  <c r="Y328" i="4"/>
  <c r="Y259" i="4"/>
  <c r="Y258" i="4"/>
  <c r="Y28" i="4"/>
  <c r="Y29" i="4"/>
  <c r="Y148" i="4"/>
  <c r="Y130" i="4"/>
  <c r="Y131" i="4"/>
  <c r="Y129" i="4"/>
  <c r="Y133" i="4"/>
  <c r="Y132" i="4"/>
  <c r="Y198" i="4"/>
  <c r="Y194" i="4"/>
  <c r="Y197" i="4"/>
  <c r="Y191" i="4"/>
  <c r="Y190" i="4"/>
  <c r="Y199" i="4"/>
  <c r="Y192" i="4"/>
  <c r="Y195" i="4"/>
  <c r="Y196" i="4"/>
  <c r="Y193" i="4"/>
  <c r="Y203" i="4"/>
  <c r="Y202" i="4"/>
  <c r="Y13" i="4"/>
  <c r="Y12" i="4"/>
  <c r="Y181" i="4"/>
  <c r="Y182" i="4"/>
  <c r="Y160" i="4"/>
  <c r="Y158" i="4"/>
  <c r="Y157" i="4"/>
  <c r="Y159" i="4"/>
  <c r="Y173" i="4"/>
  <c r="Y165" i="4"/>
  <c r="Z152" i="1" l="1"/>
  <c r="Z151" i="1"/>
  <c r="Z153" i="1"/>
  <c r="Z135" i="1"/>
  <c r="Z138" i="1"/>
  <c r="Z145" i="1"/>
  <c r="Z147" i="1" s="1"/>
  <c r="Z137" i="1"/>
  <c r="Z139" i="1"/>
  <c r="Z141" i="1" s="1"/>
  <c r="Z136" i="1"/>
  <c r="Z169" i="1"/>
  <c r="Z171" i="1" s="1"/>
  <c r="Z213" i="1"/>
  <c r="Z219" i="1"/>
  <c r="Z212" i="1"/>
  <c r="Z218" i="1"/>
  <c r="Z216" i="1"/>
  <c r="Z214" i="1"/>
  <c r="Z217" i="1"/>
  <c r="Z215" i="1"/>
  <c r="Z167" i="1"/>
  <c r="Z108" i="1"/>
  <c r="Z110" i="1" s="1"/>
  <c r="Z101" i="1"/>
  <c r="Z98" i="1"/>
  <c r="Z102" i="1"/>
  <c r="Z104" i="1" s="1"/>
  <c r="Z100" i="1"/>
  <c r="Z99" i="1"/>
  <c r="Z105" i="1"/>
  <c r="Z107" i="1" s="1"/>
  <c r="Z85" i="1"/>
  <c r="Z86" i="1"/>
  <c r="Z89" i="1"/>
  <c r="Z88" i="1"/>
  <c r="Z87" i="1"/>
  <c r="Z77" i="1"/>
  <c r="Z79" i="1" s="1"/>
  <c r="Z73" i="1"/>
  <c r="Z80" i="1"/>
  <c r="Z82" i="1" s="1"/>
  <c r="Z71" i="1"/>
  <c r="Z74" i="1"/>
  <c r="Z76" i="1" s="1"/>
  <c r="Z72" i="1"/>
  <c r="Z70" i="1"/>
  <c r="Z113" i="1"/>
  <c r="Z117" i="1"/>
  <c r="Z116" i="1"/>
  <c r="Z115" i="1"/>
  <c r="Z114" i="1"/>
  <c r="Y250" i="4"/>
  <c r="Y253" i="4"/>
  <c r="Y247" i="4"/>
  <c r="Y249" i="4"/>
  <c r="Y248" i="4"/>
  <c r="Y251" i="4"/>
  <c r="Y252" i="4"/>
  <c r="Y185" i="4"/>
  <c r="Y187" i="4"/>
  <c r="Y184" i="4"/>
  <c r="Y186" i="4"/>
  <c r="Y164" i="4"/>
  <c r="Y163" i="4"/>
  <c r="Y162" i="4"/>
  <c r="Y361" i="4"/>
  <c r="Y360" i="4"/>
  <c r="Y359" i="4"/>
  <c r="Y358" i="4"/>
  <c r="Y269" i="4"/>
  <c r="Y268" i="4"/>
  <c r="Y278" i="4"/>
  <c r="Y281" i="4"/>
  <c r="Y280" i="4"/>
  <c r="Y279" i="4"/>
  <c r="Y154" i="4"/>
  <c r="Y151" i="4"/>
  <c r="Y152" i="4"/>
  <c r="Y153" i="4"/>
  <c r="Y150" i="4"/>
  <c r="Y297" i="4"/>
  <c r="Y294" i="4"/>
  <c r="Y295" i="4"/>
  <c r="Y296" i="4"/>
  <c r="Y108" i="4"/>
  <c r="Y110" i="4" s="1"/>
  <c r="Y98" i="4"/>
  <c r="Y101" i="4"/>
  <c r="Y100" i="4"/>
  <c r="Y102" i="4"/>
  <c r="Y104" i="4" s="1"/>
  <c r="Y105" i="4"/>
  <c r="Y107" i="4" s="1"/>
  <c r="Y99" i="4"/>
  <c r="Y231" i="4"/>
  <c r="Y230" i="4"/>
  <c r="Y232" i="4"/>
  <c r="Y228" i="4"/>
  <c r="Y229" i="4"/>
  <c r="Y117" i="4"/>
  <c r="Y114" i="4"/>
  <c r="Y116" i="4"/>
  <c r="Y115" i="4"/>
  <c r="Y113" i="4"/>
  <c r="Y88" i="4"/>
  <c r="Y87" i="4"/>
  <c r="Y86" i="4"/>
  <c r="Y89" i="4"/>
  <c r="Y85" i="4"/>
  <c r="Y273" i="4"/>
  <c r="Y272" i="4"/>
  <c r="Y168" i="4"/>
  <c r="Y167" i="4"/>
  <c r="Y169" i="4"/>
  <c r="Y331" i="4"/>
  <c r="Y333" i="4"/>
  <c r="Y330" i="4"/>
  <c r="Y332" i="4"/>
  <c r="Y80" i="4"/>
  <c r="Y82" i="4" s="1"/>
  <c r="Y71" i="4"/>
  <c r="Y77" i="4"/>
  <c r="Y79" i="4" s="1"/>
  <c r="Y74" i="4"/>
  <c r="Y76" i="4" s="1"/>
  <c r="Y70" i="4"/>
  <c r="Y73" i="4"/>
  <c r="Y72" i="4"/>
  <c r="Y236" i="4"/>
  <c r="Y237" i="4"/>
  <c r="Y235" i="4"/>
  <c r="Y337" i="4"/>
  <c r="Y346" i="4"/>
  <c r="Y336" i="4"/>
  <c r="Y352" i="4"/>
  <c r="Y264" i="4"/>
  <c r="Y265" i="4"/>
  <c r="Y138" i="4"/>
  <c r="Y137" i="4"/>
  <c r="Y136" i="4"/>
  <c r="Y135" i="4"/>
  <c r="Y142" i="4"/>
  <c r="Y144" i="4" s="1"/>
  <c r="Y145" i="4"/>
  <c r="Y147" i="4" s="1"/>
  <c r="Y139" i="4"/>
  <c r="Y141" i="4" s="1"/>
  <c r="Y175" i="4"/>
  <c r="Y178" i="4"/>
  <c r="Y177" i="4"/>
  <c r="Y176" i="4"/>
  <c r="Y314" i="4"/>
  <c r="Y304" i="4"/>
  <c r="Y323" i="4"/>
  <c r="Y309" i="4"/>
  <c r="Z172" i="1" l="1"/>
  <c r="Z256" i="1"/>
  <c r="Z274" i="1"/>
  <c r="Z260" i="1"/>
  <c r="Z298" i="1"/>
  <c r="Y313" i="4"/>
  <c r="Y311" i="4"/>
  <c r="Y312" i="4"/>
  <c r="Y354" i="4"/>
  <c r="Y355" i="4"/>
  <c r="Y171" i="4"/>
  <c r="Y172" i="4"/>
  <c r="Y341" i="4"/>
  <c r="Y344" i="4"/>
  <c r="Y340" i="4"/>
  <c r="Y343" i="4"/>
  <c r="Y342" i="4"/>
  <c r="Y339" i="4"/>
  <c r="Y345" i="4"/>
  <c r="Y287" i="4"/>
  <c r="Y283" i="4"/>
  <c r="Y284" i="4"/>
  <c r="Y285" i="4"/>
  <c r="Y286" i="4"/>
  <c r="Y327" i="4"/>
  <c r="Y325" i="4"/>
  <c r="Y326" i="4"/>
  <c r="Y351" i="4"/>
  <c r="Y350" i="4"/>
  <c r="Y349" i="4"/>
  <c r="Y348" i="4"/>
  <c r="Y308" i="4"/>
  <c r="Y307" i="4"/>
  <c r="Y306" i="4"/>
  <c r="Y318" i="4"/>
  <c r="Y321" i="4"/>
  <c r="Y320" i="4"/>
  <c r="Y317" i="4"/>
  <c r="Y319" i="4"/>
  <c r="Y322" i="4"/>
  <c r="Y316" i="4"/>
  <c r="Z270" i="1" l="1"/>
  <c r="Z262" i="1"/>
  <c r="Z266" i="1"/>
  <c r="Z276" i="1"/>
  <c r="Z278" i="1" s="1"/>
  <c r="Z291" i="1"/>
  <c r="Z293" i="1" s="1"/>
  <c r="Z288" i="1"/>
  <c r="Z290" i="1" s="1"/>
  <c r="Z279" i="1"/>
  <c r="Z281" i="1"/>
  <c r="Z243" i="1"/>
  <c r="Z245" i="1"/>
  <c r="Z242" i="1"/>
  <c r="Z241" i="1"/>
  <c r="Z244" i="1"/>
  <c r="Z259" i="1"/>
  <c r="Z258" i="1"/>
  <c r="Z283" i="1" l="1"/>
  <c r="Z285" i="1"/>
  <c r="Z284" i="1"/>
  <c r="Z286" i="1"/>
  <c r="Z287" i="1"/>
  <c r="Z296" i="1"/>
  <c r="Z295" i="1"/>
  <c r="Z294" i="1"/>
  <c r="Z297" i="1"/>
  <c r="Z253" i="1"/>
  <c r="Z252" i="1"/>
  <c r="Z251" i="1"/>
  <c r="Z248" i="1"/>
  <c r="Z247" i="1"/>
  <c r="Z250" i="1"/>
  <c r="Z249" i="1"/>
  <c r="Z269" i="1"/>
  <c r="Z268" i="1"/>
  <c r="Z264" i="1"/>
  <c r="Z265" i="1"/>
  <c r="Z280" i="1"/>
  <c r="Z272" i="1"/>
  <c r="Z273" i="1"/>
  <c r="Z225" i="1"/>
  <c r="Z223" i="1"/>
  <c r="Z224" i="1"/>
  <c r="Z226" i="1"/>
  <c r="Z233" i="1"/>
  <c r="Z237" i="1" l="1"/>
  <c r="Z235" i="1"/>
  <c r="Z236" i="1"/>
  <c r="Z232" i="1"/>
  <c r="Z228" i="1"/>
  <c r="Z231" i="1"/>
  <c r="Z229" i="1"/>
  <c r="Z230" i="1"/>
  <c r="Z207" i="1"/>
  <c r="Z208" i="1"/>
  <c r="Z222" i="1" s="1"/>
  <c r="Z328" i="1" l="1"/>
  <c r="Z352" i="1"/>
  <c r="Z355" i="1" s="1"/>
  <c r="Z354" i="1"/>
  <c r="Z334" i="1"/>
  <c r="Z346" i="1" s="1"/>
  <c r="Z301" i="1"/>
  <c r="Z302" i="1"/>
  <c r="Z300" i="1"/>
  <c r="Z199" i="1"/>
  <c r="Z197" i="1"/>
  <c r="Z196" i="1"/>
  <c r="Z191" i="1"/>
  <c r="Z194" i="1"/>
  <c r="Z195" i="1"/>
  <c r="Z193" i="1"/>
  <c r="Z187" i="1"/>
  <c r="Z186" i="1"/>
  <c r="Z184" i="1"/>
  <c r="Z198" i="1"/>
  <c r="Z192" i="1"/>
  <c r="Z185" i="1"/>
  <c r="Z336" i="1"/>
  <c r="Z356" i="1"/>
  <c r="Z358" i="1"/>
  <c r="Z350" i="1" l="1"/>
  <c r="Z351" i="1"/>
  <c r="Z348" i="1"/>
  <c r="Z349" i="1"/>
  <c r="Z304" i="1"/>
  <c r="Z314" i="1"/>
  <c r="Z323" i="1"/>
  <c r="Z309" i="1"/>
  <c r="Z332" i="1"/>
  <c r="Z333" i="1"/>
  <c r="Z331" i="1"/>
  <c r="Z330" i="1"/>
  <c r="Z360" i="1"/>
  <c r="Z361" i="1"/>
  <c r="Z359" i="1"/>
  <c r="Z337" i="1"/>
  <c r="Z342" i="1" l="1"/>
  <c r="Z343" i="1"/>
  <c r="Z341" i="1"/>
  <c r="Z345" i="1"/>
  <c r="Z344" i="1"/>
  <c r="Z340" i="1"/>
  <c r="Z339" i="1"/>
  <c r="Z312" i="1"/>
  <c r="Z313" i="1"/>
  <c r="Z311" i="1"/>
  <c r="Z326" i="1"/>
  <c r="Z325" i="1"/>
  <c r="Z327" i="1"/>
  <c r="Z316" i="1"/>
  <c r="Z317" i="1"/>
  <c r="Z319" i="1"/>
  <c r="Z320" i="1"/>
  <c r="Z321" i="1"/>
  <c r="Z318" i="1"/>
  <c r="Z322" i="1"/>
  <c r="Z306" i="1"/>
  <c r="Z307" i="1"/>
  <c r="Z308" i="1"/>
</calcChain>
</file>

<file path=xl/sharedStrings.xml><?xml version="1.0" encoding="utf-8"?>
<sst xmlns="http://schemas.openxmlformats.org/spreadsheetml/2006/main" count="13153" uniqueCount="4232">
  <si>
    <t>行番号</t>
    <rPh sb="0" eb="1">
      <t>ギョウ</t>
    </rPh>
    <rPh sb="1" eb="3">
      <t>バンゴウ</t>
    </rPh>
    <phoneticPr fontId="6"/>
  </si>
  <si>
    <t>ヘッダ部/明細部</t>
    <rPh sb="3" eb="4">
      <t>ブ</t>
    </rPh>
    <rPh sb="5" eb="7">
      <t>メイサイ</t>
    </rPh>
    <rPh sb="7" eb="8">
      <t>ブ</t>
    </rPh>
    <phoneticPr fontId="6"/>
  </si>
  <si>
    <t>UN _CCL_ID</t>
    <phoneticPr fontId="6"/>
  </si>
  <si>
    <t>項目種</t>
    <rPh sb="0" eb="2">
      <t>コウモク</t>
    </rPh>
    <rPh sb="2" eb="3">
      <t>シュ</t>
    </rPh>
    <phoneticPr fontId="6"/>
  </si>
  <si>
    <t>DEN（Dictionary Entry Name）</t>
    <phoneticPr fontId="8"/>
  </si>
  <si>
    <t>項目名</t>
    <rPh sb="0" eb="2">
      <t>コウモク</t>
    </rPh>
    <rPh sb="2" eb="3">
      <t>メイ</t>
    </rPh>
    <phoneticPr fontId="8"/>
  </si>
  <si>
    <t>項目定義</t>
    <rPh sb="0" eb="2">
      <t>コウモク</t>
    </rPh>
    <rPh sb="2" eb="4">
      <t>テイギ</t>
    </rPh>
    <phoneticPr fontId="8"/>
  </si>
  <si>
    <t>繰返し</t>
    <phoneticPr fontId="6"/>
  </si>
  <si>
    <t>ヘッダ部</t>
    <rPh sb="3" eb="4">
      <t>ブ</t>
    </rPh>
    <phoneticPr fontId="6"/>
  </si>
  <si>
    <t>MA</t>
  </si>
  <si>
    <t>SME_ invoice</t>
    <phoneticPr fontId="4"/>
  </si>
  <si>
    <t>単一請求書</t>
    <rPh sb="0" eb="2">
      <t>タンイツ</t>
    </rPh>
    <rPh sb="2" eb="4">
      <t>セイキュウ</t>
    </rPh>
    <phoneticPr fontId="8"/>
  </si>
  <si>
    <t>受注者が発注者に交付する月締め単一請求文書（メッセージ）</t>
    <rPh sb="0" eb="2">
      <t>ジュチュウ</t>
    </rPh>
    <rPh sb="2" eb="3">
      <t>シャ</t>
    </rPh>
    <rPh sb="4" eb="6">
      <t>ハッチュウ</t>
    </rPh>
    <rPh sb="6" eb="7">
      <t>シャ</t>
    </rPh>
    <rPh sb="8" eb="10">
      <t>コウフ</t>
    </rPh>
    <rPh sb="12" eb="14">
      <t>ツキジ</t>
    </rPh>
    <rPh sb="15" eb="17">
      <t>タンイツ</t>
    </rPh>
    <rPh sb="17" eb="19">
      <t>セイキュウ</t>
    </rPh>
    <rPh sb="19" eb="21">
      <t>ブンショ</t>
    </rPh>
    <phoneticPr fontId="8"/>
  </si>
  <si>
    <t>－</t>
  </si>
  <si>
    <t>ヘッダ部</t>
  </si>
  <si>
    <t>UN01005479</t>
  </si>
  <si>
    <t>ASMA</t>
  </si>
  <si>
    <t>CI_ Exchanged Document_ Context. Details</t>
  </si>
  <si>
    <t>取引設定クラス</t>
  </si>
  <si>
    <t>メッセージの設定内容に関する情報からなるクラス</t>
  </si>
  <si>
    <t>1..1</t>
  </si>
  <si>
    <t>UN01005480</t>
  </si>
  <si>
    <t>BBIE</t>
  </si>
  <si>
    <t>CI_ Exchanged Document_ Context. Specified_ Transaction. Identifier</t>
  </si>
  <si>
    <t>取引識別子</t>
  </si>
  <si>
    <t>メッセージがやり取りされる取引番号</t>
  </si>
  <si>
    <t>0..1</t>
  </si>
  <si>
    <t>UN01012746</t>
  </si>
  <si>
    <t>CI_ Exchanged Document_ Context. Processing_ Transaction. Date Time</t>
  </si>
  <si>
    <t>処理日時</t>
  </si>
  <si>
    <t>メッセージがやり取りされる日時</t>
  </si>
  <si>
    <t>UN01005481</t>
  </si>
  <si>
    <t>ASBIE</t>
  </si>
  <si>
    <t>CI_ Exchanged Document_ Context. Business Process_ Specified. CI_ Document Context_ Parameter</t>
  </si>
  <si>
    <t>取引設定内容/取引プロセスグループ</t>
  </si>
  <si>
    <t>取引設定内容の取引プロセスに関する情報</t>
  </si>
  <si>
    <t>UN01005471</t>
  </si>
  <si>
    <t>ABIE</t>
  </si>
  <si>
    <t>CI_ Document Context_ Parameter. Details</t>
  </si>
  <si>
    <t>取引プロセス設定クラス</t>
  </si>
  <si>
    <t>取引プロセスに関する情報のクラス</t>
  </si>
  <si>
    <t xml:space="preserve"> -</t>
  </si>
  <si>
    <t>UN01005472</t>
  </si>
  <si>
    <t>CI_ Document Context_ Parameter. Identification. Identifier</t>
    <phoneticPr fontId="4"/>
  </si>
  <si>
    <t>取引プロセス識別子</t>
  </si>
  <si>
    <t>取引プロセスの識別子(ID)
共通EDIプロバイダがプロセスをセットする</t>
  </si>
  <si>
    <t>UN01005473</t>
  </si>
  <si>
    <t>CI_ Document Context_ Parameter. Value. Text</t>
    <phoneticPr fontId="3"/>
  </si>
  <si>
    <t>取引プロセス名</t>
  </si>
  <si>
    <t>取引プロセスの名称</t>
  </si>
  <si>
    <t>UN01005474</t>
  </si>
  <si>
    <t>CI_ Document Context_ Parameter. Specified. CI_ Document_ Version</t>
  </si>
  <si>
    <t>取引プロセス/バージョングループ</t>
  </si>
  <si>
    <t>取引プロセスのバージョンに関する情報</t>
  </si>
  <si>
    <t>UN01005475</t>
  </si>
  <si>
    <t>CI_ Document_ Version. Details</t>
  </si>
  <si>
    <t>バージョンクラス</t>
  </si>
  <si>
    <t>バージョンに関する情報のクラス</t>
  </si>
  <si>
    <t xml:space="preserve"> - </t>
  </si>
  <si>
    <t>UN01005476</t>
  </si>
  <si>
    <t>CI_ Document_ Version. Identification. Identifier</t>
  </si>
  <si>
    <t>バージョン識別子</t>
  </si>
  <si>
    <t>取引プロセスのバージョン識別子</t>
  </si>
  <si>
    <t>UN01005478</t>
  </si>
  <si>
    <t>CI_ Document_ Version. Issue. Date Time</t>
  </si>
  <si>
    <t>バージョン発行日</t>
  </si>
  <si>
    <t>取引プロセスのバージョン発行日</t>
  </si>
  <si>
    <t>UN01005483</t>
  </si>
  <si>
    <t>CI_ Exchanged Document_ Context. Scenario_ Specified. CI_ Document Context_ Parameter</t>
    <phoneticPr fontId="8"/>
  </si>
  <si>
    <t>取引設定内容/取引シナリオグループ</t>
  </si>
  <si>
    <t>取引設定内容の取引シナリオに関する情報</t>
  </si>
  <si>
    <t>取引シナリオ設定クラス</t>
  </si>
  <si>
    <t>取引シナリオに関する情報のクラス</t>
  </si>
  <si>
    <t>CI_ Document Context_ Parameter. Identification. Identifier</t>
  </si>
  <si>
    <t>取引シナリオ識別子</t>
  </si>
  <si>
    <t>取引シナリオの識別子(ID)</t>
  </si>
  <si>
    <t>CI_ Document Context_ Parameter. Value. Text</t>
  </si>
  <si>
    <t>取引シナリオ名</t>
  </si>
  <si>
    <t>取引シナリオの名称</t>
  </si>
  <si>
    <t>UN01005484</t>
  </si>
  <si>
    <t>CI_ Exchanged Document_ Context. Application_ Specified. CI_ Document Context_ Parameter</t>
  </si>
  <si>
    <t>取引設定内容/アプリケーショングループ</t>
  </si>
  <si>
    <t>取引設定内容のアプリケーションに関する情報</t>
  </si>
  <si>
    <t>アプリケーション設定クラス</t>
  </si>
  <si>
    <t>アプリケーションに関する情報のクラス</t>
  </si>
  <si>
    <t>アプリケーション識別子</t>
  </si>
  <si>
    <t>業務アプリケーションの識別子</t>
  </si>
  <si>
    <t>アプリケーション名</t>
  </si>
  <si>
    <t>業務アプリケーションの名称</t>
  </si>
  <si>
    <t>UN01005486</t>
  </si>
  <si>
    <t>CI_ Exchanged Document_ Context. Subset_ Specified. CI_ Document Context_ Parameter</t>
  </si>
  <si>
    <t>取引設定内容/業務領域グループ</t>
  </si>
  <si>
    <t>取引設定内容の業務領域の情報に関する情報</t>
  </si>
  <si>
    <t>業務領域設定クラス</t>
  </si>
  <si>
    <t>JEC業界横断EDIメッセージ業務領域に関する情報のクラス</t>
  </si>
  <si>
    <t>業務領域識別子</t>
  </si>
  <si>
    <t>SIPSが付与したメッセージ業務領域識別子(ID)</t>
  </si>
  <si>
    <t>業務領域名</t>
  </si>
  <si>
    <t>SIPSが付与したメッセージ業務領域名称</t>
  </si>
  <si>
    <t>業務領域/バージョングループ</t>
  </si>
  <si>
    <t>業務領域のバージョンに関する情報</t>
  </si>
  <si>
    <t>業務領域のバージョン識別子</t>
  </si>
  <si>
    <t>業務領域のバージョン発行日</t>
  </si>
  <si>
    <t>UN01005861</t>
    <phoneticPr fontId="4"/>
  </si>
  <si>
    <t>CIIH_ Exchanged_ Document. Details</t>
    <phoneticPr fontId="4"/>
  </si>
  <si>
    <t>インボイス文書クラス</t>
  </si>
  <si>
    <t>インボイス文書に関する情報項目のクラス</t>
  </si>
  <si>
    <t>UN01005862</t>
  </si>
  <si>
    <t>CIIH_ Exchanged_ Document. Identification. Identifier</t>
  </si>
  <si>
    <t>インボイス文書番号</t>
  </si>
  <si>
    <t>インボイス文書を識別する文書番号または文書文字列</t>
  </si>
  <si>
    <t>UN01005863</t>
  </si>
  <si>
    <t>CIIH_ Exchanged_ Document. Name. Text</t>
  </si>
  <si>
    <t>インボイス文書名</t>
  </si>
  <si>
    <t>インボイス文書の文書名称</t>
  </si>
  <si>
    <t>UN01005864</t>
  </si>
  <si>
    <t>CIIH_ Exchanged_ Document. Type. Code</t>
  </si>
  <si>
    <t>インボイス文書タイプコード</t>
  </si>
  <si>
    <t>インボイス文書のタイプを識別するコード
デフォルトは「合算請求書パターン１」</t>
  </si>
  <si>
    <t>UN01005865</t>
  </si>
  <si>
    <t>CIIH_ Exchanged_ Document. Issue. Date Time</t>
  </si>
  <si>
    <t>インボイス文書発効日</t>
  </si>
  <si>
    <t>インボイス文書の発行日付，またはインボイス文書の書面上の発行日付。</t>
  </si>
  <si>
    <t>UN01005874</t>
  </si>
  <si>
    <t>BBIE</t>
    <phoneticPr fontId="8"/>
  </si>
  <si>
    <t>CIIH_ Exchanged_ Document. Previous Revision_ Identification. Identifier</t>
  </si>
  <si>
    <t>インボイス文書履歴番号</t>
    <rPh sb="7" eb="9">
      <t>リレキ</t>
    </rPh>
    <rPh sb="9" eb="11">
      <t>バンゴウ</t>
    </rPh>
    <phoneticPr fontId="4"/>
  </si>
  <si>
    <t>インボイス文書の変更履歴を管理する番</t>
    <rPh sb="10" eb="12">
      <t>リレキ</t>
    </rPh>
    <rPh sb="13" eb="15">
      <t>カンリ</t>
    </rPh>
    <rPh sb="17" eb="18">
      <t>バン</t>
    </rPh>
    <phoneticPr fontId="4"/>
  </si>
  <si>
    <t>0..1</t>
    <phoneticPr fontId="4"/>
  </si>
  <si>
    <t>UN01005875</t>
  </si>
  <si>
    <t>CIIH_ Exchanged_ Document. Category. Code</t>
    <phoneticPr fontId="4"/>
  </si>
  <si>
    <t>インボイス文書類型コード</t>
  </si>
  <si>
    <t>インボイス文書の類型（単一文書日本円取引、単一文書外貨建て取引、統合文書日本円取引等）を識別するコード
デフォルトは「単一文書日本円取引」</t>
  </si>
  <si>
    <t>UN01014636</t>
  </si>
  <si>
    <t>CIIH_ Exchanged_ Document. Subtype. Code</t>
    <phoneticPr fontId="3"/>
  </si>
  <si>
    <t>インボイス文書サブタイプコード</t>
  </si>
  <si>
    <t>地域固有の文書のタイプを識別するコード
デフォルトは「合算請求書パターン１」</t>
  </si>
  <si>
    <t>UN01005876</t>
  </si>
  <si>
    <t>CIIH_ Exchanged_ Document. Included. CI_ Note</t>
  </si>
  <si>
    <t>インボイス文書／注釈グループ</t>
  </si>
  <si>
    <t>インボイス文書に含まれる注釈。</t>
  </si>
  <si>
    <t>0..n</t>
  </si>
  <si>
    <t>UN01005557</t>
  </si>
  <si>
    <t>CI_ Note. Details</t>
  </si>
  <si>
    <t>インボイス文書注釈クラス</t>
  </si>
  <si>
    <t>インボイス文書の注釈を記述するためのクラス</t>
  </si>
  <si>
    <t>UN01005558</t>
  </si>
  <si>
    <t>CI_ Note. Subject. Text</t>
    <phoneticPr fontId="8"/>
  </si>
  <si>
    <t>インボイス文書注釈表題</t>
  </si>
  <si>
    <t>注釈内容の表題を示す。</t>
  </si>
  <si>
    <t>UN01005560</t>
  </si>
  <si>
    <t>CI_ Note. Content. Text</t>
    <phoneticPr fontId="8"/>
  </si>
  <si>
    <t>インボイス文書注釈内容</t>
  </si>
  <si>
    <t>注釈項目毎の内容情報を入力するフリースペース。</t>
  </si>
  <si>
    <t>UN01005562</t>
  </si>
  <si>
    <t>CI_ Note. Identification. Identifier</t>
    <phoneticPr fontId="8"/>
  </si>
  <si>
    <t>インボイス文書注釈識別子</t>
  </si>
  <si>
    <t>注釈の識別番号</t>
  </si>
  <si>
    <t>UN01012702</t>
  </si>
  <si>
    <t>CIIH_ Exchanged_ Document. Reference. CI_ Referenced_ Document</t>
    <phoneticPr fontId="3"/>
  </si>
  <si>
    <t>インボイス文書／参照文書グループ</t>
  </si>
  <si>
    <t>インボイス文書が参照する文書のグループ</t>
  </si>
  <si>
    <t>UN01005579</t>
  </si>
  <si>
    <t>CI_ Referenced_ Document. Details</t>
  </si>
  <si>
    <t>（ヘッダ参照）文書クラス</t>
  </si>
  <si>
    <t>インボイス文書が参照する文書クラス</t>
  </si>
  <si>
    <t>UN01005580</t>
  </si>
  <si>
    <t>CI_ Referenced_ Document. Issuer Assigned_ Identification. Identifier</t>
  </si>
  <si>
    <t>（ヘッダ参照）文書番号</t>
  </si>
  <si>
    <t>インボイス文書が参照する参照文書の番号</t>
  </si>
  <si>
    <t>UN01005582</t>
  </si>
  <si>
    <t>CI_ Referenced_ Document. Issue. Date Time</t>
  </si>
  <si>
    <t>（ヘッダ参照）文書発行日</t>
  </si>
  <si>
    <t>インボイス文書が参照する参照文書の発行日</t>
  </si>
  <si>
    <t>UN01005588</t>
  </si>
  <si>
    <t>CI_ Referenced_ Document. Revision_ Identification. Identifier</t>
  </si>
  <si>
    <t>（ヘッダ参照）文書履歴番号</t>
    <rPh sb="4" eb="6">
      <t>サンショウ</t>
    </rPh>
    <rPh sb="7" eb="9">
      <t>ブンショ</t>
    </rPh>
    <rPh sb="9" eb="11">
      <t>リレキ</t>
    </rPh>
    <phoneticPr fontId="8"/>
  </si>
  <si>
    <t>インボイス文書が参照する文書の変更履歴を管理する番号。</t>
    <rPh sb="5" eb="6">
      <t>ブン</t>
    </rPh>
    <rPh sb="6" eb="7">
      <t>ショ</t>
    </rPh>
    <rPh sb="8" eb="10">
      <t>サンショウ</t>
    </rPh>
    <rPh sb="12" eb="14">
      <t>ブンショ</t>
    </rPh>
    <rPh sb="13" eb="14">
      <t>ショ</t>
    </rPh>
    <rPh sb="15" eb="17">
      <t>ヘンコウ</t>
    </rPh>
    <rPh sb="17" eb="19">
      <t>リレキ</t>
    </rPh>
    <rPh sb="20" eb="22">
      <t>カンリ</t>
    </rPh>
    <rPh sb="24" eb="26">
      <t>バンゴウ</t>
    </rPh>
    <phoneticPr fontId="9"/>
  </si>
  <si>
    <t>UN01006415</t>
  </si>
  <si>
    <t>CI_ Referenced_ Document. Information. Text</t>
  </si>
  <si>
    <t>（ヘッダ参照）文書情報</t>
  </si>
  <si>
    <t>インボイス文書が参照する参照文書に記載の情報</t>
  </si>
  <si>
    <t>UN01009672</t>
  </si>
  <si>
    <t>CI_ Referenced_ Document. Type. Code</t>
  </si>
  <si>
    <t>（ヘッダ参照）文書タイプコード</t>
  </si>
  <si>
    <t>インボイス文書が参照する参照文書の文書タイプを識別するコード</t>
  </si>
  <si>
    <t>UN01011455</t>
  </si>
  <si>
    <t>CI_ Referenced_ Document. Attachment. Binary Object</t>
  </si>
  <si>
    <t>（ヘッダ参照）文書添付ファイル</t>
  </si>
  <si>
    <t>インボイス文書の添付バイナリファイルの有無を識別するコード
なしの場合はNULL（デファクト）
ありの場合はヘッダの添付バイナリファイル識別子（UN01006015）を指定する。</t>
  </si>
  <si>
    <t>UN01014899</t>
  </si>
  <si>
    <t>CI_ Referenced_ Document. Subtype. Code</t>
  </si>
  <si>
    <t>（ヘッダ参照）文書サブタイプコード</t>
  </si>
  <si>
    <t>インボイス文書が参照する参照文書のサブタイプコード</t>
  </si>
  <si>
    <t>JPS2200015</t>
    <phoneticPr fontId="3"/>
  </si>
  <si>
    <t>CIIH_ Exchanged_ Document. Attached. Specified_ Binary File</t>
    <phoneticPr fontId="3"/>
  </si>
  <si>
    <t>付加文書／添付ファイルグループ</t>
  </si>
  <si>
    <t>参照文書の添付バイナリファイルに関するグループ</t>
  </si>
  <si>
    <t>UN01006014</t>
  </si>
  <si>
    <t>Specified_ Binary File. Details</t>
  </si>
  <si>
    <t>添付バイナリファイルクラス</t>
  </si>
  <si>
    <t>添付バイナリファイルを記述するためのクラス</t>
  </si>
  <si>
    <t>UN01006015</t>
  </si>
  <si>
    <t>Specified_ Binary File. Identification. Identifier</t>
  </si>
  <si>
    <t>添付バイナリファイル識別子</t>
  </si>
  <si>
    <t>添付バイナリファイルの識別子</t>
  </si>
  <si>
    <t>UN01006019</t>
  </si>
  <si>
    <t>Specified_ Binary File. File Name. Text</t>
  </si>
  <si>
    <t>添付バイナリファイル名</t>
  </si>
  <si>
    <t>添付バイナリファイルの名称</t>
  </si>
  <si>
    <t>UN01006020</t>
  </si>
  <si>
    <t>Specified_ Binary File. URI. Identifier</t>
  </si>
  <si>
    <t>添付バイナリファイルURI識別子</t>
  </si>
  <si>
    <t>添付バイナリファイルの外部保管URI識別子</t>
  </si>
  <si>
    <t>UN01006021</t>
  </si>
  <si>
    <t>Specified_ Binary File. MIME. Code</t>
  </si>
  <si>
    <t>添付バイナリファイルのMIMEコード</t>
  </si>
  <si>
    <t>UN01006026</t>
  </si>
  <si>
    <t>Specified_ Binary File. Description. Text</t>
  </si>
  <si>
    <t>添付バイナリファイルの説明文</t>
  </si>
  <si>
    <t>UN01005936</t>
  </si>
  <si>
    <t>CIIH_ Supply Chain_ Trade Transaction. Details</t>
  </si>
  <si>
    <t>インボイス文書取引内容クラス</t>
  </si>
  <si>
    <t>インボイス文書情報で伝達される取引内容に関する情報からなるクラス。</t>
  </si>
  <si>
    <t>UN01005937</t>
  </si>
  <si>
    <t>CIIH_ Supply Chain_ Trade Transaction. Applicable. CIIH_ Supply Chain_ Trade Agreement</t>
  </si>
  <si>
    <t>インボイス文書取引内容／契約グループ</t>
  </si>
  <si>
    <t>インボイス文書取引に適用される契約に関するグループ。</t>
  </si>
  <si>
    <t>UN01005878</t>
  </si>
  <si>
    <t>CIIH_ Supply Chain_ Trade Agreement. Details</t>
  </si>
  <si>
    <t>インボイス文書契約クラス</t>
  </si>
  <si>
    <t>インボイス文書に関する契約に関する情報からなるクラス。</t>
  </si>
  <si>
    <t>UN01005879</t>
  </si>
  <si>
    <t>CIIH_ Supply Chain_ Trade Agreement. Seller. CI_ Trade_ Party</t>
  </si>
  <si>
    <t>インボイス文書契約／受注者グループ</t>
  </si>
  <si>
    <t>受注者に関するグループ。</t>
  </si>
  <si>
    <t>1..1</t>
    <phoneticPr fontId="4"/>
  </si>
  <si>
    <t>UN01005756</t>
    <phoneticPr fontId="4"/>
  </si>
  <si>
    <t>CI_ Trade_ Party. Details</t>
  </si>
  <si>
    <t>受注者クラス</t>
  </si>
  <si>
    <t>受注者に関する情報からなるクラス。</t>
  </si>
  <si>
    <t>UN01005757</t>
  </si>
  <si>
    <t>CI_ Trade_ Party. Identification. Identifier</t>
  </si>
  <si>
    <t>受注者コード</t>
  </si>
  <si>
    <t>注文を受ける企業/工場・事業所・事業部門等を表すコード。デフォルトはデータなし。</t>
  </si>
  <si>
    <t>UN01005758</t>
  </si>
  <si>
    <t>CI_ Trade_ Party. Global_ Identification. Identifier</t>
  </si>
  <si>
    <t>受注者国際企業コード</t>
  </si>
  <si>
    <t>注文を受ける企業を表す国際企業コード。中小企業共通EDIでは法人番号を利用</t>
  </si>
  <si>
    <t>UN01005759</t>
  </si>
  <si>
    <t>CI_ Trade_ Party. Name. Text</t>
    <phoneticPr fontId="8"/>
  </si>
  <si>
    <t>受注者名称</t>
  </si>
  <si>
    <t>注文を受ける企業/工場・事業所・事業部門等を表す名称。適格請求書、または区分記載請求書を発行する事業者名。</t>
  </si>
  <si>
    <t>UN01013039</t>
  </si>
  <si>
    <t>CI_ Trade_ Party. Registered_ Identification. Identifier</t>
    <phoneticPr fontId="8"/>
  </si>
  <si>
    <t>適格請求書発行事業者登録番号</t>
  </si>
  <si>
    <t>国税庁へ登録された適格請求書発行事業者登録番号（区分記載請求書発行者についてはなし）
T1234567890123</t>
  </si>
  <si>
    <t>UN01005761</t>
  </si>
  <si>
    <t>CI_ Trade_ Party. Defined. CI_ Trade_ Contact</t>
  </si>
  <si>
    <t>受注者／連絡先グループ</t>
  </si>
  <si>
    <t>受注者の連絡先に関するグループ</t>
  </si>
  <si>
    <t>UN01005718</t>
  </si>
  <si>
    <t>CI_ Trade_ Contact. Details</t>
  </si>
  <si>
    <t>受注者連絡先クラス</t>
  </si>
  <si>
    <t>連絡先に関する情報からなるクラス。</t>
  </si>
  <si>
    <t>UN01005719</t>
  </si>
  <si>
    <t>CI_ Trade_ Contact. Identification. Identifier</t>
  </si>
  <si>
    <t>受注部門コード</t>
  </si>
  <si>
    <t>受注者の受注部門を表すコード。</t>
  </si>
  <si>
    <t>UN01005720</t>
  </si>
  <si>
    <t>CI_ Trade_ Contact. Person Name. Text</t>
  </si>
  <si>
    <t>受注者担当名</t>
  </si>
  <si>
    <t>受注者連絡先の個人の、文字で表現された名前。</t>
  </si>
  <si>
    <t>UN01005721</t>
  </si>
  <si>
    <t>CI_ Trade_ Contact. Department Name. Text</t>
  </si>
  <si>
    <t>受注者部門名</t>
  </si>
  <si>
    <t>受注者の受注部門の名称。</t>
  </si>
  <si>
    <t>UN01005725</t>
  </si>
  <si>
    <t>CI_ Trade_ Contact. Person_ Identification. Identifier</t>
  </si>
  <si>
    <t>受注者担当コード</t>
  </si>
  <si>
    <t>受注者個人を表すコード</t>
  </si>
  <si>
    <t>UN01005726</t>
  </si>
  <si>
    <t>CI_ Trade_ Contact. Telephone. CI_ Universal_ Communication</t>
    <phoneticPr fontId="8"/>
  </si>
  <si>
    <t>連絡先／電話情報グループ</t>
  </si>
  <si>
    <t>連絡先の電話に関するグループ。</t>
  </si>
  <si>
    <t>UN01005857</t>
  </si>
  <si>
    <t>CI_ Universal_ Communication. Details</t>
    <phoneticPr fontId="8"/>
  </si>
  <si>
    <t>電話通信クラス</t>
  </si>
  <si>
    <t>通信（電話）に関する情報からなるクラス。</t>
  </si>
  <si>
    <t>UN01005860</t>
  </si>
  <si>
    <t>CI_ Universal_ Communication. Complete Number. Text</t>
    <phoneticPr fontId="8"/>
  </si>
  <si>
    <t>受注者電話番号</t>
  </si>
  <si>
    <t>受注者の電話番号。</t>
  </si>
  <si>
    <t>UN01005729</t>
  </si>
  <si>
    <t>CI_ Trade_ Contact. Fax. CI_ Universal_ Communication</t>
    <phoneticPr fontId="8"/>
  </si>
  <si>
    <t>連絡先／FAX情報グループ</t>
  </si>
  <si>
    <t>連絡先のFAXに関するグループ。</t>
  </si>
  <si>
    <t>FAX通信クラス</t>
  </si>
  <si>
    <t>通信（FAX）に関する情報からなるクラス。</t>
  </si>
  <si>
    <t>受注者FAX番号</t>
  </si>
  <si>
    <t>受注者のFAX番号</t>
  </si>
  <si>
    <t>UN01005730</t>
  </si>
  <si>
    <t>CI_ Trade_ Contact. Email_ URI. CI_ Universal_ Communication</t>
    <phoneticPr fontId="8"/>
  </si>
  <si>
    <t>連絡先／電子メール情報グループ</t>
  </si>
  <si>
    <t>連絡先の電子メールに関するグループ。</t>
  </si>
  <si>
    <t>電子メール通信クラス</t>
  </si>
  <si>
    <t>通信（Email）に関する情報からなるクラス。</t>
  </si>
  <si>
    <t>UN01005858</t>
  </si>
  <si>
    <t>CI_ Universal_ Communication. URI. Identifier</t>
    <phoneticPr fontId="8"/>
  </si>
  <si>
    <t>受注者メールアドレス</t>
  </si>
  <si>
    <t>受注者の電子メールアドレス。</t>
  </si>
  <si>
    <t>UN01005762</t>
  </si>
  <si>
    <t>CI_ Trade_ Party. Postal. CI_ Trade_ Address</t>
    <phoneticPr fontId="8"/>
  </si>
  <si>
    <t>受注者／住所グループ</t>
  </si>
  <si>
    <t>受注者の住所に関するグループ。</t>
  </si>
  <si>
    <t>UN01005687</t>
  </si>
  <si>
    <t>CI_ Trade_ Address. Details</t>
    <phoneticPr fontId="8"/>
  </si>
  <si>
    <t>受注者住所クラス</t>
  </si>
  <si>
    <t>受注者住所に関する情報からなるクラス。</t>
  </si>
  <si>
    <t>UN01005689</t>
  </si>
  <si>
    <t>CI_ Trade_ Address. Postcode. Code</t>
    <phoneticPr fontId="8"/>
  </si>
  <si>
    <t>受注者郵便番号</t>
  </si>
  <si>
    <t>受注者の郵便番号。</t>
  </si>
  <si>
    <t>UN01005692</t>
  </si>
  <si>
    <t>CI_ Trade_ Address. Line One. Text</t>
    <phoneticPr fontId="8"/>
  </si>
  <si>
    <t>受注者住所1</t>
  </si>
  <si>
    <t>受注者の住所1行目。</t>
  </si>
  <si>
    <t>UN01005693</t>
  </si>
  <si>
    <t>CI_ Trade_ Address. Line Two. Text</t>
  </si>
  <si>
    <t>受注者住所2</t>
  </si>
  <si>
    <t>受注者の住所2行目。</t>
  </si>
  <si>
    <t>UN01005694</t>
  </si>
  <si>
    <t>CI_ Trade_ Address. Line Three. Text</t>
  </si>
  <si>
    <t>受注者住所3</t>
  </si>
  <si>
    <t>受注者の住所3行目。</t>
  </si>
  <si>
    <t>UN01005700</t>
  </si>
  <si>
    <t>CI_ Trade_ Address. Country. Identifier</t>
  </si>
  <si>
    <t>受注者国識別子</t>
  </si>
  <si>
    <t>受注者の国ID。デフォルトは「JP」</t>
  </si>
  <si>
    <t>UN01005763</t>
  </si>
  <si>
    <t>CI_ Trade_ Party. URI. CI_ Universal_ Communication</t>
    <phoneticPr fontId="4"/>
  </si>
  <si>
    <t>送信者／国際EDIアドレスグループ</t>
    <rPh sb="0" eb="3">
      <t>ソウシンシャ</t>
    </rPh>
    <rPh sb="4" eb="6">
      <t>コクサイ</t>
    </rPh>
    <phoneticPr fontId="4"/>
  </si>
  <si>
    <t>送信者の国際EDIアドレスグループ</t>
    <rPh sb="0" eb="3">
      <t>ソウシンシャ</t>
    </rPh>
    <rPh sb="4" eb="6">
      <t>コクサイ</t>
    </rPh>
    <phoneticPr fontId="4"/>
  </si>
  <si>
    <t>CI_ Universal_ Communication. Details</t>
  </si>
  <si>
    <t>国際EDIアドレスクラス</t>
    <rPh sb="0" eb="2">
      <t>コクサイ</t>
    </rPh>
    <phoneticPr fontId="4"/>
  </si>
  <si>
    <t>UN01005859</t>
  </si>
  <si>
    <t>CI_ Universal_ Communication. Channel. Code</t>
  </si>
  <si>
    <t>国際EDIアドレス登録機関コード</t>
    <rPh sb="0" eb="2">
      <t>コクサイ</t>
    </rPh>
    <rPh sb="9" eb="13">
      <t>トウロクキカン</t>
    </rPh>
    <phoneticPr fontId="4"/>
  </si>
  <si>
    <t>国際EDIアドレス登録機関のコード</t>
    <rPh sb="0" eb="2">
      <t>コクサイ</t>
    </rPh>
    <rPh sb="9" eb="13">
      <t>トウロクキカン</t>
    </rPh>
    <phoneticPr fontId="4"/>
  </si>
  <si>
    <t>1..1</t>
    <phoneticPr fontId="4"/>
  </si>
  <si>
    <t>CI_ Universal_ Communication. Complete Number. Text</t>
  </si>
  <si>
    <t>国際EDIアドレス</t>
    <rPh sb="0" eb="2">
      <t>コクサイ</t>
    </rPh>
    <phoneticPr fontId="4"/>
  </si>
  <si>
    <t>国際EDIアドレス番号</t>
    <rPh sb="0" eb="2">
      <t>コクサイ</t>
    </rPh>
    <rPh sb="9" eb="11">
      <t>バンゴウ</t>
    </rPh>
    <phoneticPr fontId="4"/>
  </si>
  <si>
    <t>UN01005880</t>
  </si>
  <si>
    <t>CIIH_ Supply Chain_ Trade Agreement. Buyer. CI_ Trade_ Party</t>
  </si>
  <si>
    <t>インボイス文書契約／発注者グループ</t>
  </si>
  <si>
    <t>発注者に関するグループ。</t>
  </si>
  <si>
    <t>UN01005756</t>
  </si>
  <si>
    <t>発注者クラス</t>
  </si>
  <si>
    <t>発注者に関する情報からなるクラス。</t>
  </si>
  <si>
    <t>発注者コード</t>
  </si>
  <si>
    <t>注文を行う企業/工場・事業所・事業部門等を表すコード。デフォルトはデータなし。</t>
  </si>
  <si>
    <t>発注者国際企業コード</t>
  </si>
  <si>
    <t>注文を行う企業を表す国際企業コード。中小企業共通EDIでは法人番号を利用</t>
  </si>
  <si>
    <t>CI_ Trade_ Party. Name. Text</t>
  </si>
  <si>
    <t>発注者名称</t>
  </si>
  <si>
    <t>発注を行う企業/工場・事業所・事業部門等の名称</t>
  </si>
  <si>
    <t>登録された発注者の適格請求書発行事業者登録番号
（免税事業者についてはなし）</t>
  </si>
  <si>
    <t>発注者／連絡先グループ</t>
  </si>
  <si>
    <t>発注者の連絡先に関するグループ</t>
  </si>
  <si>
    <t>発注者連絡先クラス</t>
  </si>
  <si>
    <t>発注者部門コード</t>
  </si>
  <si>
    <t>発注者の発注部門を表すコード。</t>
  </si>
  <si>
    <t>CI_ Trade_ Contact. Person Name. Text</t>
    <phoneticPr fontId="8"/>
  </si>
  <si>
    <t>発注者担当名</t>
  </si>
  <si>
    <t>発注者の発注担当者の名称</t>
  </si>
  <si>
    <t>発注者部門名</t>
  </si>
  <si>
    <t>発注者の発注部門の名称。</t>
  </si>
  <si>
    <t>発注者担当コード</t>
  </si>
  <si>
    <t>発注者個人を表すコード</t>
  </si>
  <si>
    <t>発注者電話番号</t>
  </si>
  <si>
    <t>発注者の電話番号。</t>
  </si>
  <si>
    <t>発注者FAX番号</t>
  </si>
  <si>
    <t>発注者のFAX番号</t>
  </si>
  <si>
    <t>通信（電子メール）に関する情報からなるクラス。</t>
  </si>
  <si>
    <t>発注者メールアドレス</t>
  </si>
  <si>
    <t>発注者の電子メールアドレス。</t>
  </si>
  <si>
    <t>発注者／住所グループ</t>
  </si>
  <si>
    <t>発注者の住所に関するグループ。</t>
  </si>
  <si>
    <t>発注者住所クラス</t>
  </si>
  <si>
    <t>発注者住所に関する情報からなるクラス。</t>
  </si>
  <si>
    <t>発注者郵便番号</t>
  </si>
  <si>
    <t>発注者の郵便番号。</t>
  </si>
  <si>
    <t>発注者住所1</t>
  </si>
  <si>
    <t>発注者の住所1行目。</t>
  </si>
  <si>
    <t>発注者住所2</t>
  </si>
  <si>
    <t>発注者の住所2行目。</t>
  </si>
  <si>
    <t>発注者住所3</t>
  </si>
  <si>
    <t>発注者の住所3行目。</t>
  </si>
  <si>
    <t>発注者国識別子</t>
  </si>
  <si>
    <t>発注者の国ID。デフォルトは「JP」</t>
  </si>
  <si>
    <t>UN01005765</t>
  </si>
  <si>
    <t>UN01011516</t>
  </si>
  <si>
    <t>CIIH_ Supply Chain_ Trade Agreement. Specified. Procuring_ Project</t>
    <phoneticPr fontId="8"/>
  </si>
  <si>
    <t>インボイス文書契約／プロジェクト調達グループ</t>
  </si>
  <si>
    <t>プロジェクト調達に関するグループ</t>
  </si>
  <si>
    <t>UN01000371</t>
  </si>
  <si>
    <t>Procuring_ Project. Details</t>
    <phoneticPr fontId="8"/>
  </si>
  <si>
    <t>プロジェクト調達クラス</t>
  </si>
  <si>
    <t>プロジェクト調達に関する情報のクラス</t>
  </si>
  <si>
    <t>UN01000372</t>
  </si>
  <si>
    <t>Procuring_ Project. Identification. Identifier</t>
  </si>
  <si>
    <t>プロジェクト番号</t>
  </si>
  <si>
    <t>発注品に関するプロジェクト・工事案件等を管理するための番号。</t>
  </si>
  <si>
    <t>UN01000374</t>
  </si>
  <si>
    <t>Procuring_ Project. Name. Text</t>
    <phoneticPr fontId="8"/>
  </si>
  <si>
    <t>プロジェクト名</t>
  </si>
  <si>
    <t>発注品に関するプロジェクト・工事案件等の名称。</t>
  </si>
  <si>
    <t>UN01005939</t>
  </si>
  <si>
    <t>CIIH_ Supply Chain_ Trade Transaction. Applicable. CIIH_ Supply Chain_ Trade Settlement</t>
  </si>
  <si>
    <t>インボイス文書取引内容／決済グループ</t>
  </si>
  <si>
    <t>決済に関するグループ</t>
  </si>
  <si>
    <t>UN01005909</t>
    <phoneticPr fontId="4"/>
  </si>
  <si>
    <t>CIIH_ Supply Chain_ Trade Settlement. Details</t>
  </si>
  <si>
    <t>インボイス文書決済クラス</t>
  </si>
  <si>
    <t>インボイス文書の決済に関する情報からなるクラス。</t>
  </si>
  <si>
    <t>UN01005913</t>
  </si>
  <si>
    <t>CIIH_ Supply Chain_ Trade Settlement. Tax_ Currency. Code</t>
  </si>
  <si>
    <t>税通貨コード</t>
  </si>
  <si>
    <t>税の通貨コード。デフォルトはJPY</t>
  </si>
  <si>
    <t>UN01005914</t>
  </si>
  <si>
    <t>CIIH_ Supply Chain_ Trade Settlement. Invoice_ Currency. Code</t>
  </si>
  <si>
    <t>文書通貨コード</t>
  </si>
  <si>
    <t>文書の通貨コード。デフォルトはJPY</t>
  </si>
  <si>
    <t>UN01005915</t>
  </si>
  <si>
    <t>CIIH_ Supply Chain_ Trade Settlement. Payment_ Currency. Code</t>
  </si>
  <si>
    <t>支払通貨コード</t>
  </si>
  <si>
    <t>請求支払通貨コード（デフォルトはJPY）</t>
  </si>
  <si>
    <t>UN01005916</t>
  </si>
  <si>
    <t>CIIH_ Supply Chain_ Trade Settlement. Invoicer. CI_ Trade_ Party</t>
  </si>
  <si>
    <t>インボイス文書決済／請求者グループ</t>
  </si>
  <si>
    <t>請求者にかかわる情報</t>
  </si>
  <si>
    <t>請求者クラス</t>
  </si>
  <si>
    <t>請求者に関する情報からなるクラス。</t>
  </si>
  <si>
    <t>請求者コード</t>
  </si>
  <si>
    <t>請求者のコード。</t>
  </si>
  <si>
    <t>請求者国際企業コード</t>
  </si>
  <si>
    <t>請求者の国際企業コード。中小企業共通EDIでは法人番号を利用</t>
  </si>
  <si>
    <t>請求者名称</t>
  </si>
  <si>
    <t>請求者の企業等を表す名称。</t>
  </si>
  <si>
    <t>請求者適格請求書発行事業者登録番号</t>
  </si>
  <si>
    <t>登録された請求者の適格請求書発行事業者登録番号</t>
  </si>
  <si>
    <t>請求者／連絡先グループ</t>
  </si>
  <si>
    <t>請求者の連絡先に関する情報</t>
  </si>
  <si>
    <t>請求者連絡先クラス</t>
  </si>
  <si>
    <t>請求部門コード</t>
  </si>
  <si>
    <t>請求者の請求部門を表すコード。</t>
  </si>
  <si>
    <t>請求者担当名</t>
  </si>
  <si>
    <t>請求者個人の、文字で表現された名前。</t>
  </si>
  <si>
    <t>請求者部門名</t>
  </si>
  <si>
    <t>請求者の請求部門の名称。</t>
  </si>
  <si>
    <t>請求者担当コード</t>
  </si>
  <si>
    <t>請求者個人を表すコード</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</si>
  <si>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</si>
  <si>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</si>
  <si>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</si>
  <si>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</si>
  <si>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</si>
  <si>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</si>
  <si>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</si>
  <si>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</si>
  <si>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</si>
  <si>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</si>
  <si>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</si>
  <si>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</si>
  <si>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</si>
  <si>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</si>
  <si>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</si>
  <si>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</si>
  <si>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</si>
  <si>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</si>
  <si>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請求者国識別子</t>
  </si>
  <si>
    <t>請求者の国ID。デフォルトは「JP」</t>
  </si>
  <si>
    <t>UN01005921</t>
  </si>
  <si>
    <t>CIIH_ Supply Chain_ Trade Settlement. Invoice_ Applicable. CI_ Trade_ Currency Exchange</t>
  </si>
  <si>
    <t>インボイス文書決済／請求者為替グループ</t>
    <rPh sb="10" eb="13">
      <t>セイキュウシャ</t>
    </rPh>
    <phoneticPr fontId="4"/>
  </si>
  <si>
    <t>請求に関する為替に関するグループ</t>
    <rPh sb="0" eb="2">
      <t>セイキュウ</t>
    </rPh>
    <rPh sb="3" eb="4">
      <t>カン</t>
    </rPh>
    <phoneticPr fontId="3"/>
  </si>
  <si>
    <t>UN01005738</t>
    <phoneticPr fontId="4"/>
  </si>
  <si>
    <t>CI_ Trade_ Currency Exchange. Details</t>
  </si>
  <si>
    <t>請求為替クラス</t>
    <rPh sb="0" eb="2">
      <t>セイキュウ</t>
    </rPh>
    <phoneticPr fontId="6"/>
  </si>
  <si>
    <t>請求為替に関する情報からなるクラス</t>
    <rPh sb="0" eb="2">
      <t>セイキュウ</t>
    </rPh>
    <phoneticPr fontId="4"/>
  </si>
  <si>
    <t>UN01005739</t>
  </si>
  <si>
    <t>CI_ Trade_ Currency Exchange. Source Currency. Code</t>
    <phoneticPr fontId="8"/>
  </si>
  <si>
    <t>為替交換元通貨コード</t>
  </si>
  <si>
    <t>為替における交換元通貨を表すコード
デフォルト＝「JPY」</t>
    <phoneticPr fontId="4"/>
  </si>
  <si>
    <t>UN01005741</t>
  </si>
  <si>
    <t>CI_ Trade_ Currency Exchange. Target Currency. Code</t>
    <phoneticPr fontId="8"/>
  </si>
  <si>
    <t>為替交換先通貨コード</t>
  </si>
  <si>
    <t>為替における交換先通貨を表すコード
デフォルト＝「JPY」</t>
    <phoneticPr fontId="8"/>
  </si>
  <si>
    <t>UN01005744</t>
  </si>
  <si>
    <t>CI_ Trade_ Currency Exchange. Conversion. Rate</t>
  </si>
  <si>
    <t>為替レート</t>
  </si>
  <si>
    <t>為替交換のレート</t>
    <phoneticPr fontId="6"/>
  </si>
  <si>
    <t>UN01005745</t>
    <phoneticPr fontId="4"/>
  </si>
  <si>
    <t>CI_ Trade_ Currency Exchange. Conversion Rate. Date Time</t>
  </si>
  <si>
    <t>為替レート日時</t>
  </si>
  <si>
    <t>為替交換レートの適用日。</t>
    <phoneticPr fontId="6"/>
  </si>
  <si>
    <t>UN01005923</t>
  </si>
  <si>
    <t>CIIH_ Supply Chain_ Trade Settlement. Specified. CI_ Trade Settlement_ Payment Means</t>
    <phoneticPr fontId="8"/>
  </si>
  <si>
    <t>インボイス文書決済／支払手段グループ</t>
  </si>
  <si>
    <t>インボイス文書決済に関する支払手段のグループ。</t>
  </si>
  <si>
    <t>0..n</t>
    <phoneticPr fontId="4"/>
  </si>
  <si>
    <t>UN01005670</t>
  </si>
  <si>
    <t>CI_ Trade Settlement_ Payment Means. Details</t>
  </si>
  <si>
    <t>支払手段クラス</t>
  </si>
  <si>
    <t xml:space="preserve"> 取引決済の目的で支払が行われる、あるいは行われた手段のクラス</t>
  </si>
  <si>
    <t>UN01005672</t>
  </si>
  <si>
    <t>CI_ Trade Settlement_ Payment Means. Type. Code</t>
  </si>
  <si>
    <t>支払手段タイプコード</t>
  </si>
  <si>
    <t>取引決済手段のタイプを識別するコード</t>
  </si>
  <si>
    <t>UN01011456</t>
  </si>
  <si>
    <t>CI_ Trade Settlement_ Payment Means. Information. Text</t>
  </si>
  <si>
    <t>支払手段情報</t>
  </si>
  <si>
    <t>取引決済手段に関する情報</t>
  </si>
  <si>
    <t>JPS2200010</t>
  </si>
  <si>
    <t>CI_ Trade Settlement_ Payment Means.Paid. Amount</t>
    <phoneticPr fontId="3"/>
  </si>
  <si>
    <t>支払金額</t>
  </si>
  <si>
    <t>取引決済手段で支払う金額</t>
  </si>
  <si>
    <t>UN01005677</t>
  </si>
  <si>
    <t>CI_ Trade Settlement_ Payment Means. Payee_ Party. CI_ Creditor_ Financial Account</t>
    <phoneticPr fontId="8"/>
  </si>
  <si>
    <t>支払手段／金融口座グループ</t>
  </si>
  <si>
    <t>取引決済の支払手段に関する受取人である当事者の債権者金融口座のグループ</t>
  </si>
  <si>
    <t>UN01005398</t>
  </si>
  <si>
    <t>CI_ Creditor_ Financial Account. Details</t>
    <phoneticPr fontId="8"/>
  </si>
  <si>
    <t>金融口座クラス</t>
  </si>
  <si>
    <t>債権者の銀行口座のクラス</t>
  </si>
  <si>
    <t>UN01005400</t>
  </si>
  <si>
    <t>CI_ Creditor_ Financial Account. Account Name. Text</t>
    <phoneticPr fontId="4"/>
  </si>
  <si>
    <t>口座名義</t>
  </si>
  <si>
    <t>債権者金融口座の、文字で表現された口座名。
半角カナ（日本の場合）</t>
  </si>
  <si>
    <t>UN01005401</t>
  </si>
  <si>
    <t>CI_ Creditor_ Financial Account. Proprietary_ Identification. Identifier</t>
  </si>
  <si>
    <t>口座番号</t>
  </si>
  <si>
    <t>債権者金融口座の一意の所有者識別子。</t>
  </si>
  <si>
    <t>UN01012127</t>
  </si>
  <si>
    <t>CI_ Creditor_ Financial Account. Type. Code</t>
    <phoneticPr fontId="3"/>
  </si>
  <si>
    <t>口座種別コード</t>
  </si>
  <si>
    <t>債権者金融口座種別の識別子。</t>
  </si>
  <si>
    <t>UN01005679</t>
  </si>
  <si>
    <t>CI_ Trade Settlement_ Payment Means. Payee_ Specified. CI_ Creditor_ Financial Institution</t>
    <phoneticPr fontId="8"/>
  </si>
  <si>
    <t>支払手段／金融機関グループ</t>
  </si>
  <si>
    <t>取引決済の支払手段に対して特定された受取人である当事者の債権者金融機関のグループ</t>
  </si>
  <si>
    <t>UN01005402</t>
  </si>
  <si>
    <t>CI_ Creditor_ Financial Institution. Details</t>
    <phoneticPr fontId="8"/>
  </si>
  <si>
    <t>金融機関クラス</t>
  </si>
  <si>
    <t>金額を受け取る当事者の銀行、住宅金融組合、信用金庫、証券会社、あるいはそれと類似の事業機関。</t>
  </si>
  <si>
    <t>UN01005426</t>
  </si>
  <si>
    <t>CI_ Creditor_ Financial Institution. Name. Text</t>
  </si>
  <si>
    <t>金融機関名</t>
  </si>
  <si>
    <t>債権者金融機関の、文字で表現された名前。</t>
  </si>
  <si>
    <t>UN01011521</t>
  </si>
  <si>
    <t>CI_ Creditor_ Financial Institution. Japan Financial Institution Common_ Identification. Identifier</t>
    <phoneticPr fontId="8"/>
  </si>
  <si>
    <t>金融機関番号</t>
  </si>
  <si>
    <t>債権者の金融機関番号（日本の場合）</t>
  </si>
  <si>
    <t>UN01005428</t>
  </si>
  <si>
    <t>CI_ Creditor_ Financial Institution. Sub-Division. Branch_ Financial Institution</t>
    <phoneticPr fontId="8"/>
  </si>
  <si>
    <t>金融機関／金融機関支店グループ</t>
  </si>
  <si>
    <t>債権者金融機関の支店金融機関グループ</t>
  </si>
  <si>
    <t>UN01003138</t>
  </si>
  <si>
    <t>Branch_ Financial Institution. Details</t>
    <phoneticPr fontId="3"/>
  </si>
  <si>
    <t>金融機関支店クラス</t>
  </si>
  <si>
    <t>銀行、住宅金融組合、信用金庫、証券会社、あるいはそれと類似の事業の部門のクラス。主に金融サービスと金融取引を提供するために設立された機関の支店。</t>
  </si>
  <si>
    <t>UN01003139</t>
  </si>
  <si>
    <t>Branch_ Financial Institution. Identification. Identifier</t>
  </si>
  <si>
    <t>金融機関支店番号</t>
  </si>
  <si>
    <t>金融機関のこの支店の一意識別子</t>
  </si>
  <si>
    <t>UN01003140</t>
  </si>
  <si>
    <t>Branch_ Financial Institution. Name. Text</t>
  </si>
  <si>
    <t>金融機関支店名</t>
  </si>
  <si>
    <t>金融機関のこの支店の、文字で表現された名前</t>
  </si>
  <si>
    <t>UN01006057</t>
  </si>
  <si>
    <t>CI_ Trade Settlement_ Payment Means. Applicable. Trade Settlement_ Financial Card</t>
    <phoneticPr fontId="4"/>
  </si>
  <si>
    <t>支払手段／金融カードグループ</t>
  </si>
  <si>
    <t>支払手段の金融カードに関するグループ</t>
  </si>
  <si>
    <t>UN01004493</t>
  </si>
  <si>
    <t>Trade Settlement_ Financial Card. Details</t>
    <phoneticPr fontId="4"/>
  </si>
  <si>
    <t>金融カードクラス</t>
  </si>
  <si>
    <t>支払人の金融カードのクラス</t>
  </si>
  <si>
    <t>UN01004495</t>
  </si>
  <si>
    <t>Trade Settlement_ Financial Card. Identification. Identifier</t>
    <phoneticPr fontId="4"/>
  </si>
  <si>
    <t>金融カード番号</t>
  </si>
  <si>
    <t>支払人の金融カード番号</t>
  </si>
  <si>
    <t>UN01004496</t>
  </si>
  <si>
    <t>Trade Settlement_ Financial Card. Type. Code</t>
  </si>
  <si>
    <t>金融カードタイプ</t>
  </si>
  <si>
    <t>金融カードのタイプ</t>
  </si>
  <si>
    <t>UN01004497</t>
  </si>
  <si>
    <t>Trade Settlement_ Financial Card. Cardholder Name. Text</t>
    <phoneticPr fontId="4"/>
  </si>
  <si>
    <t>金融カード名義人名</t>
  </si>
  <si>
    <t>支払人の金融カード名義人名</t>
  </si>
  <si>
    <t>UN01009966</t>
  </si>
  <si>
    <t>Trade Settlement_ Financial Card. Issuing Company Name. Text</t>
  </si>
  <si>
    <t>金融カード発行企業名</t>
  </si>
  <si>
    <t>金融カードの発行企業名</t>
  </si>
  <si>
    <t>UN01005926</t>
    <phoneticPr fontId="4"/>
  </si>
  <si>
    <t>CIIH_ Supply Chain_ Trade Settlement. Specified. CI_ Trade_ Allowance Charge</t>
    <phoneticPr fontId="4"/>
  </si>
  <si>
    <t>インボイス文書決済／ヘッダ返金グループ</t>
    <phoneticPr fontId="4"/>
  </si>
  <si>
    <t>インボイス文書のヘッダ返金のグループ</t>
    <phoneticPr fontId="4"/>
  </si>
  <si>
    <t>0..n</t>
    <phoneticPr fontId="4"/>
  </si>
  <si>
    <t>UN01005706</t>
    <phoneticPr fontId="4"/>
  </si>
  <si>
    <t>CI_ Trade_ Allowance Charge. Details</t>
    <phoneticPr fontId="4"/>
  </si>
  <si>
    <t>ヘッダ返金クラス</t>
    <phoneticPr fontId="4"/>
  </si>
  <si>
    <t>ヘッダ返金のクラス</t>
    <phoneticPr fontId="4"/>
  </si>
  <si>
    <t>UN01005707</t>
  </si>
  <si>
    <t>CI_ Trade_ Allowance Charge. Charge. Indicator</t>
    <phoneticPr fontId="4"/>
  </si>
  <si>
    <t>ヘッダ返金・追加請求識別コード</t>
  </si>
  <si>
    <t>ヘッダ返金とヘッダ追加請求を識別するコード。
属性：fault=Allowance</t>
    <rPh sb="23" eb="25">
      <t>ゾクセイ</t>
    </rPh>
    <phoneticPr fontId="4"/>
  </si>
  <si>
    <t>UN01005710</t>
  </si>
  <si>
    <t>CI_ Trade_ Allowance Charge. Calculation. Percent</t>
  </si>
  <si>
    <t>ヘッダ返金計算率</t>
    <rPh sb="3" eb="5">
      <t>ヘンキン</t>
    </rPh>
    <rPh sb="5" eb="8">
      <t>ケイサンリツ</t>
    </rPh>
    <phoneticPr fontId="4"/>
  </si>
  <si>
    <t>このヘッダ返金を計算するための率</t>
    <rPh sb="5" eb="7">
      <t>ヘンキン</t>
    </rPh>
    <rPh sb="8" eb="10">
      <t>ケイサン</t>
    </rPh>
    <rPh sb="15" eb="16">
      <t>リツ</t>
    </rPh>
    <phoneticPr fontId="4"/>
  </si>
  <si>
    <t>UN01005713</t>
  </si>
  <si>
    <t>CI_ Trade_ Allowance Charge. Actual. Amount</t>
  </si>
  <si>
    <t>ヘッダ返金金額</t>
    <rPh sb="3" eb="5">
      <t>ヘンキン</t>
    </rPh>
    <phoneticPr fontId="4"/>
  </si>
  <si>
    <t>このヘッダ返金の請求金悪</t>
    <rPh sb="5" eb="7">
      <t>ヘンキン</t>
    </rPh>
    <rPh sb="8" eb="12">
      <t>セイキュウキンアク</t>
    </rPh>
    <phoneticPr fontId="4"/>
  </si>
  <si>
    <t>UN01005714</t>
  </si>
  <si>
    <t>CI_ Trade_ Allowance Charge. Reason. Code</t>
  </si>
  <si>
    <t>ヘッダ返金理由コード</t>
    <rPh sb="3" eb="5">
      <t>ヘンキン</t>
    </rPh>
    <phoneticPr fontId="4"/>
  </si>
  <si>
    <t>このヘッダ返金の理由を識別するコード</t>
    <rPh sb="5" eb="7">
      <t>ヘンキン</t>
    </rPh>
    <phoneticPr fontId="4"/>
  </si>
  <si>
    <t>UN01005715</t>
  </si>
  <si>
    <t>CI_ Trade_ Allowance Charge. Reason. Text</t>
  </si>
  <si>
    <t>ヘッダ返金理由</t>
    <rPh sb="3" eb="5">
      <t>ヘンキン</t>
    </rPh>
    <phoneticPr fontId="4"/>
  </si>
  <si>
    <t>このヘッダ返金の理由（内容）の説明</t>
    <rPh sb="5" eb="7">
      <t>ヘンキン</t>
    </rPh>
    <phoneticPr fontId="4"/>
  </si>
  <si>
    <t>UN01008286</t>
  </si>
  <si>
    <t>CI_ Trade_ Allowance Charge. Basis. Amount</t>
  </si>
  <si>
    <t>ヘッダ返金計算金額</t>
    <rPh sb="3" eb="5">
      <t>ヘンキン</t>
    </rPh>
    <rPh sb="5" eb="7">
      <t>ケイサン</t>
    </rPh>
    <rPh sb="7" eb="9">
      <t>キンガク</t>
    </rPh>
    <phoneticPr fontId="4"/>
  </si>
  <si>
    <t>このヘッダ返金の計算根拠となる金額</t>
    <rPh sb="5" eb="7">
      <t>ヘンキン</t>
    </rPh>
    <rPh sb="8" eb="12">
      <t>ケイサンコンキョ</t>
    </rPh>
    <rPh sb="15" eb="17">
      <t>キンガク</t>
    </rPh>
    <phoneticPr fontId="4"/>
  </si>
  <si>
    <t>UN01005716</t>
  </si>
  <si>
    <t>CI_ Trade_ Allowance Charge. Category. CI_ Trade_ Tax</t>
  </si>
  <si>
    <t>ヘッダ返金／税グループ</t>
    <phoneticPr fontId="4"/>
  </si>
  <si>
    <t>ヘッダ返金の税に関するグループ</t>
    <phoneticPr fontId="4"/>
  </si>
  <si>
    <t>UN01005832</t>
    <phoneticPr fontId="4"/>
  </si>
  <si>
    <t>CI_ Trade_ Tax. Details</t>
  </si>
  <si>
    <t>ヘッダ返金求税クラス</t>
    <phoneticPr fontId="4"/>
  </si>
  <si>
    <t>ヘッダ返金の税クラス</t>
    <phoneticPr fontId="4"/>
  </si>
  <si>
    <t>UN01005836</t>
  </si>
  <si>
    <t>CI_ Trade_ Tax. Calculated. Rate</t>
  </si>
  <si>
    <t>ヘッダ返金税率</t>
    <rPh sb="3" eb="5">
      <t>ヘンキン</t>
    </rPh>
    <phoneticPr fontId="4"/>
  </si>
  <si>
    <t>ヘッダ追加請求の税率</t>
    <phoneticPr fontId="4"/>
  </si>
  <si>
    <t>UN01005841</t>
  </si>
  <si>
    <t>CI_ Trade_ Tax. Category. Code</t>
  </si>
  <si>
    <t>ヘッダ返金課税分類コード</t>
    <rPh sb="3" eb="5">
      <t>ヘンキン</t>
    </rPh>
    <phoneticPr fontId="4"/>
  </si>
  <si>
    <t>ヘッダ追加請求の課税分類コード</t>
  </si>
  <si>
    <t>インボイス文書決済／ヘッダ追加請求グループ</t>
    <phoneticPr fontId="4"/>
  </si>
  <si>
    <t>インボイス文書のヘッダ追加請求のグループ</t>
    <phoneticPr fontId="4"/>
  </si>
  <si>
    <t>ヘッダ追加請求クラス</t>
    <phoneticPr fontId="4"/>
  </si>
  <si>
    <t>ヘッダ追加請求のクラス</t>
    <phoneticPr fontId="4"/>
  </si>
  <si>
    <t>ヘッダ返金とヘッダ追加請求を識別するコード。
属性：true=Charge</t>
    <rPh sb="23" eb="25">
      <t>ゾクセイ</t>
    </rPh>
    <phoneticPr fontId="4"/>
  </si>
  <si>
    <t>ヘッダ追加請求計算率</t>
    <rPh sb="3" eb="7">
      <t>ツイカセイキュウ</t>
    </rPh>
    <rPh sb="7" eb="10">
      <t>ケイサンリツ</t>
    </rPh>
    <phoneticPr fontId="4"/>
  </si>
  <si>
    <t>このヘッダ追加請求を計算するための率</t>
    <rPh sb="5" eb="9">
      <t>ツイカセイキュウ</t>
    </rPh>
    <rPh sb="10" eb="12">
      <t>ケイサン</t>
    </rPh>
    <rPh sb="17" eb="18">
      <t>リツ</t>
    </rPh>
    <phoneticPr fontId="4"/>
  </si>
  <si>
    <t>ヘッダ追加請求金額</t>
    <phoneticPr fontId="4"/>
  </si>
  <si>
    <t>このヘッダ追加請求の請求金悪</t>
    <rPh sb="5" eb="9">
      <t>ツイカセイキュウ</t>
    </rPh>
    <rPh sb="10" eb="14">
      <t>セイキュウキンアク</t>
    </rPh>
    <phoneticPr fontId="4"/>
  </si>
  <si>
    <t>ヘッダ追加請求理由コード</t>
    <phoneticPr fontId="4"/>
  </si>
  <si>
    <t>このヘッダ追加請求の理由を識別するコード</t>
    <phoneticPr fontId="4"/>
  </si>
  <si>
    <t>ヘッダ追加請求理由</t>
    <phoneticPr fontId="4"/>
  </si>
  <si>
    <t>このヘッダ追加請求の理由（内容）の説明</t>
    <phoneticPr fontId="4"/>
  </si>
  <si>
    <t>ヘッダ追加請求計算金額</t>
    <rPh sb="3" eb="7">
      <t>ツイカセイキュウ</t>
    </rPh>
    <rPh sb="7" eb="9">
      <t>ケイサン</t>
    </rPh>
    <rPh sb="9" eb="11">
      <t>キンガク</t>
    </rPh>
    <phoneticPr fontId="4"/>
  </si>
  <si>
    <t>このヘッダ追加請求の計算根拠となる金額</t>
    <rPh sb="5" eb="9">
      <t>ツイカセイキュウ</t>
    </rPh>
    <rPh sb="10" eb="14">
      <t>ケイサンコンキョ</t>
    </rPh>
    <rPh sb="17" eb="19">
      <t>キンガク</t>
    </rPh>
    <phoneticPr fontId="4"/>
  </si>
  <si>
    <t>ヘッダ返金・追加請求／税グループ</t>
  </si>
  <si>
    <t>ヘッダ返金・追加請求の税に関するグループ</t>
  </si>
  <si>
    <t>ヘッダ返金・追加請求税クラス</t>
  </si>
  <si>
    <t>ヘッダ返金・追加請求の税クラス</t>
  </si>
  <si>
    <t>ヘッダ追加請求税率</t>
    <phoneticPr fontId="4"/>
  </si>
  <si>
    <t>ヘッダ追加請求課税分類コード</t>
    <phoneticPr fontId="4"/>
  </si>
  <si>
    <t>UN01005924</t>
  </si>
  <si>
    <t>CIIH_ Supply Chain_ Trade Settlement. Applicable. CI_ Trade_ Tax</t>
    <phoneticPr fontId="8"/>
  </si>
  <si>
    <t>インボイス文書決済／ヘッダ税グループ</t>
  </si>
  <si>
    <t>インボイス文書の税に関するグループ</t>
  </si>
  <si>
    <t>UN01005832</t>
  </si>
  <si>
    <t>CI_ Trade_ Tax. Details</t>
    <phoneticPr fontId="8"/>
  </si>
  <si>
    <t>ヘッダ税クラス</t>
  </si>
  <si>
    <t>ヘッダの税に関する情報からなるクラス</t>
  </si>
  <si>
    <t>UN01005833</t>
  </si>
  <si>
    <t>CI_ Trade_ Tax. Calculated. Amount</t>
    <phoneticPr fontId="8"/>
  </si>
  <si>
    <t>ヘッダ課税分類税額</t>
  </si>
  <si>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</si>
  <si>
    <t>UN01005834</t>
  </si>
  <si>
    <t>CI_ Trade_ Tax. Type. Code</t>
    <phoneticPr fontId="8"/>
  </si>
  <si>
    <t>税タイプコード</t>
  </si>
  <si>
    <t>税の種類(消費税、所得税など）を識別するコード。デフォルトは消費税</t>
  </si>
  <si>
    <t>UN01005839</t>
  </si>
  <si>
    <t xml:space="preserve">CI_ Trade_ Tax. Basis. Amount  </t>
    <phoneticPr fontId="8"/>
  </si>
  <si>
    <t>ヘッダ課税分類譲渡資産合計金額（税抜き）</t>
  </si>
  <si>
    <t>①インボイス文書類型コード＝単一文書の場合
　課税分類毎の税抜き譲渡資産金額の合計金額＝∑明細行課税分類譲渡資産金額（税抜き）ー∑明細行課税分類返金金額
②文書タイプコード＝統合文書の場合
　共通EDIインボイス仕様編の「統合文書の組合せ」項参照</t>
  </si>
  <si>
    <t>CI_ Trade_ Tax. Category. Code</t>
    <phoneticPr fontId="3"/>
  </si>
  <si>
    <t>ヘッダ課税分類コード</t>
  </si>
  <si>
    <t>消費税の課税分類（標準税率、軽減税率、非課税、免税等）を識別するコード</t>
  </si>
  <si>
    <t>UN01005842</t>
  </si>
  <si>
    <t>CI_ Trade_ Tax. Currency. Code</t>
  </si>
  <si>
    <t>課税分類税通貨コード</t>
  </si>
  <si>
    <t>インボイス文書通貨コードと税通貨コードが異なる場合に利用する。インボイス文書通貨コード用と税通貨コード用のヘッダ税クラスを作成する。
デフォルトは「JPY」</t>
  </si>
  <si>
    <t>UN01005850</t>
  </si>
  <si>
    <t>CI_ Trade_ Tax. Category Name. Text</t>
  </si>
  <si>
    <t>ヘッダ課税分類名</t>
  </si>
  <si>
    <t>消費税の課税分類（標準税率、軽減税率、非課税、免税等）の名称</t>
  </si>
  <si>
    <t>UN01007174</t>
  </si>
  <si>
    <t>CI_ Trade_ Tax. Rate_ Applicable. Percent</t>
    <phoneticPr fontId="8"/>
  </si>
  <si>
    <t>ヘッダ税率</t>
  </si>
  <si>
    <t xml:space="preserve">課税分類毎の税額計算のための率。
</t>
  </si>
  <si>
    <t>UN01013040</t>
  </si>
  <si>
    <t>CI_ Trade_ Tax. Grand Total. Amount</t>
    <phoneticPr fontId="8"/>
  </si>
  <si>
    <t>ヘッダ課税分類譲渡資産合計金額(税込み)</t>
  </si>
  <si>
    <t>課税分類毎の税額を含む譲渡資産金額の合計金額
=∑明細行課税分類譲渡資産金額（税込み）</t>
  </si>
  <si>
    <t>UN01013096</t>
  </si>
  <si>
    <t>CI_ Trade_ Tax. Calculation Method. Code</t>
    <phoneticPr fontId="4"/>
  </si>
  <si>
    <t>ヘッダ税計算方式</t>
  </si>
  <si>
    <t>金額の税込み、税抜きを指定。
デフォルトは「税抜き」</t>
  </si>
  <si>
    <t>UN01014650</t>
  </si>
  <si>
    <t>CI_ Trade_ Tax. Local Tax System. Identifier</t>
    <phoneticPr fontId="3"/>
  </si>
  <si>
    <t>ヘッダ適用税制識別子</t>
  </si>
  <si>
    <t>取引の税制年度を識別するID
デフォルトは「2019」（2019年度税制）</t>
  </si>
  <si>
    <t>UN01005925</t>
  </si>
  <si>
    <t>CIIH_ Supply Chain_ Trade Settlement. Billing. CI_ Specified_ Period</t>
  </si>
  <si>
    <t>インボイス文書決済／ヘッダ取引期間グループ</t>
  </si>
  <si>
    <t>インボイス文書の取引期間に関するグループ</t>
  </si>
  <si>
    <t>UN01005608</t>
  </si>
  <si>
    <t>CI_ Specified_ Period. Details</t>
  </si>
  <si>
    <t>ヘッダ取引期間クラス</t>
  </si>
  <si>
    <t>ヘッダ取引期間に関する情報からなるクラス</t>
  </si>
  <si>
    <t>UN01005612</t>
  </si>
  <si>
    <t>CI_ Specified_ Period. Start. Date Time</t>
  </si>
  <si>
    <t>ヘッダ取引開始日</t>
  </si>
  <si>
    <t>インボイス文書の取引開始日</t>
  </si>
  <si>
    <t>UN01005613</t>
  </si>
  <si>
    <t>CI_ Specified_ Period. End. Date Time</t>
  </si>
  <si>
    <t>ヘッダ取引終了日</t>
  </si>
  <si>
    <t>インボイス文書の取引終了日</t>
  </si>
  <si>
    <t>UN01005929</t>
  </si>
  <si>
    <t>CIIH_ Supply Chain_ Trade Settlement. Specified. CI_ Trade_ Payment Terms</t>
    <phoneticPr fontId="4"/>
  </si>
  <si>
    <t>インボイス文書決済／支払条件グループ</t>
  </si>
  <si>
    <t>インボイス文書の支払条件に関するグループ</t>
  </si>
  <si>
    <t>UN01005779</t>
  </si>
  <si>
    <t>CI_ Trade_ Payment Terms. Details</t>
    <phoneticPr fontId="4"/>
  </si>
  <si>
    <t>支払条件クラス</t>
  </si>
  <si>
    <t xml:space="preserve"> 取引決済の目的で支払が行われる、あるいは行われた条件のクラス</t>
  </si>
  <si>
    <t>UN01005783</t>
  </si>
  <si>
    <t>CI_ Trade_ Payment Terms. Description. Text</t>
  </si>
  <si>
    <t>支払条件説明</t>
  </si>
  <si>
    <t>支払条件の文字による説明</t>
  </si>
  <si>
    <t>UN01005784</t>
  </si>
  <si>
    <t>CI_ Trade_ Payment Terms. Due Date. Date Time</t>
  </si>
  <si>
    <t>支払期日</t>
  </si>
  <si>
    <t>支払条件で示された支払期日</t>
  </si>
  <si>
    <t>UN01008502</t>
  </si>
  <si>
    <t>CI_ Trade_ Payment Terms. Type. Code</t>
    <phoneticPr fontId="4"/>
  </si>
  <si>
    <t>支払条件タイプコード</t>
  </si>
  <si>
    <t>取引決済条件のタイプを識別するコード</t>
  </si>
  <si>
    <t>UN01005930</t>
  </si>
  <si>
    <t>CIIH_ Supply Chain_ Trade Settlement. Specified. CIIH_ Trade Settlement_ Monetary Summation</t>
    <phoneticPr fontId="3"/>
  </si>
  <si>
    <t>インボイス文書決済／インボイス文書合計金額グループ</t>
  </si>
  <si>
    <t>インボイス文書の合計金額に関するグループ</t>
  </si>
  <si>
    <t>UN01005941</t>
  </si>
  <si>
    <t>CIIH_ Trade Settlement_ Monetary Summation. Details</t>
  </si>
  <si>
    <t>インボイス文書合計金額クラス</t>
  </si>
  <si>
    <t>インボイス文書合計金額に関する情報からなるクラス</t>
  </si>
  <si>
    <t>UN01005943</t>
  </si>
  <si>
    <t>CIIH_ Trade Settlement_ Monetary Summation. Charge Total. Amount</t>
    <phoneticPr fontId="3"/>
  </si>
  <si>
    <t>ヘッダ追加請求合計金額</t>
  </si>
  <si>
    <t>ヘッダ追加請求合計金額＝∑ヘッダ課税分類追加請求金額
デフォルトは税抜き</t>
  </si>
  <si>
    <t>UN01005944</t>
  </si>
  <si>
    <t>CIIH_ Trade Settlement_ Monetary Summation. Allowance Total. Amount</t>
    <phoneticPr fontId="3"/>
  </si>
  <si>
    <t>ヘッダ返金合計金額</t>
  </si>
  <si>
    <t>ヘッダ返金合計金額＝∑ヘッダ課税分類返金合計金額
適格返還請求書では必須
デフォルトは税抜き</t>
  </si>
  <si>
    <t>UN01005945</t>
  </si>
  <si>
    <t>CIIH_ Trade Settlement_ Monetary Summation. Tax Basis Total. Amount</t>
  </si>
  <si>
    <t>インボイス文書総合計金額（税抜き）</t>
  </si>
  <si>
    <t>インボイス文書の総合計金額（税抜き）
=ヘッダ譲渡資産合計金額（税抜き）ーヘッダ返金合計金額+ヘッダ追加請求合計金額</t>
  </si>
  <si>
    <t>UN01005946</t>
  </si>
  <si>
    <t>CIIH_ Trade Settlement_ Monetary Summation. Tax Total. Amount</t>
  </si>
  <si>
    <t>ヘッダ総合計税額</t>
  </si>
  <si>
    <t>ヘッダ課税分類税額の総合計税額</t>
  </si>
  <si>
    <t>UN01005948</t>
  </si>
  <si>
    <t>CIIH_ Trade Settlement_ Monetary Summation. Grand Total. Amount</t>
  </si>
  <si>
    <t>インボイス文書総合計金額（税込み）</t>
  </si>
  <si>
    <t>インボイス文書の総合計金額（税込み）＝
インボイス文書総合計金額（税抜き）＋ヘッダ総合計税額
+未決済総合計金額</t>
  </si>
  <si>
    <t>UN01005950</t>
  </si>
  <si>
    <t>CIIH_ Trade Settlement_ Monetary Summation. Total Prepaid. Amount</t>
  </si>
  <si>
    <t>前払金額</t>
  </si>
  <si>
    <t>インボイス文書総合計金額のうち、すでに前払いで支払済合計金額
前払いユースケースでは必須</t>
  </si>
  <si>
    <t>UN01008445</t>
  </si>
  <si>
    <t>CIIH_ Trade Settlement_ Monetary Summation. Due Payable. Amount</t>
    <phoneticPr fontId="3"/>
  </si>
  <si>
    <t>支払責務金額総合計</t>
  </si>
  <si>
    <t xml:space="preserve">前払いユースケースの支払責務金額＝
</t>
  </si>
  <si>
    <t>UN01008451</t>
  </si>
  <si>
    <t>CIIH_ Trade Settlement_ Monetary Summation. Net_ Line Total. Amount</t>
    <phoneticPr fontId="8"/>
  </si>
  <si>
    <t>ヘッダ譲渡資産合計金額(税抜き)</t>
  </si>
  <si>
    <t>ヘッダ譲渡資産金額総合計金額（税抜き）＝∑ヘッダ課税分類譲渡資産合計金額（税抜き）</t>
  </si>
  <si>
    <t>UN01013091</t>
  </si>
  <si>
    <t>CIIH_ Trade Settlement_ Monetary Summation. Including Taxes_ Line Total. Amount</t>
    <phoneticPr fontId="4"/>
  </si>
  <si>
    <t>ヘッダ譲渡資産合計金額(税込み)</t>
  </si>
  <si>
    <t>ヘッダ譲渡資産金額総合計金額（税込み）＝∑ヘッダ課税分類譲渡資産合計金額（税込み）</t>
  </si>
  <si>
    <t>UN01005931</t>
  </si>
  <si>
    <t>CIIH_ Supply Chain_ Trade Settlement. Specified. CI_ Financial_ Adjustment</t>
    <phoneticPr fontId="3"/>
  </si>
  <si>
    <t>インボイス文書決済／ヘッダ調整グループ</t>
  </si>
  <si>
    <t>インボイス文書のヘッダ調整に関するグループ</t>
  </si>
  <si>
    <t>UN01005487</t>
  </si>
  <si>
    <t>CI_ Financial_ Adjustment. Details</t>
    <phoneticPr fontId="3"/>
  </si>
  <si>
    <t>ヘッダ調整クラス</t>
  </si>
  <si>
    <t>ヘッダ調整に関する情報からなるクラス</t>
  </si>
  <si>
    <t>UN01005488</t>
  </si>
  <si>
    <t>CI_ Financial_ Adjustment. Reason. Code</t>
  </si>
  <si>
    <t>ヘッダ調整理由コード</t>
  </si>
  <si>
    <t>ヘッダ調整金額の内容を識別するコード</t>
  </si>
  <si>
    <t>UN01005489</t>
  </si>
  <si>
    <t>CI_ Financial_ Adjustment. Reason. Text</t>
    <phoneticPr fontId="3"/>
  </si>
  <si>
    <t>ヘッダ調整理由</t>
  </si>
  <si>
    <t>ヘッダ調整の内容説明</t>
  </si>
  <si>
    <t>UN01005490</t>
  </si>
  <si>
    <t>CI_ Financial_ Adjustment. Actual. Amount</t>
    <phoneticPr fontId="3"/>
  </si>
  <si>
    <t>ヘッダ調整金額</t>
  </si>
  <si>
    <t>ヘッダ調整金額
'＝（修正インボイス金額ー誤りインボイス金額）
調整ユースケースでは必須</t>
  </si>
  <si>
    <t>UN01014649</t>
  </si>
  <si>
    <t>CI_ Financial_ Adjustment. Direction. Code</t>
    <phoneticPr fontId="3"/>
  </si>
  <si>
    <t>ヘッダ調整取引方向コード</t>
  </si>
  <si>
    <t>ヘッダ調整額、ヘッダ調整税額の＋ーを識別するコード
調整ユースケースでは必須</t>
  </si>
  <si>
    <t>UN01009671</t>
  </si>
  <si>
    <t>CI_ Financial_ Adjustment. Invoice_ Reference. CI_ Referenced_ Document</t>
  </si>
  <si>
    <t>インボイス文書調整／修正インボイス参照文書グループ</t>
  </si>
  <si>
    <t>インボイス文書調整で修正インボイス参照文書に関するグループ</t>
  </si>
  <si>
    <t>修正インボイス参照文書クラス</t>
  </si>
  <si>
    <t>この調整で修正インボイス文書が参照する文書のクラス</t>
  </si>
  <si>
    <t>修正インボイス参照文書番号</t>
  </si>
  <si>
    <t>この調整で修正インボイス文書が参照する文書に記載の文書番号</t>
  </si>
  <si>
    <t>修正インボイス参照文書発行日</t>
  </si>
  <si>
    <t>この調整で修正インボイスが参照する文書に記載の発行日付</t>
  </si>
  <si>
    <t>修正インボイス参照文書履歴番号</t>
  </si>
  <si>
    <t>この調整で修正インボイスが参照する文書の変更履歴を管理する番号。</t>
    <rPh sb="2" eb="4">
      <t>チョウセイ</t>
    </rPh>
    <rPh sb="5" eb="7">
      <t>シュウセイ</t>
    </rPh>
    <rPh sb="13" eb="15">
      <t>サンショウ</t>
    </rPh>
    <rPh sb="17" eb="19">
      <t>ブンショ</t>
    </rPh>
    <rPh sb="18" eb="19">
      <t>ショ</t>
    </rPh>
    <rPh sb="20" eb="22">
      <t>ヘンコウ</t>
    </rPh>
    <rPh sb="22" eb="24">
      <t>リレキ</t>
    </rPh>
    <rPh sb="25" eb="27">
      <t>カンリ</t>
    </rPh>
    <rPh sb="29" eb="31">
      <t>バンゴウ</t>
    </rPh>
    <phoneticPr fontId="9"/>
  </si>
  <si>
    <t>修正インボイス参照文書タイプコード</t>
  </si>
  <si>
    <t>この調整で修正インボイス文書が参照する文書のタイプを識別するコード</t>
  </si>
  <si>
    <t>修正インボイス参照文書サブタイプコード</t>
  </si>
  <si>
    <t>この調整で修正インボイス文書が参照する文書のサブタイプを識別するコード</t>
  </si>
  <si>
    <t>UN01014897</t>
  </si>
  <si>
    <t>CI_ Financial_ Adjustment. Related. CI_ Trade_ Tax</t>
  </si>
  <si>
    <t>文書調整／ヘッダ調整税グループ</t>
  </si>
  <si>
    <t>インボイス文書調整のヘッダ調整税クラスに関するグループ</t>
  </si>
  <si>
    <t>ヘッダ調整税クラス</t>
  </si>
  <si>
    <t>ヘッダ調整の税クラス</t>
  </si>
  <si>
    <t>CI_ Trade_ Tax. Calculated. Amount</t>
  </si>
  <si>
    <t>ヘッダ調整税額</t>
  </si>
  <si>
    <t>ヘッダの調整税額
＝修正インボイス税額ー誤りインボイス税額</t>
  </si>
  <si>
    <t>ヘッダ調整税率</t>
  </si>
  <si>
    <t>ヘッダ調整の税率</t>
  </si>
  <si>
    <t>ヘッダ調整課税分類コード</t>
  </si>
  <si>
    <t>ヘッダ調整の課税分類コード</t>
  </si>
  <si>
    <t>JPS2200016</t>
    <phoneticPr fontId="3"/>
  </si>
  <si>
    <t>CIIH_ Supply Chain_ Trade Settlement. Outstanding. CIIH_ Trade Settlement_ Monetary Summation</t>
    <phoneticPr fontId="3"/>
  </si>
  <si>
    <t>インボイス文書決済／未決済合計金額グループ</t>
  </si>
  <si>
    <t>未決済合計金額に関するグループ</t>
  </si>
  <si>
    <t>未決済合計金額クラス</t>
  </si>
  <si>
    <t>未決済合計金額（消費税対象外）に関する情報からなるクラス</t>
  </si>
  <si>
    <t>追加請求合計金額（消費税対象外）</t>
  </si>
  <si>
    <t>消費税が関係しない追加請求合計金額。立替金等。
（課税分類コード＝Ｏの取引）</t>
  </si>
  <si>
    <t>返金合計金額（消費税対象外）</t>
  </si>
  <si>
    <t>消費税が関係しない返金合計金額。立替返金等。
（課税分類コード＝Ｏの取引）</t>
  </si>
  <si>
    <t>前回インボイス文書総合計金額（税込み）</t>
  </si>
  <si>
    <t>未決済の前回インボイス文書の総合計金額（税込み）</t>
  </si>
  <si>
    <t>入金済金額（消費税対象外）</t>
  </si>
  <si>
    <t>前回インボイス文書総合計金額のうち、入金済合計金額</t>
  </si>
  <si>
    <t>未決済総合計金額（消費税対象外）</t>
  </si>
  <si>
    <t>未決済総合計金額＝
前回インボイス文書総合計金額（税込み）ー入金済金額(課税対象外)＋追加請求合計額（消費税対象外）ー返金合計額（消費税対象外）</t>
  </si>
  <si>
    <t>JPS2200017</t>
    <phoneticPr fontId="3"/>
  </si>
  <si>
    <t>CIIH_ Trade Settlement_ Monetary Summation. Reference. CI_ Referenced_ Document</t>
    <phoneticPr fontId="4"/>
  </si>
  <si>
    <t>未決済合計金額／参照文書グループ</t>
  </si>
  <si>
    <t>未決済合計金額が参照する文書に関するグループ</t>
  </si>
  <si>
    <t>未決済参照文書クラス</t>
  </si>
  <si>
    <t>未決済合計金額が参照する文書のクラス</t>
  </si>
  <si>
    <t>未決済参照文書番号</t>
  </si>
  <si>
    <t>未決済合計金額が参照する文書に記載の文書番号</t>
  </si>
  <si>
    <t>未決済参照文書発行日</t>
  </si>
  <si>
    <t>未決済合計金額が参照する文書に記載の発行日付</t>
  </si>
  <si>
    <t>未決済参照文書履歴番号</t>
    <rPh sb="0" eb="3">
      <t>ミケッサイ</t>
    </rPh>
    <phoneticPr fontId="4"/>
  </si>
  <si>
    <t>未決済合計金額が参照する文書の変更履歴を管理する番号。</t>
    <rPh sb="0" eb="3">
      <t>ミケッサイ</t>
    </rPh>
    <rPh sb="3" eb="5">
      <t>ゴウケイ</t>
    </rPh>
    <rPh sb="5" eb="7">
      <t>キンガク</t>
    </rPh>
    <rPh sb="8" eb="10">
      <t>サンショウ</t>
    </rPh>
    <rPh sb="12" eb="14">
      <t>ブンショ</t>
    </rPh>
    <rPh sb="13" eb="14">
      <t>ショ</t>
    </rPh>
    <rPh sb="15" eb="17">
      <t>ヘンコウ</t>
    </rPh>
    <rPh sb="17" eb="19">
      <t>リレキ</t>
    </rPh>
    <rPh sb="20" eb="22">
      <t>カンリ</t>
    </rPh>
    <rPh sb="24" eb="26">
      <t>バンゴウ</t>
    </rPh>
    <phoneticPr fontId="9"/>
  </si>
  <si>
    <t>未決済参照文書情報</t>
  </si>
  <si>
    <t>未決済合計金額が参照する文書に関する情報</t>
  </si>
  <si>
    <t>未決済参照文書タイプコード</t>
  </si>
  <si>
    <t>未決済合計金額が参照する文書のタイプを識別するコード</t>
  </si>
  <si>
    <t>未決済参照文書添付ファイル</t>
  </si>
  <si>
    <t>未決済合計金額の添付バイナリファイルの有無を識別するコード
なしの場合はNULL（デファクト）
ありの場合はヘッダの添付バイナリファイル識別子（UN01006015）を指定する。</t>
  </si>
  <si>
    <t>未決済参照文書サブタイプコード</t>
  </si>
  <si>
    <t>未決済合計金額が参照する文書のサブタイプを識別するコード</t>
  </si>
  <si>
    <t>UN01005940</t>
  </si>
  <si>
    <t>CIIH_ Supply Chain_ Trade Transaction. Included. CIIL_ Supply Chain_ Trade Line Item</t>
  </si>
  <si>
    <t>統合文書取引／明細文書行グループ</t>
  </si>
  <si>
    <t>統合請求（区分３請求）で複数の文書を統合する場合に、統合する複数の文書を明細文書行として識別するグループ。
単一請求（区分」請求、区分2請求）の場合はこのグループは明細文書番号＝１のみを利用する</t>
  </si>
  <si>
    <t>1..n</t>
  </si>
  <si>
    <t>UN01005988</t>
  </si>
  <si>
    <t>CIIL_ Supply Chain_ Trade Line Item. Details</t>
  </si>
  <si>
    <t>明細文書行クラス</t>
  </si>
  <si>
    <t>統合文書へ統合される明細文書行のクラス</t>
  </si>
  <si>
    <t>UN01005989</t>
  </si>
  <si>
    <t>CIIL_ Supply Chain_ Trade Line Item. Associated. CIIL_ Document Line_ Document</t>
  </si>
  <si>
    <t>明細文書行／明細文書グループ</t>
  </si>
  <si>
    <t>統合文書の明細文書行を構成する明細文書に関するグループ。</t>
  </si>
  <si>
    <t>UN01005953</t>
  </si>
  <si>
    <t>CIIL_ Document Line_ Document. Details</t>
  </si>
  <si>
    <t>明細文書クラス</t>
  </si>
  <si>
    <t>統合文書に統合される明細文書に関する情報からなるクラス。</t>
  </si>
  <si>
    <t>UN01005954</t>
  </si>
  <si>
    <t>CIIL_ Document Line_ Document. Line. Identifier</t>
  </si>
  <si>
    <t>明細文書番号</t>
  </si>
  <si>
    <t>この統合文書に統合する複数の明細文書を特定し、識別するために付与した番号。
デフォルトは「１」
単一文書（区分1請求、区分２請求）の場合は非公開とし、EDIプロバイダが「１」をセットする。</t>
  </si>
  <si>
    <t>UN01014645</t>
  </si>
  <si>
    <t>CIIL_ Document Line_ Document. Category. Code</t>
    <phoneticPr fontId="3"/>
  </si>
  <si>
    <t>明細文書類型コード</t>
  </si>
  <si>
    <t>この明細文書の取引類型（資産譲渡、補完、返金・追加請求、相殺、調整、参照等）を識別するコード。
デフォルトは資産譲渡</t>
  </si>
  <si>
    <t>UN01005990</t>
  </si>
  <si>
    <t>CIIL_ Supply Chain_ Trade Line Item. Specified. CIIL_ Supply Chain_ Trade Agreement</t>
  </si>
  <si>
    <t>明細文書／契約グループ</t>
  </si>
  <si>
    <t>明細文書の契約に関するグループ。</t>
  </si>
  <si>
    <t>UN01005958</t>
  </si>
  <si>
    <t>CIIL_ Supply Chain_ Trade Agreement. Details</t>
  </si>
  <si>
    <t>明細文書契約クラス</t>
  </si>
  <si>
    <t>明細文書の契約に関する情報からなるクラス。</t>
  </si>
  <si>
    <t>UN01005960</t>
  </si>
  <si>
    <t>CIIL_ Supply Chain_ Trade Agreement. Seller Order_ Referenced. CI_ Referenced_ Document</t>
  </si>
  <si>
    <t>明細文書契約／参照受注書グループ</t>
  </si>
  <si>
    <t>明細文書が参照する受注書に関するグループ。</t>
  </si>
  <si>
    <t>明細文書参照受注書クラス</t>
  </si>
  <si>
    <t>文書が参照する受注書に関する情報からなるクラス。</t>
    <phoneticPr fontId="4"/>
  </si>
  <si>
    <t>（参照）受注書番号</t>
  </si>
  <si>
    <t>この文書が参照する受注書に記載の文書番号</t>
    <phoneticPr fontId="4"/>
  </si>
  <si>
    <t>（参照）受注書履歴番号</t>
    <rPh sb="1" eb="3">
      <t>サンショウ</t>
    </rPh>
    <rPh sb="4" eb="6">
      <t>ジュチュウ</t>
    </rPh>
    <rPh sb="6" eb="7">
      <t>ショ</t>
    </rPh>
    <rPh sb="7" eb="9">
      <t>リレキ</t>
    </rPh>
    <phoneticPr fontId="4"/>
  </si>
  <si>
    <t>この文書が参照する受注書の変更履歴を管理する番号。</t>
    <rPh sb="2" eb="4">
      <t>ブンショ</t>
    </rPh>
    <rPh sb="5" eb="7">
      <t>サンショウ</t>
    </rPh>
    <rPh sb="9" eb="11">
      <t>ジュチュウ</t>
    </rPh>
    <rPh sb="11" eb="12">
      <t>ショ</t>
    </rPh>
    <rPh sb="12" eb="13">
      <t>ブンショ</t>
    </rPh>
    <rPh sb="13" eb="15">
      <t>ヘンコウ</t>
    </rPh>
    <rPh sb="15" eb="17">
      <t>リレキ</t>
    </rPh>
    <rPh sb="18" eb="20">
      <t>カンリ</t>
    </rPh>
    <rPh sb="22" eb="24">
      <t>バンゴウ</t>
    </rPh>
    <phoneticPr fontId="9"/>
  </si>
  <si>
    <t>UN01005961</t>
  </si>
  <si>
    <t>CIIL_ Supply Chain_ Trade Agreement. Buyer Order_ Referenced. CI_ Referenced_ Document</t>
  </si>
  <si>
    <t>明細文書契約／参照注文書グループ</t>
  </si>
  <si>
    <t>明細文書が参照する注文書に関するグループ。</t>
  </si>
  <si>
    <t>参照注文書クラス</t>
  </si>
  <si>
    <t>文書が参照する注文書に関する情報からなるクラス。</t>
    <phoneticPr fontId="4"/>
  </si>
  <si>
    <t>（参照）注文書番号</t>
  </si>
  <si>
    <t>この文書が参照する注文書に記載の文書番号。</t>
    <phoneticPr fontId="4"/>
  </si>
  <si>
    <t>（参照）注文書履歴番号</t>
    <rPh sb="1" eb="3">
      <t>サンショウ</t>
    </rPh>
    <rPh sb="4" eb="6">
      <t>チュウモン</t>
    </rPh>
    <rPh sb="6" eb="7">
      <t>ショ</t>
    </rPh>
    <rPh sb="7" eb="9">
      <t>リレキ</t>
    </rPh>
    <phoneticPr fontId="4"/>
  </si>
  <si>
    <t>この文書が参照する注文書の変更履歴を管理する番号。</t>
    <rPh sb="2" eb="4">
      <t>ブンショ</t>
    </rPh>
    <rPh sb="5" eb="7">
      <t>サンショウ</t>
    </rPh>
    <rPh sb="9" eb="11">
      <t>チュウモン</t>
    </rPh>
    <rPh sb="11" eb="12">
      <t>ショ</t>
    </rPh>
    <rPh sb="12" eb="13">
      <t>ブンショ</t>
    </rPh>
    <rPh sb="13" eb="15">
      <t>ヘンコウ</t>
    </rPh>
    <rPh sb="15" eb="17">
      <t>リレキ</t>
    </rPh>
    <rPh sb="18" eb="20">
      <t>カンリ</t>
    </rPh>
    <rPh sb="22" eb="24">
      <t>バンゴウ</t>
    </rPh>
    <phoneticPr fontId="9"/>
  </si>
  <si>
    <t>UN01005963</t>
  </si>
  <si>
    <t>CIIL_ Supply Chain_ Trade Agreement. Contract_ Referenced. CI_ Referenced_ Document</t>
  </si>
  <si>
    <t>明細文書契約／参照契約書グループ</t>
  </si>
  <si>
    <t>明細文書が参照する契約書に関するグループ。</t>
  </si>
  <si>
    <t>（参照）契約文書クラス</t>
  </si>
  <si>
    <t>文書が参照する契約文書に関る情報からなるクラス。</t>
    <phoneticPr fontId="4"/>
  </si>
  <si>
    <t>（参照）契約文書番号</t>
  </si>
  <si>
    <t>この文書が参照する契約書に記載の文書番号</t>
    <phoneticPr fontId="4"/>
  </si>
  <si>
    <t>（参照）契約書履歴番号</t>
    <rPh sb="1" eb="3">
      <t>サンショウ</t>
    </rPh>
    <rPh sb="4" eb="6">
      <t>ケイヤク</t>
    </rPh>
    <rPh sb="6" eb="7">
      <t>ショ</t>
    </rPh>
    <rPh sb="7" eb="9">
      <t>リレキ</t>
    </rPh>
    <phoneticPr fontId="4"/>
  </si>
  <si>
    <t>この文書が参照する契約書の変更履歴を管理する番号。</t>
    <rPh sb="2" eb="4">
      <t>ブンショ</t>
    </rPh>
    <rPh sb="5" eb="7">
      <t>サンショウ</t>
    </rPh>
    <rPh sb="9" eb="11">
      <t>ケイヤク</t>
    </rPh>
    <rPh sb="11" eb="12">
      <t>ショ</t>
    </rPh>
    <rPh sb="12" eb="13">
      <t>ブンショ</t>
    </rPh>
    <rPh sb="13" eb="15">
      <t>ヘンコウ</t>
    </rPh>
    <rPh sb="15" eb="17">
      <t>リレキ</t>
    </rPh>
    <rPh sb="18" eb="20">
      <t>カンリ</t>
    </rPh>
    <rPh sb="22" eb="24">
      <t>バンゴウ</t>
    </rPh>
    <phoneticPr fontId="9"/>
  </si>
  <si>
    <t>UN01005991</t>
  </si>
  <si>
    <t>CIIL_ Supply Chain_ Trade Line Item. Specified. CIIL_ Supply Chain_ Trade Delivery</t>
    <phoneticPr fontId="4"/>
  </si>
  <si>
    <t>明細文書／配送グループ</t>
  </si>
  <si>
    <t>明細文書の配送に関する情報からなるグループ。</t>
  </si>
  <si>
    <t>UN01005968</t>
  </si>
  <si>
    <t>CIIL_ Supply Chain_ Trade Delivery. Details</t>
  </si>
  <si>
    <t>明細文書配送クラス</t>
  </si>
  <si>
    <t>明細文書の配送に関する情報からなるクラス。</t>
  </si>
  <si>
    <t>UN01005980</t>
  </si>
  <si>
    <t>CIIL_ Supply Chain_ Trade Delivery. Ship To. CI_ Trade_ Party</t>
  </si>
  <si>
    <t>明細文書配送／納入先グループ</t>
  </si>
  <si>
    <t>この明細文書の納入先に関するグループ</t>
    <phoneticPr fontId="4"/>
  </si>
  <si>
    <t>納入先クラス</t>
  </si>
  <si>
    <t>納入先に関する情報からなるクラス。</t>
  </si>
  <si>
    <t>納入先コード</t>
  </si>
  <si>
    <t>納入先の企業/工場・事業所・事業部門等を表す発注者が付与したコード。</t>
  </si>
  <si>
    <t>納入先国際企業コード</t>
  </si>
  <si>
    <t>納入先企業を表す国際企業コード。中小企業共通EDIでは法人番号を利用</t>
  </si>
  <si>
    <t>納入先名称</t>
  </si>
  <si>
    <t>納入先の企業/工場・事業所・事業部門等の名称</t>
  </si>
  <si>
    <t>CI_ Trade_ Party. Postal. CI_ Trade_ Address</t>
  </si>
  <si>
    <t>納入先／住所グループ</t>
  </si>
  <si>
    <t>納入先企業の住所情報に関するグループ。</t>
  </si>
  <si>
    <t>CI_ Trade_ Address. Details</t>
  </si>
  <si>
    <t>納入先住所クラス</t>
  </si>
  <si>
    <t>住所に関する情報からなるクラス。</t>
  </si>
  <si>
    <t>CI_ Trade_ Address. Postcode. Code</t>
  </si>
  <si>
    <t>納入先郵便番号</t>
  </si>
  <si>
    <t>納入先の郵便番号</t>
  </si>
  <si>
    <t>CI_ Trade_ Address. Line One. Text</t>
  </si>
  <si>
    <t>納入先住所1</t>
  </si>
  <si>
    <t>納入先の住所1行目</t>
  </si>
  <si>
    <t>納入先住所2</t>
  </si>
  <si>
    <t>納入先の住所2行目。</t>
  </si>
  <si>
    <t>納入先住所3</t>
  </si>
  <si>
    <t>納入先の住所3行目。</t>
  </si>
  <si>
    <t>納入先国識別子</t>
  </si>
  <si>
    <t>納入先の国ID。デフォルトは「JP」</t>
  </si>
  <si>
    <t>UN01005986</t>
  </si>
  <si>
    <t>CIIL_ Supply Chain_ Trade Delivery. Actual_ Delivery. CI_ Supply Chain_ Event</t>
  </si>
  <si>
    <t>明細文書配送／イベントグループ</t>
  </si>
  <si>
    <t>この明細文書の発送イベントのグループ</t>
  </si>
  <si>
    <t>UN01005626</t>
  </si>
  <si>
    <t>CI_ Supply Chain_ Event. Details</t>
  </si>
  <si>
    <t>イベントクラス</t>
  </si>
  <si>
    <t>配送にかかわるイベントのクラス</t>
  </si>
  <si>
    <t>UN01005628</t>
  </si>
  <si>
    <t>CI_ Supply Chain_ Event. Occurrence. Date Time</t>
  </si>
  <si>
    <t>配送日</t>
  </si>
  <si>
    <t>納入先へ発送した日時</t>
  </si>
  <si>
    <t>UN01006041</t>
  </si>
  <si>
    <t>CIIL_ Supply Chain_ Trade Delivery. Delivery Note_ Referenced. CI_ Referenced_ Document</t>
  </si>
  <si>
    <t>明細文書配送／参照納品書グループ</t>
  </si>
  <si>
    <t>この明細文書が参照する納品書（出荷案内書、送り状等）のグループ</t>
  </si>
  <si>
    <t>CI_ Referenced_ Document. Details</t>
    <phoneticPr fontId="3"/>
  </si>
  <si>
    <t>（参照）納品書クラス</t>
  </si>
  <si>
    <t>明細文書が参照する納品書のクラス</t>
  </si>
  <si>
    <t>（参照）納品書番号</t>
  </si>
  <si>
    <t>この明細文書が参照する受注者が付番した納品書番号</t>
  </si>
  <si>
    <t>（参照）納品書履歴番号</t>
    <rPh sb="1" eb="3">
      <t>サンショウ</t>
    </rPh>
    <rPh sb="4" eb="6">
      <t>ノウヒン</t>
    </rPh>
    <rPh sb="6" eb="7">
      <t>ショ</t>
    </rPh>
    <rPh sb="7" eb="9">
      <t>リレキ</t>
    </rPh>
    <phoneticPr fontId="4"/>
  </si>
  <si>
    <t>この明細文書が参照する納品書の変更履歴を管理する番号。</t>
    <rPh sb="2" eb="4">
      <t>メイサイ</t>
    </rPh>
    <rPh sb="4" eb="6">
      <t>ブンショ</t>
    </rPh>
    <rPh sb="7" eb="9">
      <t>サンショウ</t>
    </rPh>
    <rPh sb="11" eb="14">
      <t>ノウヒンショ</t>
    </rPh>
    <rPh sb="14" eb="15">
      <t>ブンショ</t>
    </rPh>
    <rPh sb="15" eb="17">
      <t>ヘンコウ</t>
    </rPh>
    <rPh sb="17" eb="19">
      <t>リレキ</t>
    </rPh>
    <rPh sb="20" eb="22">
      <t>カンリ</t>
    </rPh>
    <rPh sb="24" eb="26">
      <t>バンゴウ</t>
    </rPh>
    <phoneticPr fontId="9"/>
  </si>
  <si>
    <t>（参照）納品書タイプコード</t>
  </si>
  <si>
    <t>この明細文書が参照する納品書のタイプを識別するコード
デフォルトは「納品書」</t>
  </si>
  <si>
    <t>UN01013318</t>
  </si>
  <si>
    <t>CI_ Referenced_ Document. Category. Code</t>
  </si>
  <si>
    <t>（参照）納品書類型コード</t>
  </si>
  <si>
    <t>この明細文書が参照する納品書の類型（適格請求書等対応、適格請求書等部分対応、適格請求書非適合）を識別するコード
デフォルトは「適格請求書非適合」</t>
  </si>
  <si>
    <t>（参照）文書サブタイプコード</t>
  </si>
  <si>
    <t>この明細文書が参照する納品書のサブタイプを識別するコード
デフォルトは「納品書」</t>
  </si>
  <si>
    <t>明細部</t>
  </si>
  <si>
    <t>UN01009669</t>
  </si>
  <si>
    <t>CIIL_ Supply Chain_ Trade Line Item. Subordinate. CIILB_ Subordinate_ Trade Line Item</t>
    <phoneticPr fontId="4"/>
  </si>
  <si>
    <t>請求明細文書／明細行グループ</t>
  </si>
  <si>
    <t>請求明細文書の明細行に関するグループ。</t>
  </si>
  <si>
    <t>UN01009647</t>
  </si>
  <si>
    <t>CIILB_ Subordinate_ Trade Line Item. Details</t>
    <phoneticPr fontId="3"/>
  </si>
  <si>
    <t>明細行クラス</t>
  </si>
  <si>
    <t>明細行に関する情報からなるクラス</t>
  </si>
  <si>
    <t>UN01009648</t>
  </si>
  <si>
    <t>CIILB_ Subordinate_ Trade Line Item. Identification. Identifier</t>
    <phoneticPr fontId="4"/>
  </si>
  <si>
    <t>明細行番号</t>
  </si>
  <si>
    <t>この文書の明細行に関する情報を特定するために付与した行番号。明細行をユニークに識別するために付番する場合は文書番号との複合キーで明細行を特定する。</t>
  </si>
  <si>
    <t>UN01014637</t>
  </si>
  <si>
    <t>CIILB_ Subordinate_ Trade Line Item. Category. Code</t>
    <phoneticPr fontId="4"/>
  </si>
  <si>
    <t>明細行類型コード</t>
  </si>
  <si>
    <t>この明細行の取引類型（資産譲渡、返金・追加請求、調整等）を識別するコード。
デフォルトは「資産譲渡」</t>
  </si>
  <si>
    <t>UN01009649</t>
  </si>
  <si>
    <t>CIILB_ Subordinate_ Trade Line Item. Specified. CIILB_ Supply Chain_ Trade Agreement</t>
    <phoneticPr fontId="4"/>
  </si>
  <si>
    <t>明細行／取引契約グループ</t>
  </si>
  <si>
    <t>明細行の取引契約に関するグループ</t>
  </si>
  <si>
    <t>UN01009653</t>
  </si>
  <si>
    <t>CIILB_ Supply Chain_ Trade Agreement. Details</t>
  </si>
  <si>
    <t>取引契約クラス</t>
  </si>
  <si>
    <t>取引契約に関する情報からなるクラス</t>
  </si>
  <si>
    <t>UN01009654</t>
  </si>
  <si>
    <t>CIILB_ Supply Chain_ Trade Agreement. Seller Order_ Referenced. CI_ Referenced_ Document</t>
    <phoneticPr fontId="3"/>
  </si>
  <si>
    <t>明細行契約／明細行参照受注書グループ</t>
  </si>
  <si>
    <t>取引契約と明細行参照受注書に関するグループ</t>
  </si>
  <si>
    <t>明細行参照受注書クラス</t>
  </si>
  <si>
    <t>明細行の参照受注書クラス</t>
  </si>
  <si>
    <t>（明細行参照）受注書番号</t>
  </si>
  <si>
    <t>この明細行が参照する受注書に記載の文書番号</t>
  </si>
  <si>
    <t>明細部</t>
    <rPh sb="0" eb="2">
      <t>メイサイ</t>
    </rPh>
    <rPh sb="2" eb="3">
      <t>ブ</t>
    </rPh>
    <phoneticPr fontId="6"/>
  </si>
  <si>
    <t>UN01005585</t>
    <phoneticPr fontId="8"/>
  </si>
  <si>
    <t>CI_ Referenced_ Document. Line. Identifier</t>
  </si>
  <si>
    <t>（明細行参照）受注書明細行番号</t>
    <rPh sb="1" eb="4">
      <t>メイサイギョウ</t>
    </rPh>
    <rPh sb="4" eb="6">
      <t>サンショウ</t>
    </rPh>
    <rPh sb="7" eb="9">
      <t>ジュチュウ</t>
    </rPh>
    <rPh sb="9" eb="10">
      <t>ショ</t>
    </rPh>
    <rPh sb="10" eb="12">
      <t>メイサイ</t>
    </rPh>
    <rPh sb="12" eb="13">
      <t>ギョウ</t>
    </rPh>
    <rPh sb="13" eb="15">
      <t>バンゴウ</t>
    </rPh>
    <rPh sb="14" eb="15">
      <t>メイサイ</t>
    </rPh>
    <phoneticPr fontId="8"/>
  </si>
  <si>
    <t>この明細行が参照する受注書に記載の明細行番号</t>
    <rPh sb="2" eb="4">
      <t>メイサイ</t>
    </rPh>
    <rPh sb="4" eb="5">
      <t>ギョウ</t>
    </rPh>
    <rPh sb="5" eb="6">
      <t>ウケショ</t>
    </rPh>
    <rPh sb="6" eb="8">
      <t>サンショウ</t>
    </rPh>
    <rPh sb="10" eb="12">
      <t>ジュチュウ</t>
    </rPh>
    <rPh sb="12" eb="13">
      <t>ショ</t>
    </rPh>
    <rPh sb="14" eb="16">
      <t>キサイ</t>
    </rPh>
    <rPh sb="17" eb="19">
      <t>メイサイ</t>
    </rPh>
    <rPh sb="19" eb="20">
      <t>ギョウ</t>
    </rPh>
    <rPh sb="20" eb="22">
      <t>バンゴウ</t>
    </rPh>
    <phoneticPr fontId="6"/>
  </si>
  <si>
    <t>0..1</t>
    <phoneticPr fontId="8"/>
  </si>
  <si>
    <t>（明細行参照）受注書履歴番号</t>
    <rPh sb="1" eb="4">
      <t>メイサイギョウ</t>
    </rPh>
    <rPh sb="4" eb="6">
      <t>サンショウ</t>
    </rPh>
    <rPh sb="7" eb="10">
      <t>ジュチュウショ</t>
    </rPh>
    <rPh sb="10" eb="12">
      <t>リレキ</t>
    </rPh>
    <phoneticPr fontId="4"/>
  </si>
  <si>
    <t>この明細行が参照する受注書の変更履歴を管理する番号。</t>
    <rPh sb="2" eb="5">
      <t>メイサイギョウ</t>
    </rPh>
    <rPh sb="6" eb="8">
      <t>サンショウ</t>
    </rPh>
    <rPh sb="10" eb="12">
      <t>ジュチュウ</t>
    </rPh>
    <rPh sb="12" eb="13">
      <t>ショ</t>
    </rPh>
    <phoneticPr fontId="4"/>
  </si>
  <si>
    <t>UN01009655</t>
  </si>
  <si>
    <t>CIILB_ Supply Chain_ Trade Agreement. Buyer Order_ Referenced. CI_ Referenced_ Document</t>
  </si>
  <si>
    <t>明細行契約／明細行参照注文書グループ</t>
  </si>
  <si>
    <t>取引契約と明細行参照注文書に関するグループ</t>
  </si>
  <si>
    <t>明細行参照注文書クラス</t>
  </si>
  <si>
    <t>明細行の参照注文書クラス</t>
  </si>
  <si>
    <t>（明細行参照）注文書番号</t>
  </si>
  <si>
    <t>この明細行が参照する注文書に記載の文書番号</t>
  </si>
  <si>
    <t>UN01005585</t>
  </si>
  <si>
    <t>（明細行参照）注文書明細行番号</t>
  </si>
  <si>
    <t>この明細行が参照する注文書に記載の明細行番号</t>
  </si>
  <si>
    <t>（明細行参照）注文書履歴番号</t>
    <rPh sb="1" eb="4">
      <t>メイサイギョウ</t>
    </rPh>
    <rPh sb="4" eb="6">
      <t>サンショウ</t>
    </rPh>
    <rPh sb="7" eb="9">
      <t>チュウモン</t>
    </rPh>
    <rPh sb="9" eb="10">
      <t>ショ</t>
    </rPh>
    <rPh sb="10" eb="12">
      <t>リレキ</t>
    </rPh>
    <phoneticPr fontId="4"/>
  </si>
  <si>
    <t>この明細行が参照する注文書の変更履歴を管理する番号。</t>
    <rPh sb="2" eb="5">
      <t>メイサイギョウ</t>
    </rPh>
    <rPh sb="6" eb="8">
      <t>サンショウ</t>
    </rPh>
    <rPh sb="10" eb="12">
      <t>チュウモン</t>
    </rPh>
    <rPh sb="12" eb="13">
      <t>ショ</t>
    </rPh>
    <rPh sb="13" eb="14">
      <t>ウケショ</t>
    </rPh>
    <phoneticPr fontId="4"/>
  </si>
  <si>
    <t>UN01009656</t>
  </si>
  <si>
    <t>CIILB_ Supply Chain_ Trade Agreement. Additional_ Referenced. CI_ Referenced_ Document</t>
    <phoneticPr fontId="4"/>
  </si>
  <si>
    <t>明細行契約／明細行参照文書グループ</t>
  </si>
  <si>
    <t>取引契約と明細行参照文書に関するグループ</t>
  </si>
  <si>
    <t>明細行参照文書クラス</t>
  </si>
  <si>
    <t>明細行の参照文書クラス</t>
  </si>
  <si>
    <t>（明細行参照）文書番号</t>
  </si>
  <si>
    <t>この明細行が参照する文書に記載の文書番号。
補完納品書の場合は必須</t>
  </si>
  <si>
    <t>CI_ Referenced_ Document. Line. Identifier</t>
    <phoneticPr fontId="3"/>
  </si>
  <si>
    <t>（明細行参照）文書明細行番号</t>
  </si>
  <si>
    <t>この明細行が参照する文書に記載の文書明細行番号。デフォルトは納品書</t>
  </si>
  <si>
    <t>（明細行参照）文書履歴番号</t>
    <rPh sb="1" eb="4">
      <t>メイサイギョウ</t>
    </rPh>
    <rPh sb="4" eb="6">
      <t>サンショウ</t>
    </rPh>
    <rPh sb="7" eb="9">
      <t>ブンショ</t>
    </rPh>
    <rPh sb="8" eb="9">
      <t>ショ</t>
    </rPh>
    <rPh sb="9" eb="11">
      <t>リレキ</t>
    </rPh>
    <phoneticPr fontId="4"/>
  </si>
  <si>
    <t>この明細行が参照する文書の変更履歴を管理する番号。</t>
    <rPh sb="2" eb="5">
      <t>メイサイギョウ</t>
    </rPh>
    <rPh sb="6" eb="8">
      <t>サンショウ</t>
    </rPh>
    <rPh sb="10" eb="12">
      <t>ブンショ</t>
    </rPh>
    <rPh sb="11" eb="12">
      <t>ショ</t>
    </rPh>
    <rPh sb="12" eb="13">
      <t>ウケショ</t>
    </rPh>
    <phoneticPr fontId="4"/>
  </si>
  <si>
    <t>（明細行参照）文書タイプコード</t>
  </si>
  <si>
    <t>この明細行が参照する文書のタイプを識別するコード。デフォルトは納品書</t>
  </si>
  <si>
    <t>（明細行参照）文書添付ファイル</t>
  </si>
  <si>
    <t>この明細行が参照する文書の添付バイナリファイルの有無を識別するコード
なしの場合はNULL（デファクト）
ありの場合はヘッダの添付バイナリファイル識別子（UN01006015）を指定する。</t>
  </si>
  <si>
    <t>（明細行参照）文書類型コード</t>
  </si>
  <si>
    <t>この明細行が参照する文書の類型（適格請求書対応、適格請求書補完対応、適格請求書非適合）を識別するコード
デフォルトは「適格請求書非適合」</t>
  </si>
  <si>
    <t>CI_ Referenced_ Document. Subtype. Code</t>
    <phoneticPr fontId="3"/>
  </si>
  <si>
    <t>（明細行参照）文書サブタイプコード</t>
  </si>
  <si>
    <t>UN01009658</t>
  </si>
  <si>
    <t>CIILB_ Supply Chain_ Trade Agreement. Net Price_ Product. CI_ Trade_ Price</t>
    <phoneticPr fontId="4"/>
  </si>
  <si>
    <t>明細行契約／契約単価グループ</t>
  </si>
  <si>
    <t>明細行の契約単価に関するグループ。</t>
  </si>
  <si>
    <t>UN01005790</t>
  </si>
  <si>
    <t>CI_ Trade_ Price. Details</t>
  </si>
  <si>
    <t>契約単価クラス</t>
  </si>
  <si>
    <t>明細行の契約単価に関する情報からなるクラス。</t>
  </si>
  <si>
    <t>UN01005791</t>
  </si>
  <si>
    <t>CI_ Trade_ Price. Type. Code</t>
  </si>
  <si>
    <t>単価コード</t>
  </si>
  <si>
    <t>単価の区分（確定、仮単価等）を識別するコード</t>
  </si>
  <si>
    <t>UN01005792</t>
  </si>
  <si>
    <t>CI_ Trade_ Price. Charge. Amount</t>
    <phoneticPr fontId="3"/>
  </si>
  <si>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</si>
  <si>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</si>
  <si>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UN01005793</t>
  </si>
  <si>
    <t>CI_ Trade_ Price. Basis. Quantity</t>
    <phoneticPr fontId="3"/>
  </si>
  <si>
    <t>単価基準数量</t>
  </si>
  <si>
    <t>不定貫品目（個数でカウントできない品目）の場合：
　単価基準数量＝単価の基準となる重量・容量
定貫品目（個数でカウントできる品目）の場合：
　単価基準数量＝１（デフォルト）</t>
  </si>
  <si>
    <t>UN01009650</t>
  </si>
  <si>
    <t>CIILB_ Subordinate_ Trade Line Item. Specified. CIILB_ Supply Chain_ Trade Delivery</t>
    <phoneticPr fontId="4"/>
  </si>
  <si>
    <t>明細行／配送グループ</t>
  </si>
  <si>
    <t>明細行の配送に関するグループ</t>
  </si>
  <si>
    <t>UN01009659</t>
  </si>
  <si>
    <t>CIILB_ Supply Chain_ Trade Delivery. Details</t>
    <phoneticPr fontId="4"/>
  </si>
  <si>
    <t>明細行納入クラス</t>
  </si>
  <si>
    <t>明細行の納入に関する情報からなるクラス</t>
  </si>
  <si>
    <t>-</t>
  </si>
  <si>
    <t>UN01009660</t>
  </si>
  <si>
    <t>CIILB_ Supply Chain_ Trade Delivery. Package. Quantity</t>
    <phoneticPr fontId="4"/>
  </si>
  <si>
    <t>セット数量</t>
  </si>
  <si>
    <t>この明細行品目がセットで請求された場合のセット数量
流通業の固有仕様</t>
    <phoneticPr fontId="4"/>
  </si>
  <si>
    <t>UN01009661</t>
  </si>
  <si>
    <t>CIILB_ Supply Chain_ Trade Delivery. Product_ Unit. Quantity</t>
    <phoneticPr fontId="4"/>
  </si>
  <si>
    <t>バラ数量</t>
  </si>
  <si>
    <t>この明細行品目が単体（バラ）で請求された場合の数量
流通業の固有仕様</t>
    <phoneticPr fontId="4"/>
  </si>
  <si>
    <t>UN01009662</t>
  </si>
  <si>
    <t>CIILB_ Supply Chain_ Trade Delivery. Per Package_ Unit. Quantity</t>
    <phoneticPr fontId="4"/>
  </si>
  <si>
    <t>セット単位数量(入り数）</t>
  </si>
  <si>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</si>
  <si>
    <t>UN01014639</t>
  </si>
  <si>
    <t>CIILB_ Supply Chain_ Trade Delivery. Billed. Quantity</t>
    <phoneticPr fontId="3"/>
  </si>
  <si>
    <t>請求数量</t>
  </si>
  <si>
    <t>この明細行品目のバラ請求数量、またはセット請求数量。
バラ、セットの区分は数量単位コードで指定する
流通業取引では利用せず、「セット数量」「バラ数量」情報項目を利用する</t>
  </si>
  <si>
    <t>UN01009651</t>
  </si>
  <si>
    <t>CIILB_ Subordinate_ Trade Line Item. Specified. CIILB_ Supply Chain_ Trade Settlement</t>
    <phoneticPr fontId="4"/>
  </si>
  <si>
    <t>明細行／決裁グループ</t>
  </si>
  <si>
    <t>明細行の決済に関するグループ</t>
  </si>
  <si>
    <t>UN01009664</t>
  </si>
  <si>
    <t>CIILB_ Supply Chain_ Trade Settlement. Details</t>
  </si>
  <si>
    <t>明細行決裁クラス</t>
  </si>
  <si>
    <t>明細行の決済入に関する情報からなるクラス</t>
  </si>
  <si>
    <t>UN01014641</t>
  </si>
  <si>
    <t>CIILB_ Supply Chain_ Trade Settlement. Direction. Code</t>
    <phoneticPr fontId="4"/>
  </si>
  <si>
    <t>明細行取引方向コード</t>
  </si>
  <si>
    <t>明細行の取引方向を識別するコード
デフォルトは「null」
明細行返金クラス／「マイナス」、明細行追加請求クラス／「プラス」を利用する場合に利用</t>
    <rPh sb="30" eb="33">
      <t>メイサイギョウ</t>
    </rPh>
    <rPh sb="33" eb="35">
      <t>ヘンキン</t>
    </rPh>
    <rPh sb="46" eb="49">
      <t>メイサイギョウ</t>
    </rPh>
    <rPh sb="49" eb="53">
      <t>ツイカセイキュウ</t>
    </rPh>
    <rPh sb="63" eb="65">
      <t>リヨウ</t>
    </rPh>
    <rPh sb="67" eb="69">
      <t>バアイ</t>
    </rPh>
    <rPh sb="70" eb="72">
      <t>リヨウ</t>
    </rPh>
    <phoneticPr fontId="4"/>
  </si>
  <si>
    <t>UN01009665</t>
  </si>
  <si>
    <t>CIILB_ Supply Chain_ Trade Settlement. Applicable. CI_ Trade_ Tax</t>
  </si>
  <si>
    <t>明細行決済／明細行税グループ</t>
  </si>
  <si>
    <t>明細行決済の税に関するグループ</t>
  </si>
  <si>
    <t>明細行税クラス</t>
  </si>
  <si>
    <t>明細行の税に関する情報に関するクラス</t>
  </si>
  <si>
    <t>CI_ Trade_ Tax. Type. Code</t>
  </si>
  <si>
    <t>明細行税タイプコード</t>
  </si>
  <si>
    <t>CI_ Trade_ Tax. Basis. Amount</t>
    <phoneticPr fontId="4"/>
  </si>
  <si>
    <t>明細行課税分類譲渡資産金額（税抜き）</t>
  </si>
  <si>
    <t>この明細行の課税分類（明細行課税分類コード／税率）毎の税抜き譲渡資産金額（契約単価×請求数量）
契約単価×数量で指定できない場合は金額</t>
  </si>
  <si>
    <t>明細行課税分類コード</t>
  </si>
  <si>
    <t>この明細行の消費税の課税分類（標準税率、軽減税率、不課税、非課税、免税等）を識別するコード</t>
  </si>
  <si>
    <t>CI_ Trade_ Tax. Category Name. Text</t>
    <phoneticPr fontId="8"/>
  </si>
  <si>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</si>
  <si>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</si>
  <si>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</si>
  <si>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</si>
  <si>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CI_ Trade_ Tax. Grand Total. Amount</t>
    <phoneticPr fontId="3"/>
  </si>
  <si>
    <t>明細行課税分類譲渡資産金額(税込み)</t>
  </si>
  <si>
    <t>この明細行の課税分類毎の税額を含む譲渡資産金額</t>
  </si>
  <si>
    <t>CI_ Trade_ Tax. Local Tax System. Identifier</t>
  </si>
  <si>
    <t>明細行適用税制識別子</t>
  </si>
  <si>
    <t>この明細行取引の税制年度を識別するID
デフォルトは「2019」（2019年度税制）</t>
  </si>
  <si>
    <t>UN01014644</t>
  </si>
  <si>
    <t>CIILB_ Supply Chain_ Trade Settlement. Specified. CI_ Trade_ Allowance Charge</t>
    <phoneticPr fontId="3"/>
  </si>
  <si>
    <t>明細行決裁／返金グループ</t>
    <phoneticPr fontId="4"/>
  </si>
  <si>
    <t>明細行の返金に関するグループ</t>
    <phoneticPr fontId="4"/>
  </si>
  <si>
    <t>UN01005706</t>
  </si>
  <si>
    <t>CI_ Trade_ Allowance Charge. Details</t>
  </si>
  <si>
    <t>明細行返金クラス</t>
    <phoneticPr fontId="4"/>
  </si>
  <si>
    <t>明細行返金のクラス</t>
    <phoneticPr fontId="4"/>
  </si>
  <si>
    <t>CI_ Trade_ Allowance Charge. Charge. Indicator</t>
  </si>
  <si>
    <t>明細行返金・追加請求識別コード</t>
    <phoneticPr fontId="4"/>
  </si>
  <si>
    <t>この明細行が返金か、追加請求（チャージ）かを識別するコード。
属性：fault=Allowance</t>
  </si>
  <si>
    <t>明細行返金計算率</t>
    <rPh sb="0" eb="3">
      <t>メイサイギョウ</t>
    </rPh>
    <rPh sb="3" eb="5">
      <t>ヘンキン</t>
    </rPh>
    <rPh sb="5" eb="8">
      <t>ケイサンリツ</t>
    </rPh>
    <phoneticPr fontId="4"/>
  </si>
  <si>
    <t>この明細行追加請求を計算するための率</t>
    <rPh sb="2" eb="5">
      <t>メイサイギョウ</t>
    </rPh>
    <rPh sb="5" eb="9">
      <t>ツイカセイキュウ</t>
    </rPh>
    <rPh sb="10" eb="12">
      <t>ケイサン</t>
    </rPh>
    <rPh sb="17" eb="18">
      <t>リツ</t>
    </rPh>
    <phoneticPr fontId="4"/>
  </si>
  <si>
    <t>明細行返金請求金額</t>
    <phoneticPr fontId="4"/>
  </si>
  <si>
    <t>この明細行の返金金額。
契約単価×返金数量、または金額。
契約単価×返金数量で指定できない場合には金額</t>
  </si>
  <si>
    <t>明細行返金理由コード</t>
    <phoneticPr fontId="4"/>
  </si>
  <si>
    <t>この明細行の返金理由を識別するコード</t>
    <phoneticPr fontId="4"/>
  </si>
  <si>
    <t>明細行返金理由</t>
    <phoneticPr fontId="4"/>
  </si>
  <si>
    <t>この明細行の返金請求理由（内容）の説明</t>
    <phoneticPr fontId="4"/>
  </si>
  <si>
    <t>明細行返金計算金額</t>
    <rPh sb="0" eb="3">
      <t>メイサイギョウ</t>
    </rPh>
    <rPh sb="3" eb="5">
      <t>ヘンキン</t>
    </rPh>
    <rPh sb="5" eb="7">
      <t>ケイサン</t>
    </rPh>
    <rPh sb="7" eb="9">
      <t>キンガク</t>
    </rPh>
    <phoneticPr fontId="4"/>
  </si>
  <si>
    <t>この明細行返金の計算根拠となる金額</t>
    <rPh sb="2" eb="5">
      <t>メイサイギョウ</t>
    </rPh>
    <rPh sb="5" eb="7">
      <t>ヘンキン</t>
    </rPh>
    <rPh sb="8" eb="12">
      <t>ケイサンコンキョ</t>
    </rPh>
    <rPh sb="15" eb="17">
      <t>キンガク</t>
    </rPh>
    <phoneticPr fontId="4"/>
  </si>
  <si>
    <t>明細行決裁／追加請求グループ</t>
    <phoneticPr fontId="4"/>
  </si>
  <si>
    <t>明細行の追加請求に関するグループ</t>
    <phoneticPr fontId="4"/>
  </si>
  <si>
    <t>明細行追加請求クラス</t>
    <phoneticPr fontId="4"/>
  </si>
  <si>
    <t>明細行追加請求のクラス</t>
    <phoneticPr fontId="4"/>
  </si>
  <si>
    <t>この明細行が返金か、追加請求（チャージ）かを識別するコード。
属性：True=Charge</t>
    <phoneticPr fontId="4"/>
  </si>
  <si>
    <t>この明細行追加請求を計算するための率</t>
    <rPh sb="2" eb="5">
      <t>メイサイギョウ</t>
    </rPh>
    <rPh sb="5" eb="7">
      <t>ツイカ</t>
    </rPh>
    <rPh sb="7" eb="9">
      <t>セイキュウ</t>
    </rPh>
    <rPh sb="10" eb="12">
      <t>ケイサン</t>
    </rPh>
    <rPh sb="17" eb="18">
      <t>リツ</t>
    </rPh>
    <phoneticPr fontId="4"/>
  </si>
  <si>
    <t>この明細行の追加請求金額。
契約単価×追加請求数量、または金額。
契約単価×追加請求数量で指定できない場合には金額</t>
    <rPh sb="6" eb="10">
      <t>ツイカセイキュウ</t>
    </rPh>
    <rPh sb="19" eb="23">
      <t>ツイカセイキュウ</t>
    </rPh>
    <rPh sb="38" eb="42">
      <t>ツイカセイキュウ</t>
    </rPh>
    <phoneticPr fontId="4"/>
  </si>
  <si>
    <t>この明細行の追加請求理由（内容）の説明</t>
    <rPh sb="6" eb="8">
      <t>ツイカ</t>
    </rPh>
    <rPh sb="8" eb="10">
      <t>セイキュウ</t>
    </rPh>
    <phoneticPr fontId="4"/>
  </si>
  <si>
    <t>この明細行追加請求の計算根拠となる金額</t>
    <rPh sb="2" eb="5">
      <t>メイサイギョウ</t>
    </rPh>
    <rPh sb="5" eb="9">
      <t>ツイカセイキュウ</t>
    </rPh>
    <rPh sb="10" eb="14">
      <t>ケイサンコンキョ</t>
    </rPh>
    <rPh sb="17" eb="19">
      <t>キンガク</t>
    </rPh>
    <phoneticPr fontId="4"/>
  </si>
  <si>
    <t>UN01014894</t>
  </si>
  <si>
    <t>CIILB_ Supply Chain_ Trade Settlement. Billing. CI_ Specified_ Period</t>
    <phoneticPr fontId="3"/>
  </si>
  <si>
    <t>明細行／取引期間グループ</t>
  </si>
  <si>
    <t>明細行の取引期間に関するグループ</t>
  </si>
  <si>
    <t>明細行取引期間クラス</t>
  </si>
  <si>
    <t>明細行の取引期間に関する情報からなるクラス</t>
  </si>
  <si>
    <t>明細行取引開始日</t>
  </si>
  <si>
    <t>この明細行の取引開始日</t>
  </si>
  <si>
    <t>明細行取引終了日</t>
  </si>
  <si>
    <t>この明細行の取引終了日</t>
  </si>
  <si>
    <t>UN01010016</t>
  </si>
  <si>
    <t>CIILB_ Subordinate_ Trade Line Item. Applicable. CI_ Trade_ Product</t>
    <phoneticPr fontId="3"/>
  </si>
  <si>
    <t>明細行／取引品目グループ</t>
  </si>
  <si>
    <t>明細行の取引品目に関するグループ</t>
  </si>
  <si>
    <t>UN01005809</t>
    <phoneticPr fontId="4"/>
  </si>
  <si>
    <t>CI_ Trade_ Product. Details</t>
  </si>
  <si>
    <t>取引品目クラス</t>
  </si>
  <si>
    <t>取引品目に関する情報からなるクラス。</t>
  </si>
  <si>
    <t>UN01005810</t>
  </si>
  <si>
    <t>CI_ Trade_ Product. Identification. Identifier</t>
  </si>
  <si>
    <t>品目コード</t>
  </si>
  <si>
    <t>品名を特定するために付与したコード</t>
  </si>
  <si>
    <t>UN01005811</t>
  </si>
  <si>
    <t>CI_ Trade_ Product. Global_ Identification. Identifier</t>
  </si>
  <si>
    <t>グローバル品目コード</t>
    <rPh sb="5" eb="7">
      <t>ヒンモク</t>
    </rPh>
    <phoneticPr fontId="8"/>
  </si>
  <si>
    <t>GTIN、JANコードなどの国際的に登録された品目コード</t>
    <rPh sb="14" eb="17">
      <t>コクサイテキ</t>
    </rPh>
    <rPh sb="18" eb="20">
      <t>トウロク</t>
    </rPh>
    <rPh sb="23" eb="25">
      <t>ヒンモク</t>
    </rPh>
    <phoneticPr fontId="8"/>
  </si>
  <si>
    <t>UN01005812</t>
    <phoneticPr fontId="8"/>
  </si>
  <si>
    <t>CI_ Trade_ Product. Seller Assigned_ Identification. Identifier</t>
  </si>
  <si>
    <t>受注者品目コード</t>
    <rPh sb="0" eb="3">
      <t>ジュチュウシャ</t>
    </rPh>
    <rPh sb="3" eb="5">
      <t>ヒンモク</t>
    </rPh>
    <phoneticPr fontId="8"/>
  </si>
  <si>
    <t>受注者が品目を特定するために付与したコード</t>
    <rPh sb="0" eb="3">
      <t>ジュチュウシャ</t>
    </rPh>
    <rPh sb="4" eb="6">
      <t>ヒンモク</t>
    </rPh>
    <rPh sb="7" eb="9">
      <t>トクテイ</t>
    </rPh>
    <rPh sb="14" eb="16">
      <t>フヨ</t>
    </rPh>
    <phoneticPr fontId="8"/>
  </si>
  <si>
    <t>UN01005813</t>
  </si>
  <si>
    <t>CI_ Trade_ Product. Buyer Assigned_ Identification. Identifier</t>
    <phoneticPr fontId="8"/>
  </si>
  <si>
    <t>発注者品目コード</t>
    <rPh sb="0" eb="3">
      <t>ハッチュウシャ</t>
    </rPh>
    <rPh sb="3" eb="4">
      <t>ヒン</t>
    </rPh>
    <rPh sb="4" eb="5">
      <t>モク</t>
    </rPh>
    <phoneticPr fontId="8"/>
  </si>
  <si>
    <t>発注者が品目を特定するために付与したコード</t>
    <rPh sb="0" eb="3">
      <t>ハッチュウシャ</t>
    </rPh>
    <rPh sb="4" eb="6">
      <t>ヒンモク</t>
    </rPh>
    <rPh sb="7" eb="9">
      <t>トクテイ</t>
    </rPh>
    <rPh sb="14" eb="16">
      <t>フヨ</t>
    </rPh>
    <phoneticPr fontId="9"/>
  </si>
  <si>
    <t>UN01005814</t>
  </si>
  <si>
    <t>CI_ Trade_ Product. Manufacturer Assigned_ Identification. Identifier</t>
  </si>
  <si>
    <t>メーカー品目コード</t>
    <rPh sb="4" eb="6">
      <t>ヒンモク</t>
    </rPh>
    <phoneticPr fontId="8"/>
  </si>
  <si>
    <t>品目を特定するために製造者が付与したコード</t>
    <rPh sb="0" eb="2">
      <t>ヒンモク</t>
    </rPh>
    <rPh sb="3" eb="5">
      <t>トクテイ</t>
    </rPh>
    <rPh sb="10" eb="12">
      <t>セイゾウ</t>
    </rPh>
    <rPh sb="12" eb="13">
      <t>シャ</t>
    </rPh>
    <rPh sb="14" eb="16">
      <t>フヨ</t>
    </rPh>
    <phoneticPr fontId="8"/>
  </si>
  <si>
    <t>UN01005815</t>
  </si>
  <si>
    <t>CI_ Trade_ Product. Name. Text</t>
    <phoneticPr fontId="4"/>
  </si>
  <si>
    <t>品目名</t>
    <rPh sb="1" eb="2">
      <t>モク</t>
    </rPh>
    <phoneticPr fontId="4"/>
  </si>
  <si>
    <t>この取引の品目名。</t>
    <rPh sb="6" eb="7">
      <t>モク</t>
    </rPh>
    <phoneticPr fontId="4"/>
  </si>
  <si>
    <t>UN01005817</t>
  </si>
  <si>
    <t>CI_ Trade_ Product. Description. Text</t>
    <phoneticPr fontId="4"/>
  </si>
  <si>
    <t>品目摘要</t>
  </si>
  <si>
    <t>この取引品目内容を文字で説明したもの</t>
  </si>
  <si>
    <t>UN01005818</t>
  </si>
  <si>
    <t>CI_ Trade_ Product. Type. Code</t>
  </si>
  <si>
    <t>品目タイプコード</t>
  </si>
  <si>
    <t>品目のタイプ（定貫品目、不定貫品目、ハイブリッド品目）を識別するコード
デフォルトは定貫品目</t>
  </si>
  <si>
    <t>UN01008524</t>
  </si>
  <si>
    <t>CI_ Trade_ Product. Product Group. Identifier</t>
  </si>
  <si>
    <t>品目分類</t>
    <rPh sb="0" eb="2">
      <t>ヒンモク</t>
    </rPh>
    <rPh sb="2" eb="4">
      <t>ブンルイ</t>
    </rPh>
    <phoneticPr fontId="4"/>
  </si>
  <si>
    <t>この取引品目の分類の識別子</t>
    <rPh sb="2" eb="4">
      <t>トリヒキ</t>
    </rPh>
    <rPh sb="4" eb="6">
      <t>ヒンモク</t>
    </rPh>
    <rPh sb="7" eb="9">
      <t>ブンルイ</t>
    </rPh>
    <rPh sb="10" eb="13">
      <t>シキベツシ</t>
    </rPh>
    <phoneticPr fontId="4"/>
  </si>
  <si>
    <t>0..1</t>
    <phoneticPr fontId="4"/>
  </si>
  <si>
    <t>UN01012942</t>
  </si>
  <si>
    <t>CI_ Trade_ Product. Additional_ Description. Text</t>
  </si>
  <si>
    <t>品目追加説明</t>
  </si>
  <si>
    <t>この取引品目の追加説明（属性説明など）</t>
    <rPh sb="2" eb="4">
      <t>トリヒキ</t>
    </rPh>
    <rPh sb="4" eb="6">
      <t>ヒンモク</t>
    </rPh>
    <rPh sb="7" eb="9">
      <t>ツイカ</t>
    </rPh>
    <rPh sb="9" eb="11">
      <t>セツメイ</t>
    </rPh>
    <rPh sb="12" eb="16">
      <t>ゾクセイセツメイ</t>
    </rPh>
    <phoneticPr fontId="4"/>
  </si>
  <si>
    <t>END</t>
    <phoneticPr fontId="8"/>
  </si>
  <si>
    <t>CI_ Trade_ Party. End Point_ URI. CI_ Universal_ Communication</t>
    <phoneticPr fontId="3"/>
  </si>
  <si>
    <t>/rsm:SMEinvoice/rsm:CIExchangedDocumentContext</t>
  </si>
  <si>
    <t>/rsm:SMEinvoice/rsm:CIExchangedDocumentContext/ram:SubsetSpecifiedCIDocumentContextParameter</t>
  </si>
  <si>
    <t>/rsm:SMEinvoice/rsm:CIExchangedDocumentContext/ram:SubsetSpecifiedCIDocumentContextParameter/ram:ID</t>
  </si>
  <si>
    <t>/rsm:SMEinvoice/rsm:CIIHSupplyChainTradeTransaction</t>
  </si>
  <si>
    <t>/rsm:SMEinvoice/rsm:CIIHSupplyChainTradeTransaction/ram:ApplicableCIIHSupplyChainTradeAgreement</t>
  </si>
  <si>
    <t>/rsm:SMEinvoice/rsm:CIIHSupplyChainTradeTransaction/ram:ApplicableCIIHSupplyChainTradeAgreement/ram:SellerCITradeParty</t>
  </si>
  <si>
    <t>/rsm:SMEinvoice/rsm:CIIHSupplyChainTradeTransaction/ram:ApplicableCIIHSupplyChainTradeAgreement/ram:SellerCITradeParty/ram:ID</t>
  </si>
  <si>
    <t>/rsm:SMEinvoice/rsm:CIIHSupplyChainTradeTransaction/ram:ApplicableCIIHSupplyChainTradeAgreement/ram:SellerCITradeParty/ram:GlobalID</t>
  </si>
  <si>
    <t>/rsm:SMEinvoice/rsm:CIIHSupplyChainTradeTransaction/ram:ApplicableCIIHSupplyChainTradeAgreement/ram:SellerCITradeParty/ram:Name</t>
  </si>
  <si>
    <t>/rsm:SMEinvoice/rsm:CIIHSupplyChainTradeTransaction/ram:ApplicableCIIHSupplyChainTradeAgreement/ram:SellerCITradeParty/ram:RegisteredID</t>
  </si>
  <si>
    <t>/rsm:SMEinvoice/rsm:CIIHSupplyChainTradeTransaction/ram:ApplicableCIIHSupplyChainTradeAgreement/ram:SellerCITradeParty/ram:DefinedCITradeContact</t>
  </si>
  <si>
    <t>/rsm:SMEinvoice/rsm:CIIHSupplyChainTradeTransaction/ram:ApplicableCIIHSupplyChainTradeAgreement/ram:SellerCITradeParty/ram:DefinedCITradeContact/ram:PersonName</t>
  </si>
  <si>
    <t>/rsm:SMEinvoice/rsm:CIIHSupplyChainTradeTransaction/ram:ApplicableCIIHSupplyChainTradeAgreement/ram:SellerCITradeParty/ram:DefinedCITradeContact/ram:DepartmentName</t>
  </si>
  <si>
    <t>/rsm:SMEinvoice/rsm:CIIHSupplyChainTradeTransaction/ram:ApplicableCIIHSupplyChainTradeAgreement/ram:SellerCITradeParty/ram:DefinedCITradeContact/ram:PersonID</t>
  </si>
  <si>
    <t>/rsm:SMEinvoice/rsm:CIIHSupplyChainTradeTransaction/ram:ApplicableCIIHSupplyChainTradeAgreement/ram:SellerCITradeParty/ram:DefinedCITradeContact/ram:TelephoneCIUniversalCommunication</t>
  </si>
  <si>
    <t>/rsm:SMEinvoice/rsm:CIIHSupplyChainTradeTransaction/ram:ApplicableCIIHSupplyChainTradeAgreement/ram:SellerCITradeParty/ram:DefinedCITradeContact/ram:TelephoneCIUniversalCommunication/ram:CompleteNumber</t>
  </si>
  <si>
    <t>/rsm:SMEinvoice/rsm:CIIHSupplyChainTradeTransaction/ram:ApplicableCIIHSupplyChainTradeAgreement/ram:SellerCITradeParty/ram:DefinedCITradeContact/ram:EmailURICIUniversalCommunication</t>
  </si>
  <si>
    <t>/rsm:SMEinvoice/rsm:CIIHSupplyChainTradeTransaction/ram:ApplicableCIIHSupplyChainTradeAgreement/ram:SellerCITradeParty/ram:DefinedCITradeContact/ram:EmailURICIUniversalCommunication/ram:URIID</t>
  </si>
  <si>
    <t>/rsm:SMEinvoice/rsm:CIIHSupplyChainTradeTransaction/ram:ApplicableCIIHSupplyChainTradeAgreement/ram:BuyerCITradeParty</t>
  </si>
  <si>
    <t>/rsm:SMEinvoice/rsm:CIIHSupplyChainTradeTransaction/ram:ApplicableCIIHSupplyChainTradeAgreement/ram:BuyerCITradeParty/ram:ID</t>
  </si>
  <si>
    <t>/rsm:SMEinvoice/rsm:CIIHSupplyChainTradeTransaction/ram:ApplicableCIIHSupplyChainTradeAgreement/ram:BuyerCITradeParty/ram:GlobalID</t>
  </si>
  <si>
    <t>/rsm:SMEinvoice/rsm:CIIHSupplyChainTradeTransaction/ram:ApplicableCIIHSupplyChainTradeAgreement/ram:BuyerCITradeParty/ram:Name</t>
  </si>
  <si>
    <t>/rsm:SMEinvoice/rsm:CIIHSupplyChainTradeTransaction/ram:ApplicableCIIHSupplyChainTradeAgreement/ram:BuyerCITradeParty/ram:RegisteredID</t>
  </si>
  <si>
    <t>/rsm:SMEinvoice/rsm:CIIHSupplyChainTradeTransaction/ram:ApplicableCIIHSupplyChainTradeAgreement/ram:BuyerCITradeParty/ram:DefinedCITradeContact</t>
  </si>
  <si>
    <t>/rsm:SMEinvoice/rsm:CIIHSupplyChainTradeTransaction/ram:ApplicableCIIHSupplyChainTradeAgreement/ram:BuyerCITradeParty/ram:DefinedCITradeContact/ram:PersonName</t>
  </si>
  <si>
    <t>/rsm:SMEinvoice/rsm:CIIHSupplyChainTradeTransaction/ram:ApplicableCIIHSupplyChainTradeAgreement/ram:BuyerCITradeParty/ram:DefinedCITradeContact/ram:DepartmentName</t>
  </si>
  <si>
    <t>/rsm:SMEinvoice/rsm:CIIHSupplyChainTradeTransaction/ram:ApplicableCIIHSupplyChainTradeAgreement/ram:BuyerCITradeParty/ram:DefinedCITradeContact/ram:TelephoneCIUniversalCommunication</t>
  </si>
  <si>
    <t>/rsm:SMEinvoice/rsm:CIIHSupplyChainTradeTransaction/ram:ApplicableCIIHSupplyChainTradeAgreement/ram:BuyerCITradeParty/ram:DefinedCITradeContact/ram:TelephoneCIUniversalCommunication/ram:CompleteNumber</t>
  </si>
  <si>
    <t>/rsm:SMEinvoice/rsm:CIIHSupplyChainTradeTransaction/ram:ApplicableCIIHSupplyChainTradeAgreement/ram:BuyerCITradeParty/ram:DefinedCITradeContact/ram:EmailURICIUniversalCommunication</t>
  </si>
  <si>
    <t>/rsm:SMEinvoice/rsm:CIIHSupplyChainTradeTransaction/ram:ApplicableCIIHSupplyChainTradeAgreement/ram:BuyerCITradeParty/ram:DefinedCITradeContact/ram:EmailURICIUniversalCommunication/ram:URIID</t>
  </si>
  <si>
    <t>/rsm:SMEinvoice/rsm:CIIHSupplyChainTradeTransaction/ram:ApplicableCIIHSupplyChainTradeAgreement/ram:BuyerCITradeParty/ram:PostalCITradeAddress</t>
  </si>
  <si>
    <t>/rsm:SMEinvoice/rsm:CIIHSupplyChainTradeTransaction/ram:ApplicableCIIHSupplyChainTradeAgreement/ram:BuyerCITradeParty/ram:PostalCITradeAddress/ram:PostcodeCode</t>
  </si>
  <si>
    <t>/rsm:SMEinvoice/rsm:CIIHSupplyChainTradeTransaction/ram:ApplicableCIIHSupplyChainTradeAgreement/ram:BuyerCITradeParty/ram:PostalCITradeAddress/ram:LineOne</t>
  </si>
  <si>
    <t>/rsm:SMEinvoice/rsm:CIIHSupplyChainTradeTransaction/ram:ApplicableCIIHSupplyChainTradeAgreement/ram:BuyerCITradeParty/ram:PostalCITradeAddress/ram:LineTwo</t>
  </si>
  <si>
    <t>/rsm:SMEinvoice/rsm:CIIHSupplyChainTradeTransaction/ram:ApplicableCIIHSupplyChainTradeAgreement/ram:BuyerCITradeParty/ram:PostalCITradeAddress/ram:LineThree</t>
  </si>
  <si>
    <t>/rsm:SMEinvoice/rsm:CIIHSupplyChainTradeTransaction/ram:ApplicableCIIHSupplyChainTradeAgreement/ram:BuyerCITradeParty/ram:PostalCITradeAddress/ram:CountryID</t>
  </si>
  <si>
    <t>/rsm:SMEinvoice/rsm:CIIHSupplyChainTradeTransaction/ram:ApplicableCIIHSupplyChainTradeAgreement/ram:SpecifiedProcuringProject</t>
  </si>
  <si>
    <t>/rsm:SMEinvoice/rsm:CIIHSupplyChainTradeTransaction/ram:ApplicableCIIHSupplyChainTradeAgreement/ram:SpecifiedProcuringProject/ram:ID</t>
  </si>
  <si>
    <t>/rsm:SMEinvoice/rsm:CIIHSupplyChainTradeTransaction/ram:ApplicableCIIHSupplyChainTradeAgreement/ram:SpecifiedProcuringProject/ram:Name</t>
  </si>
  <si>
    <t>/rsm:SMEinvoice/rsm:CIIHSupplyChainTradeTransaction/ram:ApplicableCIIHSupplyChainTradeSettlement</t>
  </si>
  <si>
    <t>/rsm:SMEinvoice/rsm:CIIHSupplyChainTradeTransaction/ram:ApplicableCIIHSupplyChainTradeSettlement/ram:TaxCurrencyCode</t>
  </si>
  <si>
    <t>/rsm:SMEinvoice/rsm:CIIHSupplyChainTradeTransaction/ram:ApplicableCIIHSupplyChainTradeSettlement/ram:InvoicerCITradeParty</t>
  </si>
  <si>
    <t>/rsm:SMEinvoice/rsm:CIIHSupplyChainTradeTransaction/ram:ApplicableCIIHSupplyChainTradeSettlement/ram:InvoicerCITradeParty/ram:ID</t>
  </si>
  <si>
    <t>/rsm:SMEinvoice/rsm:CIIHSupplyChainTradeTransaction/ram:ApplicableCIIHSupplyChainTradeSettlement/ram:InvoicerCITradeParty/ram:GlobalID</t>
  </si>
  <si>
    <t>/rsm:SMEinvoice/rsm:CIIHSupplyChainTradeTransaction/ram:ApplicableCIIHSupplyChainTradeSettlement/ram:InvoicerCITradeParty/ram:Name</t>
  </si>
  <si>
    <t>/rsm:SMEinvoice/rsm:CIIHSupplyChainTradeTransaction/ram:ApplicableCIIHSupplyChainTradeSettlement/ram:InvoicerCITradeParty/ram:RegisteredID</t>
  </si>
  <si>
    <t>/rsm:SMEinvoice/rsm:CIIHSupplyChainTradeTransaction/ram:ApplicableCIIHSupplyChainTradeAgreement/ram:BuyerCITradeParty/ram:URICIUniversalCommunication</t>
  </si>
  <si>
    <t>/rsm:SMEinvoice/rsm:CIIHSupplyChainTradeTransaction/ram:ApplicableCIIHSupplyChainTradeSettlement/ram:SpecifiedCITradeSettlementPaymentMeans</t>
  </si>
  <si>
    <t>/rsm:SMEinvoice/rsm:CIIHSupplyChainTradeTransaction/ram:ApplicableCIIHSupplyChainTradeSettlement/ram:SpecifiedCITradeSettlementPaymentMeans/ram:TypeCode</t>
  </si>
  <si>
    <t>/rsm:SMEinvoice/rsm:CIIHSupplyChainTradeTransaction/ram:ApplicableCIIHSupplyChainTradeSettlement/ram:SpecifiedCITradeSettlementPaymentMeans/ram:Information</t>
  </si>
  <si>
    <t>/rsm:SMEinvoice/rsm:CIIHSupplyChainTradeTransaction/ram:ApplicableCIIHSupplyChainTradeSettlement/ram:SpecifiedCITradeAllowanceCharge[ram:ChargeIndicator/udt:Indicator=false()]</t>
  </si>
  <si>
    <t>/rsm:SMEinvoice/rsm:CIIHSupplyChainTradeTransaction/ram:ApplicableCIIHSupplyChainTradeSettlement/ram:SpecifiedCITradeAllowanceCharge[ram:ChargeIndicator/udt:Indicator=false()]/ram:ChargeIndicator</t>
  </si>
  <si>
    <t>/rsm:SMEinvoice/rsm:CIIHSupplyChainTradeTransaction/ram:ApplicableCIIHSupplyChainTradeSettlement/ram:SpecifiedCITradeAllowanceCharge[ram:ChargeIndicator/udt:Indicator=false()]/ram:CalculationPercent</t>
  </si>
  <si>
    <t>/rsm:SMEinvoice/rsm:CIIHSupplyChainTradeTransaction/ram:ApplicableCIIHSupplyChainTradeSettlement/ram:SpecifiedCITradeAllowanceCharge[ram:ChargeIndicator/udt:Indicator=false()]/ram:ActualAmount</t>
  </si>
  <si>
    <t>/rsm:SMEinvoice/rsm:CIIHSupplyChainTradeTransaction/ram:ApplicableCIIHSupplyChainTradeSettlement/ram:SpecifiedCITradeAllowanceCharge[ram:ChargeIndicator/udt:Indicator=false()]/ram:ReasonCode</t>
  </si>
  <si>
    <t>/rsm:SMEinvoice/rsm:CIIHSupplyChainTradeTransaction/ram:ApplicableCIIHSupplyChainTradeSettlement/ram:SpecifiedCITradeAllowanceCharge[ram:ChargeIndicator/udt:Indicator=false()]/ram:Reason</t>
  </si>
  <si>
    <t>/rsm:SMEinvoice/rsm:CIIHSupplyChainTradeTransaction/ram:ApplicableCIIHSupplyChainTradeSettlement/ram:SpecifiedCITradeAllowanceCharge[ram:ChargeIndicator/udt:Indicator=false()]/ram:BasisAmount</t>
  </si>
  <si>
    <t>/rsm:SMEinvoice/rsm:CIIHSupplyChainTradeTransaction/ram:ApplicableCIIHSupplyChainTradeSettlement/ram:SpecifiedCITradeAllowanceCharge[ram:ChargeIndicator/udt:Indicator=false()]/ram:CategoryCITradeTax</t>
  </si>
  <si>
    <t>/rsm:SMEinvoice/rsm:CIIHSupplyChainTradeTransaction/ram:ApplicableCIIHSupplyChainTradeSettlement/ram:SpecifiedCITradeAllowanceCharge[ram:ChargeIndicator/udt:Indicator=false()]/ram:CategoryCITradeTax/ram:CategoryCode</t>
  </si>
  <si>
    <t>/rsm:SMEinvoice/rsm:CIIHSupplyChainTradeTransaction/ram:ApplicableCIIHSupplyChainTradeSettlement/ram:SpecifiedCITradeAllowanceCharge[ram:ChargeIndicator/udt:Indicator=true()]</t>
  </si>
  <si>
    <t>/rsm:SMEinvoice/rsm:CIIHSupplyChainTradeTransaction/ram:ApplicableCIIHSupplyChainTradeSettlement/ram:SpecifiedCITradeAllowanceCharge[ram:ChargeIndicator/udt:Indicator=true()]/ram:ChargeIndicator</t>
  </si>
  <si>
    <t>/rsm:SMEinvoice/rsm:CIIHSupplyChainTradeTransaction/ram:ApplicableCIIHSupplyChainTradeSettlement/ram:SpecifiedCITradeAllowanceCharge[ram:ChargeIndicator/udt:Indicator=true()]/ram:CalculationPercent</t>
  </si>
  <si>
    <t>/rsm:SMEinvoice/rsm:CIIHSupplyChainTradeTransaction/ram:ApplicableCIIHSupplyChainTradeSettlement/ram:SpecifiedCITradeAllowanceCharge[ram:ChargeIndicator/udt:Indicator=true()]/ram:ActualAmount</t>
  </si>
  <si>
    <t>/rsm:SMEinvoice/rsm:CIIHSupplyChainTradeTransaction/ram:ApplicableCIIHSupplyChainTradeSettlement/ram:SpecifiedCITradeAllowanceCharge[ram:ChargeIndicator/udt:Indicator=true()]/ram:ReasonCode</t>
  </si>
  <si>
    <t>/rsm:SMEinvoice/rsm:CIIHSupplyChainTradeTransaction/ram:ApplicableCIIHSupplyChainTradeSettlement/ram:SpecifiedCITradeAllowanceCharge[ram:ChargeIndicator/udt:Indicator=true()]/ram:Reason</t>
  </si>
  <si>
    <t>/rsm:SMEinvoice/rsm:CIIHSupplyChainTradeTransaction/ram:ApplicableCIIHSupplyChainTradeSettlement/ram:SpecifiedCITradeAllowanceCharge[ram:ChargeIndicator/udt:Indicator=true()]/ram:BasisAmount</t>
  </si>
  <si>
    <t>/rsm:SMEinvoice/rsm:CIIHSupplyChainTradeTransaction/ram:ApplicableCIIHSupplyChainTradeSettlement/ram:SpecifiedCITradeAllowanceCharge[ram:ChargeIndicator/udt:Indicator=true()]/ram:CategoryCITradeTax/ram:CategoryCode</t>
  </si>
  <si>
    <t>/rsm:SMEinvoice/rsm:CIIHSupplyChainTradeTransaction/ram:ApplicableCIIHSupplyChainTradeSettlement/ram:ApplicableCITradeTax</t>
  </si>
  <si>
    <t>/rsm:SMEinvoice/rsm:CIIHSupplyChainTradeTransaction/ram:ApplicableCIIHSupplyChainTradeSettlement/ram:ApplicableCITradeTax/ram:CalculatedAmount</t>
  </si>
  <si>
    <t>/rsm:SMEinvoice/rsm:CIIHSupplyChainTradeTransaction/ram:ApplicableCIIHSupplyChainTradeSettlement/ram:ApplicableCITradeTax/ram:BasisAmount</t>
  </si>
  <si>
    <t>/rsm:SMEinvoice/rsm:CIIHSupplyChainTradeTransaction/ram:ApplicableCIIHSupplyChainTradeSettlement/ram:ApplicableCITradeTax/ram:CategoryCode</t>
  </si>
  <si>
    <t>/rsm:SMEinvoice/rsm:CIIHSupplyChainTradeTransaction/ram:ApplicableCIIHSupplyChainTradeSettlement/ram:ApplicableCITradeTax/ram:CurrencyCode</t>
  </si>
  <si>
    <t>/rsm:SMEinvoice/rsm:CIIHSupplyChainTradeTransaction/ram:ApplicableCIIHSupplyChainTradeSettlement/ram:ApplicableCITradeTax/ram:RateApplicablePercent</t>
  </si>
  <si>
    <t>/rsm:SMEinvoice/rsm:CIIHSupplyChainTradeTransaction/ram:ApplicableCIIHSupplyChainTradeSettlement/ram:BillingCISpecifiedPeriod</t>
  </si>
  <si>
    <t>/rsm:SMEinvoice/rsm:CIIHSupplyChainTradeTransaction/ram:ApplicableCIIHSupplyChainTradeSettlement/ram:SpecifiedCITradePaymentTerms</t>
  </si>
  <si>
    <t>/rsm:SMEinvoice/rsm:CIIHSupplyChainTradeTransaction/ram:ApplicableCIIHSupplyChainTradeSettlement/ram:SpecifiedCITradePaymentTerms/ram:Description</t>
  </si>
  <si>
    <t>/rsm:SMEinvoice/rsm:CIIHSupplyChainTradeTransaction/ram:ApplicableCIIHSupplyChainTradeSettlement/ram:SpecifiedCIIHTradeSettlementMonetarySummation</t>
  </si>
  <si>
    <t>/rsm:SMEinvoice/rsm:CIIHSupplyChainTradeTransaction/ram:ApplicableCIIHSupplyChainTradeSettlement/ram:SpecifiedCIIHTradeSettlementMonetarySummation/ram:ChargeTotalAmount</t>
  </si>
  <si>
    <t>/rsm:SMEinvoice/rsm:CIIHSupplyChainTradeTransaction/ram:ApplicableCIIHSupplyChainTradeSettlement/ram:SpecifiedCIIHTradeSettlementMonetarySummation/ram:AllowanceTotalAmount</t>
  </si>
  <si>
    <t>/rsm:SMEinvoice/rsm:CIIHSupplyChainTradeTransaction/ram:ApplicableCIIHSupplyChainTradeSettlement/ram:SpecifiedCIIHTradeSettlementMonetarySummation/ram:TaxBasisTotalAmount</t>
  </si>
  <si>
    <t>/rsm:SMEinvoice/rsm:CIIHSupplyChainTradeTransaction/ram:ApplicableCIIHSupplyChainTradeSettlement/ram:SpecifiedCIIHTradeSettlementMonetarySummation/ram:TaxTotalAmount</t>
  </si>
  <si>
    <t>/rsm:SMEinvoice/rsm:CIIHSupplyChainTradeTransaction/ram:ApplicableCIIHSupplyChainTradeSettlement/ram:SpecifiedCIIHTradeSettlementMonetarySummation/ram:GrandTotalAmount</t>
  </si>
  <si>
    <t>/rsm:SMEinvoice/rsm:CIIHSupplyChainTradeTransaction/ram:ApplicableCIIHSupplyChainTradeSettlement/ram:SpecifiedCIIHTradeSettlementMonetarySummation/ram:TotalPrepaidAmount</t>
  </si>
  <si>
    <t>/rsm:SMEinvoice/rsm:CIIHSupplyChainTradeTransaction/ram:ApplicableCIIHSupplyChainTradeSettlement/ram:SpecifiedCIIHTradeSettlementMonetarySummation/ram:DuePayableAmount</t>
  </si>
  <si>
    <t>/rsm:SMEinvoice/rsm:CIIHSupplyChainTradeTransaction/ram:ApplicableCIIHSupplyChainTradeSettlement/ram:SpecifiedCIIHTradeSettlementMonetarySummation/ram:NetLineTotalAmount</t>
  </si>
  <si>
    <t>/rsm:SMEinvoice/rsm:CIIHSupplyChainTradeTransaction/ram:IncludedCIILSupplyChainTradeLineItem</t>
  </si>
  <si>
    <t>/rsm:SMEinvoice/rsm:CIIHSupplyChainTradeTransaction/ram:IncludedCIILSupplyChainTradeLineItem/ram:AssociatedCIILDocumentLineDocument</t>
  </si>
  <si>
    <t>/rsm:SMEinvoice/rsm:CIIHSupplyChainTradeTransaction/ram:IncludedCIILSupplyChainTradeLineItem/ram:AssociatedCIILDocumentLineDocument/ram:LineID</t>
  </si>
  <si>
    <t>/rsm:SMEinvoice/rsm:CIIHSupplyChainTradeTransaction/ram:IncludedCIILSupplyChainTradeLineItem/ram:SpecifiedCIILSupplyChainTradeAgreement</t>
  </si>
  <si>
    <t>/rsm:SMEinvoice/rsm:CIIHSupplyChainTradeTransaction/ram:IncludedCIILSupplyChainTradeLineItem/ram:SpecifiedCIILSupplyChainTradeDelivery</t>
  </si>
  <si>
    <t>Semmantic Sort</t>
  </si>
  <si>
    <t>ID</t>
  </si>
  <si>
    <t>Section</t>
  </si>
  <si>
    <t>PINT Cardinality</t>
  </si>
  <si>
    <t>Aligned</t>
  </si>
  <si>
    <t>Aligned Cardinality</t>
  </si>
  <si>
    <t>Level</t>
  </si>
  <si>
    <t>Business Term</t>
  </si>
  <si>
    <t>名称</t>
  </si>
  <si>
    <t>Semantic datatype</t>
  </si>
  <si>
    <t>Desc</t>
  </si>
  <si>
    <t>定義</t>
  </si>
  <si>
    <t>Explanation</t>
  </si>
  <si>
    <t>解説</t>
  </si>
  <si>
    <t>Example</t>
  </si>
  <si>
    <t>Syntax Sort</t>
  </si>
  <si>
    <t>UBL element</t>
  </si>
  <si>
    <t>UBL datatype</t>
  </si>
  <si>
    <t>UBL syntax binding</t>
  </si>
  <si>
    <t>selectors</t>
  </si>
  <si>
    <t>UBL syntax binding XPath</t>
  </si>
  <si>
    <t>Restricted syntax cardinality</t>
  </si>
  <si>
    <t>UBL Occurrence</t>
  </si>
  <si>
    <t>SME CII XPath</t>
  </si>
  <si>
    <t>IBG-00</t>
  </si>
  <si>
    <t>Shared</t>
  </si>
  <si>
    <t>Invoice</t>
  </si>
  <si>
    <t>デジタルインボイス</t>
  </si>
  <si>
    <t>Commercial invoice</t>
  </si>
  <si>
    <t>請求書</t>
  </si>
  <si>
    <t>ubl:Invoice</t>
  </si>
  <si>
    <t>InvoiceType</t>
  </si>
  <si>
    <t>/ubl:Invoice</t>
  </si>
  <si>
    <t>IBT-001</t>
  </si>
  <si>
    <t>Invoice number</t>
  </si>
  <si>
    <t>請求書番号</t>
  </si>
  <si>
    <t>Identifier</t>
  </si>
  <si>
    <t>A unique identification of the Invoice.</t>
  </si>
  <si>
    <t>請求書の一意識別番号。</t>
  </si>
  <si>
    <t>売り手が付番した請求書を一意に識別する番号または文字列。</t>
  </si>
  <si>
    <t>0156</t>
  </si>
  <si>
    <t>cbc:ID</t>
  </si>
  <si>
    <t>udt:IdentifierType</t>
  </si>
  <si>
    <t>ubl:Invoice/cbc:ID</t>
  </si>
  <si>
    <t>/ubl:Invoice/cbc:ID</t>
  </si>
  <si>
    <t>IBT-002</t>
  </si>
  <si>
    <t>Invoice issue date</t>
  </si>
  <si>
    <t>請求書発行日</t>
  </si>
  <si>
    <t>Date</t>
  </si>
  <si>
    <t>The date when the Invoice was issued.</t>
  </si>
  <si>
    <t>請求書の発行日付。</t>
  </si>
  <si>
    <t xml:space="preserve">The date is described in the Christian era and is YYYY-MM-DD. </t>
  </si>
  <si>
    <t>日付表示は西暦表示で、YYYY-MM-DD となる。</t>
  </si>
  <si>
    <t>cbc:IssueDate</t>
  </si>
  <si>
    <t>udt:DateType</t>
  </si>
  <si>
    <t>ubl:Invoice/cbc:IssueDate</t>
  </si>
  <si>
    <t>/ubl:Invoice/cbc:IssueDate</t>
  </si>
  <si>
    <t>IBT-168</t>
  </si>
  <si>
    <t>Invoice issue time</t>
  </si>
  <si>
    <t>請求書発行時刻</t>
  </si>
  <si>
    <t>Time</t>
  </si>
  <si>
    <t>The time of day when an invoice was issued</t>
  </si>
  <si>
    <t>請求書の発行時刻。</t>
  </si>
  <si>
    <t>cbc:IssueTime</t>
  </si>
  <si>
    <t>udt:TimeType</t>
  </si>
  <si>
    <t>ubl:Invoice/cbc:IssueTime</t>
  </si>
  <si>
    <t>/ubl:Invoice/cbc:IssueTime</t>
  </si>
  <si>
    <t>IBT-003</t>
  </si>
  <si>
    <t>Invoice type code</t>
  </si>
  <si>
    <t>請求書タイプコード</t>
  </si>
  <si>
    <t>Code</t>
  </si>
  <si>
    <t>A code specifying the functional type of the Invoice.</t>
  </si>
  <si>
    <t>この文書のタイプを識別するコード。請求書の機能を特定するためのコード。</t>
  </si>
  <si>
    <t>適格請求書は380</t>
  </si>
  <si>
    <t>cbc:InvoiceTypeCode</t>
  </si>
  <si>
    <t>udt:CodeType</t>
  </si>
  <si>
    <t>ubl:Invoice/cbc:InvoiceTypeCode</t>
  </si>
  <si>
    <t>/ubl:Invoice/cbc:InvoiceTypeCode</t>
  </si>
  <si>
    <t>IBT-005</t>
  </si>
  <si>
    <t>Invoice currency 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</si>
  <si>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</si>
  <si>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</si>
  <si>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</si>
  <si>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 xml:space="preserve">The currency code must be the one listed in the ISO 4217 Currency codes. </t>
  </si>
  <si>
    <t>通貨コードは、ISO 4217 Currency codes で定められているものを使用しなければならない。</t>
  </si>
  <si>
    <t>JPY</t>
  </si>
  <si>
    <t>cbc:DocumentCurrencyCode</t>
  </si>
  <si>
    <t>ubl:Invoice/cbc:DocumentCurrencyCode</t>
  </si>
  <si>
    <t>/ubl:Invoice/cbc:DocumentCurrencyCode</t>
  </si>
  <si>
    <t>IBT-006</t>
  </si>
  <si>
    <t>Tax accounting currency</t>
  </si>
  <si>
    <t>税会計報告用通貨コード</t>
  </si>
  <si>
    <t>The currency used for TAX accounting and reporting purposes as accepted or required in the country of the Seller.</t>
  </si>
  <si>
    <t>会計報告や税務報告に使用する通貨を表すコード。売り手の国で認められたもしくは要求された会計報告や税務報告に使用する通貨を表すコード。</t>
  </si>
  <si>
    <t>cbc:TaxCurrencyCode</t>
  </si>
  <si>
    <t>ubl:Invoice/cbc:TaxCurrencyCode</t>
  </si>
  <si>
    <t>/ubl:Invoice/cbc:TaxCurrencyCode</t>
  </si>
  <si>
    <t>IBT-007</t>
  </si>
  <si>
    <t>TAX point date</t>
  </si>
  <si>
    <t>課税基準日</t>
  </si>
  <si>
    <t>The date when the TAX becomes accountable for the Seller and for the Buyer in so far as that date can be determined and differs from the date of issue of the invoice	 according to the TAX directive.</t>
  </si>
  <si>
    <t xml:space="preserve">The date is described in the Christian era and is YYYY-MM-DD. 
</t>
  </si>
  <si>
    <t>cbc:TaxPointDate</t>
  </si>
  <si>
    <t>ubl:Invoice/cbc:TaxPointDate</t>
  </si>
  <si>
    <t>/ubl:Invoice/cbc:TaxPointDate</t>
  </si>
  <si>
    <t>IBT-008</t>
  </si>
  <si>
    <t>TAX point date code</t>
  </si>
  <si>
    <t>課税基準日コード</t>
  </si>
  <si>
    <t>The code of the date when the TAX becomes accountable for the Seller and for the Buyer.</t>
  </si>
  <si>
    <t>売り手、買い手が税を記帳する日付が何であるかを示すコード。</t>
  </si>
  <si>
    <t>The TAX point date code must be the one listed in the UNCL2005 subset. 
3 Invoice document issue date time 
35 Delivery date/time	 actual
432 Paid to date</t>
  </si>
  <si>
    <t>VAT date code (UNCL2005 subset) から選択する。
3 Invoice document issue date time (請求書発行日付時刻)
35 Delivery date/time	 actual (実際納入日付時刻)
432 Paid to date (支払日)</t>
  </si>
  <si>
    <t>cbc:DescriptionCode</t>
  </si>
  <si>
    <t>ubl:Invoice/cac:InvoicePeriod/cbc:DescriptionCode</t>
  </si>
  <si>
    <t>/ubl:Invoice/cac:InvoicePeriod/cbc:DescriptionCode</t>
  </si>
  <si>
    <t>IBT-009</t>
  </si>
  <si>
    <t>Payment due date</t>
  </si>
  <si>
    <t>The date when the payment is due.</t>
  </si>
  <si>
    <t>支払条件で示された支払期日。</t>
  </si>
  <si>
    <t>cbc:DueDate</t>
  </si>
  <si>
    <t>ubl:Invoice/cbc:DueDate</t>
  </si>
  <si>
    <t>/ubl:Invoice/cbc:DueDate</t>
  </si>
  <si>
    <t>IBT-010</t>
  </si>
  <si>
    <t>Buyer reference</t>
  </si>
  <si>
    <t>買い手参照</t>
  </si>
  <si>
    <t>Text</t>
  </si>
  <si>
    <t>An identifier assigned by the Buyer used for internal routing purposes.</t>
  </si>
  <si>
    <t>買い手によって割り当てられたIDで、買い手の請求書精算業務の処理ワークフローで使用する。</t>
  </si>
  <si>
    <t>The element is used for the reference of who ordered the products/services. Example being the name of the person ordering	 employee number or a code identifying this person or department/group. Your ref is often used for internal routing at recipient	 and hence it is important to fill this element with the correct values according to the need of the recipient.</t>
  </si>
  <si>
    <t>この項目は、誰が製品/サービスを注文したかを参照するために使用される。 たとえば、注文者の名前、従業員番号、またはこの人物または部門/グループを識別するコード。参照は受信者の自動処理ワークフローによく使用されるため、受信者の必要に応じてこの項目に正しい値を入力することが重要。</t>
  </si>
  <si>
    <t>0150abc</t>
  </si>
  <si>
    <t>cbc:BuyerReference</t>
  </si>
  <si>
    <t>udt:TextType</t>
  </si>
  <si>
    <t>ubl:Invoice/cbc:BuyerReference</t>
  </si>
  <si>
    <t>/ubl:Invoice/cbc:BuyerReference</t>
  </si>
  <si>
    <t>IBT-011</t>
  </si>
  <si>
    <t>Project reference</t>
  </si>
  <si>
    <t>プロジェクト参照</t>
  </si>
  <si>
    <t>Document Reference</t>
  </si>
  <si>
    <t>The identification of the project the invoice refers to</t>
  </si>
  <si>
    <t>インボイスが参照するプロジェクトのID。</t>
  </si>
  <si>
    <t>ubl:Invoice/cac:ProjectReference/cbc:ID</t>
  </si>
  <si>
    <t>/ubl:Invoice/cac:ProjectReference/cbc:ID</t>
  </si>
  <si>
    <t>IBT-012</t>
  </si>
  <si>
    <t>Contract reference</t>
  </si>
  <si>
    <t>契約書参照</t>
  </si>
  <si>
    <t>The identification of a contract.</t>
  </si>
  <si>
    <t>参照する契約書に記載された文書番号。</t>
  </si>
  <si>
    <t>ubl:Invoice/cac:ContractDocumentReference/cbc:ID</t>
  </si>
  <si>
    <t>/ubl:Invoice/cac:ContractDocumentReference/cbc:ID</t>
  </si>
  <si>
    <t>IBT-013</t>
  </si>
  <si>
    <t>Purchase order reference</t>
  </si>
  <si>
    <t>購買発注参照</t>
  </si>
  <si>
    <t>An identifier of a referenced purchase order	 issued by the Buyer.</t>
  </si>
  <si>
    <t>買い手が発行した購買発注を参照する場合の当該購買発注に記載の文書番号。</t>
  </si>
  <si>
    <t>The customer will issue an order with a unique order number. 
This unique purchase order number should be supplied as the order reference on the invoice. If order reference is stated at header level	 the order reference element on line level can be used to state the order line numbers.</t>
  </si>
  <si>
    <t>買い手は一意の注文番号で注文を発行する。 この一意の注文番号は、請求書の購買発注参照として提供する必要がある。購買発注参照が文書レベルで記述されている場合、明細行の 購買発注参照を使用して、購買発注の明細行番号を記述することができる。</t>
  </si>
  <si>
    <t>O-998877</t>
  </si>
  <si>
    <t>ubl:Invoice/cac:OrderReference/cbc:ID</t>
  </si>
  <si>
    <t>/ubl:Invoice/cac:OrderReference/cbc:ID</t>
  </si>
  <si>
    <t>IBT-014</t>
  </si>
  <si>
    <t>Sales order reference</t>
  </si>
  <si>
    <t>受注参照</t>
  </si>
  <si>
    <t>An identifier of a referenced sales order issued by the Seller.</t>
  </si>
  <si>
    <t>売り手が発行した受注を参照する場合の当該受注に記載の文書番号。</t>
  </si>
  <si>
    <t>A sales order is issued by the seller	 confirming the sale of specified products. 
NOTE: In the invoice	 both a purchase order and a sales order reference can be given	 but be aware that an invoice instance cannot have a sales order reference	 without the corresponding purchase order reference.</t>
  </si>
  <si>
    <t>販売注文は、指定された製品の販売を確認する売り手によって発行される。 注: 請求書では、購買発注参照と販売注文に対応する受注参照の両方を指定できるが、対応する購買発注参照がなければ、請求書に受注参照を含めることはできないことに注意。</t>
  </si>
  <si>
    <t>SO-12343</t>
  </si>
  <si>
    <t>cbc:SalesOrderID</t>
  </si>
  <si>
    <t>ubl:Invoice/cac:OrderReference/cbc:SalesOrderID</t>
  </si>
  <si>
    <t>/ubl:Invoice/cac:OrderReference/cbc:SalesOrderID</t>
  </si>
  <si>
    <t>IBT-015</t>
  </si>
  <si>
    <t>Receiving advice reference</t>
  </si>
  <si>
    <t>受取通知書参照</t>
  </si>
  <si>
    <t>An identifier of a referenced receiving advice.</t>
  </si>
  <si>
    <t>参照する受取通知書に買い手が付番した番号。</t>
  </si>
  <si>
    <t>ubl:Invoice/cac:ReceiptDocumentReference/cbc:ID</t>
  </si>
  <si>
    <t>/ubl:Invoice/cac:ReceiptDocumentReference/cbc:ID</t>
  </si>
  <si>
    <t>IBT-016</t>
  </si>
  <si>
    <t>Despatch advice reference</t>
  </si>
  <si>
    <t>出荷案内書参照</t>
  </si>
  <si>
    <t>An identifier of a referenced despatch advice.</t>
  </si>
  <si>
    <t>参照する出荷案内書に売り手が付番した番号。</t>
  </si>
  <si>
    <t>ubl:Invoice/cac:DespatchDocumentReference/cbc:ID</t>
  </si>
  <si>
    <t>/ubl:Invoice/cac:DespatchDocumentReference/cbc:ID</t>
  </si>
  <si>
    <t>IBT-017</t>
  </si>
  <si>
    <t>Tender or lot reference</t>
  </si>
  <si>
    <t>入札又はロット参照</t>
  </si>
  <si>
    <t>The identification of the call for tender or lot the invoice relates to.</t>
  </si>
  <si>
    <t>参照する入札またはロットの番号。</t>
  </si>
  <si>
    <t>ubl:Invoice/cac:OriginatorDocumentReference/cbc:ID</t>
  </si>
  <si>
    <t>/ubl:Invoice/cac:OriginatorDocumentReference/cbc:ID</t>
  </si>
  <si>
    <t>IBT-018</t>
  </si>
  <si>
    <t>Invoiced object identifier</t>
  </si>
  <si>
    <t>請求するオブジェクトID</t>
  </si>
  <si>
    <t>An identifier for an object on which the invoice is based	 given by the Seller.</t>
  </si>
  <si>
    <t>請求書の根拠となるIDで、売り手が指定。請求書の根拠となるオブジェクトのIDで、売り手が指定したもの。</t>
  </si>
  <si>
    <t>ubl:Invoice/cac:AdditionalDocumentReference/cbc:ID</t>
  </si>
  <si>
    <t>/ubl:Invoice/cac:AdditionalDocumentReference[cbc:DocumentTypeCode='130']/cbc:ID</t>
  </si>
  <si>
    <t>IBT-018-1</t>
  </si>
  <si>
    <t>The identification scheme identifier of the Invoiced object identifier.</t>
  </si>
  <si>
    <t>請求するオブジェクトIDのスキーマID</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</si>
  <si>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</si>
  <si>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</si>
  <si>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@schemeID</t>
  </si>
  <si>
    <t>xsd:normalizedString</t>
  </si>
  <si>
    <t>ubl:Invoice/cac:AdditionalDocumentReference/cbc:ID/@schemeID</t>
  </si>
  <si>
    <t>/ubl:Invoice/cac:AdditionalDocumentReference[cbc:DocumentTypeCode='130']/cbc:ID/@schemeID</t>
  </si>
  <si>
    <t>IBT-019</t>
  </si>
  <si>
    <t>Buyer accounting reference</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</si>
  <si>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</si>
  <si>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</si>
  <si>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</si>
  <si>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4217:2323:2323</t>
  </si>
  <si>
    <t>cbc:AccountingCost</t>
  </si>
  <si>
    <t>ubl:Invoice/cbc:AccountingCost</t>
  </si>
  <si>
    <t>/ubl:Invoice/cbc:AccountingCost</t>
  </si>
  <si>
    <t>IBG-33</t>
  </si>
  <si>
    <t>INVOICE TERMS</t>
  </si>
  <si>
    <t>支払条件</t>
  </si>
  <si>
    <t>Information about the terms that apply to the settlement of the invoice amount.</t>
  </si>
  <si>
    <t>請求金額の決済に適用される条件に関する情報。</t>
  </si>
  <si>
    <t>cac:PaymentTerms</t>
  </si>
  <si>
    <t>cac:PaymentTermsType</t>
  </si>
  <si>
    <t>ubl:Invoice/cac:PaymentTerms</t>
  </si>
  <si>
    <t>/ubl:Invoice/cac:PaymentTerms</t>
  </si>
  <si>
    <t>IBT-187</t>
  </si>
  <si>
    <t>Terms payment instructions ID</t>
  </si>
  <si>
    <t>支払条件指示ID</t>
  </si>
  <si>
    <t>The payment instructions that apply to these payment terms.</t>
  </si>
  <si>
    <t>これらの支払条件を適用する支払指示。</t>
  </si>
  <si>
    <t>cbc:PaymentMeansID</t>
  </si>
  <si>
    <t>ubl:Invoice/cac:PaymentTerms/cbc:PaymentMeansID</t>
  </si>
  <si>
    <t>/ubl:Invoice/cac:PaymentTerms/cbc:PaymentMeansID</t>
  </si>
  <si>
    <t>IBT-020</t>
  </si>
  <si>
    <t>Payment terms</t>
  </si>
  <si>
    <t>A textual description of the payment terms that apply to the amount due for payment (Including description of possible penalties).</t>
  </si>
  <si>
    <t>支払額に適用される支払条件の説明(罰則の記載を含む)。支払条件の文字による説明。</t>
  </si>
  <si>
    <t>英語での慣用例文 PIA	 Net 30	EOM	21 MFI	1% 10 Net 30	COD	1MD	etc. 
振込手数料を売り手買い手のどちらが負担するかといった情報をテキスト情報として入れ込むことは可能。</t>
  </si>
  <si>
    <t>月末締め翌月20日払い	 銀行手数料振込人負担</t>
  </si>
  <si>
    <t>cbc:Note</t>
  </si>
  <si>
    <t>ubl:Invoice/cac:PaymentTerms/cbc:Note</t>
  </si>
  <si>
    <t>/ubl:Invoice/cac:PaymentTerms/cbc:Note</t>
  </si>
  <si>
    <t>IBT-176</t>
  </si>
  <si>
    <t>Terms amount</t>
  </si>
  <si>
    <t>支払条件金額</t>
  </si>
  <si>
    <t>Amount</t>
  </si>
  <si>
    <t>The payment amount that these terms apply to.</t>
  </si>
  <si>
    <t>これらの条件が適用される支払金額。</t>
  </si>
  <si>
    <t>cbc:Amount</t>
  </si>
  <si>
    <t>udt:AmountType</t>
  </si>
  <si>
    <t>ubl:Invoice/cac:PaymentTerms/cbc:Amount</t>
  </si>
  <si>
    <t>/ubl:Invoice/cac:PaymentTerms/cbc:Amount</t>
  </si>
  <si>
    <t>IBT-177</t>
  </si>
  <si>
    <t>Terms installment due date</t>
  </si>
  <si>
    <t>分割支払支払期日</t>
  </si>
  <si>
    <t>The date before end of which the terms amount shall be settled.</t>
  </si>
  <si>
    <t>分割支払の場合の各支払期日。</t>
  </si>
  <si>
    <t>cbc:InstallmentDueDate</t>
  </si>
  <si>
    <t>ubl:Invoice/cac:PaymentTerms/cbc:InstallmentDueDate</t>
  </si>
  <si>
    <t>/ubl:Invoice/cac:PaymentTerms/cbc:InstallmentDueDate</t>
  </si>
  <si>
    <t>IBT-022</t>
  </si>
  <si>
    <t>Invoice note</t>
  </si>
  <si>
    <t>請求書注釈内容</t>
  </si>
  <si>
    <t>A textual note that gives unstructured information that is relevant to the Invoice as a whole.</t>
  </si>
  <si>
    <t>注釈の内容を入力するフリースペース。</t>
  </si>
  <si>
    <t>ubl:Invoice/cbc:Note</t>
  </si>
  <si>
    <t>/ubl:Invoice/cbc:Note</t>
  </si>
  <si>
    <t>IBG-02</t>
  </si>
  <si>
    <t>PROCESS CONTROL</t>
  </si>
  <si>
    <t>プロセスコントロール</t>
  </si>
  <si>
    <t>A group of business terms providing information on the business process and rules applicable to the Invoice document.</t>
  </si>
  <si>
    <t>請求書に適用するビジネスプロセス及びルールについての情報を提供するビジネス用語のグループ。</t>
  </si>
  <si>
    <t>IBT-023</t>
  </si>
  <si>
    <t>Business process type</t>
  </si>
  <si>
    <t>ビジネスプロセスタイプ</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</si>
  <si>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</si>
  <si>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</si>
  <si>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urn:fdc:peppol.eu:2017:poacc:billing:01:1.0</t>
  </si>
  <si>
    <t>cbc:ProfileID</t>
  </si>
  <si>
    <t>ubl:Invoice/cbc:ProfileID</t>
  </si>
  <si>
    <t>/ubl:Invoice/cbc:ProfileID</t>
  </si>
  <si>
    <t>IBT-024</t>
  </si>
  <si>
    <t>Specification identifier</t>
  </si>
  <si>
    <t>仕様ID</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</si>
  <si>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</si>
  <si>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</si>
  <si>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urn:fdc:peppol:jp:billing:3.0</t>
  </si>
  <si>
    <t>cbc:CustomizationID</t>
  </si>
  <si>
    <t>ubl:Invoice/cbc:CustomizationID</t>
  </si>
  <si>
    <t>/ubl:Invoice/cbc:CustomizationID</t>
  </si>
  <si>
    <t>IBG-03</t>
  </si>
  <si>
    <t>PRECEDING INVOICE REFERENCE</t>
  </si>
  <si>
    <t>先行請求書への参照</t>
  </si>
  <si>
    <t>A group of business terms providing information on one or more preceding Invoices.</t>
  </si>
  <si>
    <t>1つのあるいはそれ以上の先行請求書に関する情報を提供するビジネス用語のグループ。</t>
  </si>
  <si>
    <t>A credit note or negative invoice can refer to one or more initial invoice(s). 
This is done in the business group IBG-03 Preceding invoice reference	 providing the invoice number and issue date. 
The issue date shall be provided in case the preceding invoice reference is not unique. In case correction applies to a large number of invoices	 the invoicing period (IBG-14)	 as necessary combined with a clarifying invoice note (IBT-22)	 may instead be be given at document level.</t>
  </si>
  <si>
    <t>クレジットノートまたはマイナスの請求書は、1 つまたは複数の先行請求書を参照できる。 
これは、IBG-03 先行請求書への参照で行われ、請求書番号と発行日が提供される。 
発行日は、先行請求書参照が一意でない場合に提供されるものとする。 修正が多数の請求書に適用される場合、請求期間 (IBG-14) は、必要に応じて明確な請求書メモ (IBT-22) と組み合わせて、文書レベルで指定できる。</t>
  </si>
  <si>
    <t>cac:BillingReference</t>
  </si>
  <si>
    <t>cac:BillingReferenceType</t>
  </si>
  <si>
    <t>ubl:Invoice/cac:BillingReference</t>
  </si>
  <si>
    <t>/ubl:Invoice/cac:BillingReference</t>
  </si>
  <si>
    <t>IBT-025</t>
  </si>
  <si>
    <t>Preceding Invoice reference</t>
  </si>
  <si>
    <t>The identification of an Invoice that was previously sent by the Seller.</t>
  </si>
  <si>
    <t>売り手が以前に送付した請求書番号。</t>
  </si>
  <si>
    <t>ubl:Invoice/cac:BillingReference/cac:InvoiceDocumentReference/cbc:ID</t>
  </si>
  <si>
    <t>/ubl:Invoice/cac:BillingReference/cac:InvoiceDocumentReference/cbc:ID</t>
  </si>
  <si>
    <t>IBT-026</t>
  </si>
  <si>
    <t>Preceding Invoice issue date</t>
  </si>
  <si>
    <t>先行請求書発行日</t>
  </si>
  <si>
    <t>The date when the Preceding Invoice was issued.</t>
  </si>
  <si>
    <t>先行請求書の発行日。</t>
  </si>
  <si>
    <t>ubl:Invoice/cac:BillingReference/cac:InvoiceDocumentReference/cbc:IssueDate</t>
  </si>
  <si>
    <t>/ubl:Invoice/cac:BillingReference/cac:InvoiceDocumentReference/cbc:IssueDate</t>
  </si>
  <si>
    <t>IBG-04</t>
  </si>
  <si>
    <t>SELLER</t>
  </si>
  <si>
    <t>売り手</t>
  </si>
  <si>
    <t>A group of business terms providing information about the Seller.</t>
  </si>
  <si>
    <t>売り手に係る情報を提供するビジネス用語のグループ。</t>
  </si>
  <si>
    <t>cac:AccountingSupplierParty</t>
  </si>
  <si>
    <t>cac:SupplierPartyType</t>
  </si>
  <si>
    <t>ubl:Invoice/cac:AccountingSupplierParty</t>
  </si>
  <si>
    <t>/ubl:Invoice/cac:AccountingSupplierParty</t>
  </si>
  <si>
    <t>IBT-027</t>
  </si>
  <si>
    <t>Seller name</t>
  </si>
  <si>
    <t>売り手名称</t>
  </si>
  <si>
    <t>The full formal name by which the Seller is registered in the national registry of legal entities or as a Taxable person or otherwise trades as a person or persons.</t>
  </si>
  <si>
    <t>売り手が所在国の法人登録簿に法人、または課税対象者として登録されている、またはその他の方法で1人または複数の人として登録されている完全な正式名称。</t>
  </si>
  <si>
    <t>株式会社 〇〇商事</t>
  </si>
  <si>
    <t>cbc:RegistrationName</t>
  </si>
  <si>
    <t>udt:NameType</t>
  </si>
  <si>
    <t>ubl:Invoice/cac:AccountingSupplierParty/cac:Party/cac:PartyLegalEntity/cbc:RegistrationName</t>
  </si>
  <si>
    <t>/ubl:Invoice/cac:AccountingSupplierParty/cac:Party/cac:PartyLegalEntity/cbc:RegistrationName</t>
  </si>
  <si>
    <t>IBT-028</t>
  </si>
  <si>
    <t>Seller trading name</t>
  </si>
  <si>
    <t>売り手商号</t>
  </si>
  <si>
    <t>A name by which the Seller is known	 other than Seller name (also known as Business name).</t>
  </si>
  <si>
    <t>売り手名称以外で、知られているビジネス上の名称（商号ともよばれる）。</t>
  </si>
  <si>
    <t>cbc:Name</t>
  </si>
  <si>
    <t>ubl:Invoice/cac:AccountingSupplierParty/cac:Party/cac:PartyName/cbc:Name</t>
  </si>
  <si>
    <t>/ubl:Invoice/cac:AccountingSupplierParty/cac:Party/cac:PartyName/cbc:Name</t>
  </si>
  <si>
    <t>IBT-029</t>
  </si>
  <si>
    <t>Seller identifier</t>
  </si>
  <si>
    <t>売り手ID</t>
  </si>
  <si>
    <t>An identification of the Seller.</t>
  </si>
  <si>
    <t>売り手を表すID。</t>
  </si>
  <si>
    <t>ubl:Invoice/cac:AccountingSupplierParty/cac:Party/cac:PartyIdentification/cbc:ID</t>
  </si>
  <si>
    <t>/ubl:Invoice/cac:AccountingSupplierParty/cac:Party/cac:PartyIdentification/cbc:ID[not(@schemeID="SEPA")]</t>
  </si>
  <si>
    <t>IBT-029-1</t>
  </si>
  <si>
    <t>Seller identifier Scheme identifier</t>
  </si>
  <si>
    <t>スキーマID</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</si>
  <si>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</si>
  <si>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</si>
  <si>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ubl:Invoice/cac:AccountingSupplierParty/cac:Party/cac:PartyIdentification/cbc:ID/@schemeID</t>
  </si>
  <si>
    <t>/ubl:Invoice/cac:AccountingSupplierParty/cac:Party/cac:PartyIdentification/cbc:ID[not(@schemeID="SEPA")]/@schemeID</t>
  </si>
  <si>
    <t>IBT-030</t>
  </si>
  <si>
    <t>Seller legal registration identifier</t>
  </si>
  <si>
    <t>売り手法人ID</t>
  </si>
  <si>
    <t>An identifier issued by an official registrar that identifies the Seller as a legal entity or person.</t>
  </si>
  <si>
    <t>公的機関が発行した売り手を法人や個人として識別するID。</t>
  </si>
  <si>
    <t>cbc:CompanyID</t>
  </si>
  <si>
    <t>ubl:Invoice/cac:AccountingSupplierParty/cac:Party/cac:PartyLegalEntity/cbc:CompanyID</t>
  </si>
  <si>
    <t>/ubl:Invoice/cac:AccountingSupplierParty/cac:Party/cac:PartyLegalEntity/cbc:CompanyID</t>
  </si>
  <si>
    <t>IBT-030-1</t>
  </si>
  <si>
    <t>Seller legal registration identifier Scheme identifier</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</si>
  <si>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</si>
  <si>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</si>
  <si>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For example	 0188 Corporate Number of The Social Security and Tax Number System</t>
  </si>
  <si>
    <t>ISO/IEC 6523 保守機関として登録されている番号。国税庁は0188。</t>
  </si>
  <si>
    <t>0188</t>
  </si>
  <si>
    <t>ubl:Invoice/cac:AccountingSupplierParty/cac:Party/cac:PartyLegalEntity/cbc:CompanyID/@schemeID</t>
  </si>
  <si>
    <t>/ubl:Invoice/cac:AccountingSupplierParty/cac:Party/cac:PartyLegalEntity/cbc:CompanyID/@schemeID</t>
  </si>
  <si>
    <t>IBT-031</t>
  </si>
  <si>
    <t>Seller TAX identifier</t>
  </si>
  <si>
    <t>売り手税ID</t>
  </si>
  <si>
    <t>The Seller’s TAX identifier (also known as Seller TAX identification number).</t>
  </si>
  <si>
    <t>売り手の税ID(売り手の税識別番号ともよばれる）。</t>
  </si>
  <si>
    <t>日本の場合は、適格請求書発行事業者登録番号 T+法人番号（国税庁）。</t>
  </si>
  <si>
    <t>T1234567890123</t>
  </si>
  <si>
    <t>ubl:Invoice/cac:AccountingSupplierParty/cac:Party/cac:PartyTaxScheme/cbc:CompanyID</t>
  </si>
  <si>
    <t>/ubl:Invoice/cac:AccountingSupplierParty/cac:Party/cac:PartyTaxScheme[cac:TaxScheme/cbc:ID='VAT']/cbc:CompanyID</t>
  </si>
  <si>
    <t>IBT-032</t>
  </si>
  <si>
    <t>Seller TAX registration identifier</t>
  </si>
  <si>
    <t>売り手税登録ID</t>
  </si>
  <si>
    <t>The local identification (defined by the Seller’s address) of the Seller for tax purposes or a reference that enables the Seller to state his registered tax status.</t>
  </si>
  <si>
    <t>税務上の売り手の所在地における登録ID（売り手の住所で定義された値）。または売り手が登録済みの税務状況を示すことを可能にする参照ID。</t>
  </si>
  <si>
    <t>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</si>
  <si>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/ubl:Invoice/cac:AccountingSupplierParty/cac:Party/cac:PartyTaxScheme[cac:TaxScheme/cbc:ID!='VAT']/cbc:CompanyID</t>
  </si>
  <si>
    <t>IBT-033</t>
  </si>
  <si>
    <t>Seller additional legal information</t>
  </si>
  <si>
    <t>売り手追加法的情報</t>
  </si>
  <si>
    <t>Additional legal information relevant for the Seller.</t>
  </si>
  <si>
    <t>売り手に関する追加の法的情報。</t>
  </si>
  <si>
    <t>Private Limited Company</t>
  </si>
  <si>
    <t>cbc:CompanyLegalForm</t>
  </si>
  <si>
    <t>ubl:Invoice/cac:AccountingSupplierParty/cac:Party/cac:PartyLegalEntity/cbc:CompanyLegalForm</t>
  </si>
  <si>
    <t>/ubl:Invoice/cac:AccountingSupplierParty/cac:Party/cac:PartyLegalEntity/cbc:CompanyLegalForm</t>
  </si>
  <si>
    <t>IBT-034</t>
  </si>
  <si>
    <t>Seller electronic address</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</si>
  <si>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</si>
  <si>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</si>
  <si>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</si>
  <si>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インボイス応答はインボイスおよびクレジットノート固有の応答メッセージであり、購入者の業務ルールおよび/または販売者/購入者契約に基づいて、購入者の承認および支払いプロセスにおけるインボイスの処理状況を売り手に通知するために使用できる。
(参照 https://docs.peppol.eu/poacc/upgrade-3/profiles/63-invoiceresponse/)</t>
  </si>
  <si>
    <t>cbc:EndpointID</t>
  </si>
  <si>
    <t>ubl:Invoice/cac:AccountingSupplierParty/cac:Party/cbc:EndpointID</t>
  </si>
  <si>
    <t>/ubl:Invoice/cac:AccountingSupplierParty/cac:Party/cbc:EndpointID</t>
  </si>
  <si>
    <t>IBT-034-1</t>
  </si>
  <si>
    <t>Seller electronic address Scheme identifier</t>
  </si>
  <si>
    <t>The scheme identifier shall be chosen from a list to be maintained by the Connecting Europe Facility.</t>
  </si>
  <si>
    <t>スキーマIDは、Connecting Europe Facility (CEF) が管理するリストから選択しなければならない。</t>
  </si>
  <si>
    <t xml:space="preserve">Request for Change has been submitted to OpenPEPPOL to add 0147 Standard Company Code	 0170 Teikoku Company Code and 0188 Corporate Number of The Social Security and Tax Number System to EAS list. </t>
  </si>
  <si>
    <t>0147 Standard Company Code (JIPDECが発番/管理しているコード)	 0170 Teikoku Company Code (帝国データバンクの企業コード)	 0188 Corporate Number of The Social Security and Tax Number System (社会保障・税制度の法人番号) をEASリストに追加してもらうよう、変更リクエストをOpenPEPPOLに提出済。</t>
  </si>
  <si>
    <t>ubl:Invoice/cac:AccountingSupplierParty/cac:Party/cbc:EndpointID/@schemeID</t>
  </si>
  <si>
    <t>/ubl:Invoice/cac:AccountingSupplierParty/cac:Party/cbc:EndpointID/@schemeID</t>
  </si>
  <si>
    <t>IBT-090</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</si>
  <si>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</si>
  <si>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</si>
  <si>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</si>
  <si>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</si>
  <si>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SEPA口座振替を買い手に事前に通知するために使用。</t>
  </si>
  <si>
    <t>123456:000123:0147:1</t>
  </si>
  <si>
    <t>/ubl:Invoice/cac:AccountingSupplierParty/cac:Party/cac:PartyIdentification/cbc:ID[@schemeID="SEPA"]</t>
  </si>
  <si>
    <t>IBG-05</t>
  </si>
  <si>
    <t>SELLER POSTAL ADDRESS</t>
  </si>
  <si>
    <t>売り手住所</t>
  </si>
  <si>
    <t>A group of business terms providing information about the address of the Seller.</t>
  </si>
  <si>
    <t>売り手の住所に関する情報を提供するビジネス用語のグループ。</t>
  </si>
  <si>
    <t>cac:PostalAddress</t>
  </si>
  <si>
    <t>cac:AddressType</t>
  </si>
  <si>
    <t>ubl:Invoice/cac:AccountingSupplierParty/cac:Party/cac:PostalAddress</t>
  </si>
  <si>
    <t>/ubl:Invoice/cac:AccountingSupplierParty/cac:Party/cac:PostalAddress</t>
  </si>
  <si>
    <t>IBT-035</t>
  </si>
  <si>
    <t>Seller address line 1</t>
  </si>
  <si>
    <t>売り手住所欄1</t>
  </si>
  <si>
    <t>The main address line in an address.</t>
  </si>
  <si>
    <t>売り手の住所の主な記載欄。</t>
  </si>
  <si>
    <t>四谷4-XX-X</t>
  </si>
  <si>
    <t>cbc:StreetName</t>
  </si>
  <si>
    <t>ubl:Invoice/cac:AccountingSupplierParty/cac:Party/cac:PostalAddress/cbc:StreetName</t>
  </si>
  <si>
    <t>/ubl:Invoice/cac:AccountingSupplierParty/cac:Party/cac:PostalAddress/cbc:StreetName</t>
  </si>
  <si>
    <t>IBT-036</t>
  </si>
  <si>
    <t>Seller address line 2</t>
  </si>
  <si>
    <t>売り手住所欄2</t>
  </si>
  <si>
    <t>An additional address line in an address that can be used to give further details supplementing the main line.</t>
  </si>
  <si>
    <t>売り手の住所の主な記載内容に加えて詳細な情報のために使用する追加記載欄。</t>
  </si>
  <si>
    <t>〇〇商事ビル</t>
  </si>
  <si>
    <t>cbc:AdditionalStreetName</t>
  </si>
  <si>
    <t>ubl:Invoice/cac:AccountingSupplierParty/cac:Party/cac:PostalAddress/cbc:AdditionalStreetName</t>
  </si>
  <si>
    <t>/ubl:Invoice/cac:AccountingSupplierParty/cac:Party/cac:PostalAddress/cbc:AdditionalStreetName</t>
  </si>
  <si>
    <t>IBT-162</t>
  </si>
  <si>
    <t>Seller address line 3</t>
  </si>
  <si>
    <t>売り手住所欄3</t>
  </si>
  <si>
    <t>売り手の住所の上記の記載内容に加えてより詳細な情報のために使用する追加記載欄。</t>
  </si>
  <si>
    <t>cbc:Line</t>
  </si>
  <si>
    <t>ubl:Invoice/cac:AccountingSupplierParty/cac:Party/cac:PostalAddress/cac:AddressLine/cbc:Line</t>
  </si>
  <si>
    <t>/ubl:Invoice/cac:AccountingSupplierParty/cac:Party/cac:PostalAddress/cac:AddressLine/cbc:Line</t>
  </si>
  <si>
    <t>IBT-037</t>
  </si>
  <si>
    <t>Seller city</t>
  </si>
  <si>
    <t>売り手住所 市区町村</t>
  </si>
  <si>
    <t>The common name of the city	 town or village	 where the Seller address is located.</t>
  </si>
  <si>
    <t>売り手が所在する市、町、村の通称。</t>
  </si>
  <si>
    <t>新宿区</t>
  </si>
  <si>
    <t>cbc:CityName</t>
  </si>
  <si>
    <t>ubl:Invoice/cac:AccountingSupplierParty/cac:Party/cac:PostalAddress/cbc:CityName</t>
  </si>
  <si>
    <t>/ubl:Invoice/cac:AccountingSupplierParty/cac:Party/cac:PostalAddress/cbc:CityName</t>
  </si>
  <si>
    <t>IBT-038</t>
  </si>
  <si>
    <t>Seller post code</t>
  </si>
  <si>
    <t>売り手郵便番号</t>
  </si>
  <si>
    <t>The identifier for an addressable group of properties according to the relevant postal service.</t>
  </si>
  <si>
    <t>売り手の住所の郵便番号。</t>
  </si>
  <si>
    <t>1xx-xxxx</t>
  </si>
  <si>
    <t>cbc:PostalZone</t>
  </si>
  <si>
    <t>ubl:Invoice/cac:AccountingSupplierParty/cac:Party/cac:PostalAddress/cbc:PostalZone</t>
  </si>
  <si>
    <t>/ubl:Invoice/cac:AccountingSupplierParty/cac:Party/cac:PostalAddress/cbc:PostalZone</t>
  </si>
  <si>
    <t>IBT-039</t>
  </si>
  <si>
    <t>Seller country subdivision</t>
  </si>
  <si>
    <t>売り手住所 都道府県</t>
  </si>
  <si>
    <t>The subdivision of a country.</t>
  </si>
  <si>
    <t>売り手の住所の地方区分。</t>
  </si>
  <si>
    <t>日本の場合は、都道府県。</t>
  </si>
  <si>
    <t>東京都</t>
  </si>
  <si>
    <t>cbc:CountrySubentity</t>
  </si>
  <si>
    <t>ubl:Invoice/cac:AccountingSupplierParty/cac:Party/cac:PostalAddress/cbc:CountrySubentity</t>
  </si>
  <si>
    <t>/ubl:Invoice/cac:AccountingSupplierParty/cac:Party/cac:PostalAddress/cbc:CountrySubentity</t>
  </si>
  <si>
    <t>IBT-040</t>
  </si>
  <si>
    <t>Seller country code</t>
  </si>
  <si>
    <t>売り手国コード</t>
  </si>
  <si>
    <t>A code that identifies the country.</t>
  </si>
  <si>
    <t>売り手の住所の国コード。</t>
  </si>
  <si>
    <t>ISO 3166で規定されたアルファベット2文字のコード。</t>
  </si>
  <si>
    <t>JP</t>
  </si>
  <si>
    <t>cbc:IdentificationCode</t>
  </si>
  <si>
    <t>ubl:Invoice/cac:AccountingSupplierParty/cac:Party/cac:PostalAddress/cac:Country/cbc:IdentificationCode</t>
  </si>
  <si>
    <t>/ubl:Invoice/cac:AccountingSupplierParty/cac:Party/cac:PostalAddress/cac:Country/cbc:IdentificationCode</t>
  </si>
  <si>
    <t>IBG-06</t>
  </si>
  <si>
    <t>SELLER CONTACT</t>
  </si>
  <si>
    <t>売り手連絡先</t>
  </si>
  <si>
    <t>A group of business terms providing contact information about the Seller.</t>
  </si>
  <si>
    <t>売り手の連絡先に係る情報を提供するビジネス用語のグループ。</t>
  </si>
  <si>
    <t>cac:Contact</t>
  </si>
  <si>
    <t>cac:ContactType</t>
  </si>
  <si>
    <t>ubl:Invoice/cac:AccountingSupplierParty/cac:Party/cac:Contact</t>
  </si>
  <si>
    <t>/ubl:Invoice/cac:AccountingSupplierParty/cac:Party/cac:Contact</t>
  </si>
  <si>
    <t>IBT-041</t>
  </si>
  <si>
    <t>Seller contact point</t>
  </si>
  <si>
    <t>A contact point for a legal entity or person.</t>
  </si>
  <si>
    <t>売り手の連絡先の個人の、文字で表現された名前（部門名を含む）。</t>
  </si>
  <si>
    <t>法人営業2課</t>
  </si>
  <si>
    <t>ubl:Invoice/cac:AccountingSupplierParty/cac:Party/cac:Contact/cbc:Name</t>
  </si>
  <si>
    <t>/ubl:Invoice/cac:AccountingSupplierParty/cac:Party/cac:Contact/cbc:Name</t>
  </si>
  <si>
    <t>IBT-042</t>
  </si>
  <si>
    <t>Seller contact telephone number</t>
  </si>
  <si>
    <t>売り手連絡先電話番号</t>
  </si>
  <si>
    <t>A phone number for the contact point.</t>
  </si>
  <si>
    <t>売り手の連絡先電話番号。</t>
  </si>
  <si>
    <t>03-3xxx-1234</t>
  </si>
  <si>
    <t>cbc:Telephone</t>
  </si>
  <si>
    <t>ubl:Invoice/cac:AccountingSupplierParty/cac:Party/cac:Contact/cbc:Telephone</t>
  </si>
  <si>
    <t>/ubl:Invoice/cac:AccountingSupplierParty/cac:Party/cac:Contact/cbc:Telephone</t>
  </si>
  <si>
    <t>IBT-043</t>
  </si>
  <si>
    <t>Seller contact email address</t>
  </si>
  <si>
    <t>売り手連絡先電子メールアドレス</t>
  </si>
  <si>
    <t>An e-mail address for the contact point.</t>
  </si>
  <si>
    <t>売り手の連絡先電子メールアドレス。</t>
  </si>
  <si>
    <t>houjineigyou2@〇〇co.jp</t>
  </si>
  <si>
    <t>cbc:ElectronicMail</t>
  </si>
  <si>
    <t>ubl:Invoice/cac:AccountingSupplierParty/cac:Party/cac:Contact/cbc:ElectronicMail</t>
  </si>
  <si>
    <t>/ubl:Invoice/cac:AccountingSupplierParty/cac:Party/cac:Contact/cbc:ElectronicMail</t>
  </si>
  <si>
    <t>IBG-07</t>
  </si>
  <si>
    <t>BUYER</t>
  </si>
  <si>
    <t>買い手</t>
  </si>
  <si>
    <t>A group of business terms providing information about the Buyer.</t>
  </si>
  <si>
    <t>買い手に係る情報を提供するビジネス用語のグループ。</t>
  </si>
  <si>
    <t>cac:AccountingCustomerParty</t>
  </si>
  <si>
    <t>cac:CustomerPartyType</t>
  </si>
  <si>
    <t>ubl:Invoice/cac:AccountingCustomerParty</t>
  </si>
  <si>
    <t>/ubl:Invoice/cac:AccountingCustomerParty</t>
  </si>
  <si>
    <t>IBT-044</t>
  </si>
  <si>
    <t>Buyer name</t>
  </si>
  <si>
    <t>買い手名称</t>
  </si>
  <si>
    <t>The full name of the Buyer.</t>
  </si>
  <si>
    <t>買い手の名称。</t>
  </si>
  <si>
    <t>株式会社 〇〇物産</t>
  </si>
  <si>
    <t>ubl:Invoice/cac:AccountingCustomerParty/cac:Party/cac:PartyLegalEntity/cbc:RegistrationName</t>
  </si>
  <si>
    <t>/ubl:Invoice/cac:AccountingCustomerParty/cac:Party/cac:PartyLegalEntity/cbc:RegistrationName</t>
  </si>
  <si>
    <t>IBT-045</t>
  </si>
  <si>
    <t>Buyer trading name</t>
  </si>
  <si>
    <t>買い手商号</t>
  </si>
  <si>
    <t>A name by which the Buyer is known	 other than Buyer name (also known as Business name).</t>
  </si>
  <si>
    <t>買い手名称以外で、知られているビジネス上の名称。</t>
  </si>
  <si>
    <t>ubl:Invoice/cac:AccountingCustomerParty/cac:Party/cac:PartyName/cbc:Name</t>
  </si>
  <si>
    <t>/ubl:Invoice/cac:AccountingCustomerParty/cac:Party/cac:PartyName/cbc:Name</t>
  </si>
  <si>
    <t>IBT-046</t>
  </si>
  <si>
    <t>Buyer identifier</t>
  </si>
  <si>
    <t>買い手ID</t>
  </si>
  <si>
    <t>An identifier of the Buyer.</t>
  </si>
  <si>
    <t>買い手を表すID。</t>
  </si>
  <si>
    <t>654321:000321:0147:1</t>
  </si>
  <si>
    <t>ubl:Invoice/cac:AccountingCustomerParty/cac:Party/cac:PartyIdentification/cbc:ID</t>
  </si>
  <si>
    <t>/ubl:Invoice/cac:AccountingCustomerParty/cac:Party/cac:PartyIdentification/cbc:ID</t>
  </si>
  <si>
    <t>IBT-046-1</t>
  </si>
  <si>
    <t>Buyer identifier Scheme identifier</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</si>
  <si>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t>
  </si>
  <si>
    <t>例えば、0147 Standard Company Code は、JIPDEC が発番する標準企業コードであるが、企業識別コード6桁＋枝番6桁の合計12桁で構成されており、企業識別コード6桁は　JIPDEC が発番するが、枝番6桁は、支店や部署の識別のため、各企業が採番・管理を行うものであり、JIPDECのコードを用いて、支店や部署まで特定することが可能である。</t>
  </si>
  <si>
    <t>0147</t>
  </si>
  <si>
    <t>ubl:Invoice/cac:AccountingCustomerParty/cac:Party/cac:PartyIdentification/cbc:ID/@schemeID</t>
  </si>
  <si>
    <t>/ubl:Invoice/cac:AccountingCustomerParty/cac:Party/cac:PartyIdentification/cbc:ID/@schemeID</t>
  </si>
  <si>
    <t>IBT-047</t>
  </si>
  <si>
    <t>Buyer legal registration identifier</t>
  </si>
  <si>
    <t>買い手法人ID</t>
  </si>
  <si>
    <t>An identifier issued by an official registrar that identifies the Buyer as a legal entity or person.</t>
  </si>
  <si>
    <t>買い手を表す法人ID。</t>
  </si>
  <si>
    <t>ubl:Invoice/cac:AccountingCustomerParty/cac:Party/cac:PartyLegalEntity/cbc:CompanyID</t>
  </si>
  <si>
    <t>/ubl:Invoice/cac:AccountingCustomerParty/cac:Party/cac:PartyLegalEntity/cbc:CompanyID</t>
  </si>
  <si>
    <t>IBT-047-1</t>
  </si>
  <si>
    <t>Buyer legal registration identifier Scheme identifier</t>
  </si>
  <si>
    <t>ubl:Invoice/cac:AccountingCustomerParty/cac:Party/cac:PartyLegalEntity/cbc:CompanyID/@schemeID</t>
  </si>
  <si>
    <t>/ubl:Invoice/cac:AccountingCustomerParty/cac:Party/cac:PartyLegalEntity/cbc:CompanyID/@schemeID</t>
  </si>
  <si>
    <t>IBT-048</t>
  </si>
  <si>
    <t>Buyer TAX identifier</t>
  </si>
  <si>
    <t>買い手税ID</t>
  </si>
  <si>
    <t>The Buyer’s TAX identifier (also known as Buyer TAX identification number).</t>
  </si>
  <si>
    <t>買い手の税ID番号。日本の場合は、適格請求書発行事業者登録番号。</t>
  </si>
  <si>
    <t>T+法人番号（国税庁）。</t>
  </si>
  <si>
    <t>T3210987654321</t>
  </si>
  <si>
    <t>ubl:Invoice/cac:AccountingCustomerParty/cac:Party/cac:PartyTaxScheme/cbc:CompanyID</t>
  </si>
  <si>
    <t>/ubl:Invoice/cac:AccountingCustomerParty/cac:Party/cac:PartyTaxScheme/cbc:CompanyID</t>
  </si>
  <si>
    <t>IBT-049</t>
  </si>
  <si>
    <t>Buyer electronic address</t>
  </si>
  <si>
    <t>買い手電子アドレス</t>
  </si>
  <si>
    <t>Identifies the Buyer’s electronic address to which the invoice is delivered.</t>
  </si>
  <si>
    <t>請求書の送信先となる買い手の電子アドレスを識別する。</t>
  </si>
  <si>
    <t>ubl:Invoice/cac:AccountingCustomerParty/cac:Party/cbc:EndpointID</t>
  </si>
  <si>
    <t>/ubl:Invoice/cac:AccountingCustomerParty/cac:Party/cbc:EndpointID</t>
  </si>
  <si>
    <t>IBT-049-1</t>
  </si>
  <si>
    <t>Buyer electronic address Scheme identifier</t>
  </si>
  <si>
    <t xml:space="preserve">Request for Change has been submitted to OpenPEPPOL to add  0188 Corporate Number of The Social Security and Tax Number System to EAS list. </t>
  </si>
  <si>
    <t>0188 Corporate Number of The Social Security and Tax Number System (社会保障・税制度の法人番号) をEASリストに追加。</t>
  </si>
  <si>
    <t>ubl:Invoice/cac:AccountingCustomerParty/cac:Party/cbc:EndpointID/@schemeID</t>
  </si>
  <si>
    <t>/ubl:Invoice/cac:AccountingCustomerParty/cac:Party/cbc:EndpointID/@schemeID</t>
  </si>
  <si>
    <t>IBG-08</t>
  </si>
  <si>
    <t>BUYER POSTAL ADDRESS</t>
  </si>
  <si>
    <t>買い手住所</t>
  </si>
  <si>
    <t>A group of business terms providing information about the postal address for the Buyer.</t>
  </si>
  <si>
    <t>買い手の住所に関する情報を提供するビジネス用語のグループ。</t>
  </si>
  <si>
    <t>ubl:Invoice/cac:AccountingCustomerParty/cac:Party/cac:PostalAddress</t>
  </si>
  <si>
    <t>/ubl:Invoice/cac:AccountingCustomerParty/cac:Party/cac:PostalAddress</t>
  </si>
  <si>
    <t>IBT-050</t>
  </si>
  <si>
    <t>Buyer address line 1</t>
  </si>
  <si>
    <t>買い手住所欄1</t>
  </si>
  <si>
    <t>買い手の住所の主な記載欄。</t>
  </si>
  <si>
    <t>北区</t>
  </si>
  <si>
    <t>ubl:Invoice/cac:AccountingCustomerParty/cac:Party/cac:PostalAddress/cbc:StreetName</t>
  </si>
  <si>
    <t>/ubl:Invoice/cac:AccountingCustomerParty/cac:Party/cac:PostalAddress/cbc:StreetName</t>
  </si>
  <si>
    <t>IBT-051</t>
  </si>
  <si>
    <t>Buyer address line 2</t>
  </si>
  <si>
    <t>買い手住所欄2</t>
  </si>
  <si>
    <t>買い手の住所の主な記載内容に加えて詳細な情報のために使用する追加記載欄。</t>
  </si>
  <si>
    <t>北xx条西xx-X</t>
  </si>
  <si>
    <t>ubl:Invoice/cac:AccountingCustomerParty/cac:Party/cac:PostalAddress/cbc:AdditionalStreetName</t>
  </si>
  <si>
    <t>/ubl:Invoice/cac:AccountingCustomerParty/cac:Party/cac:PostalAddress/cbc:AdditionalStreetName</t>
  </si>
  <si>
    <t>IBT-163</t>
  </si>
  <si>
    <t>Buyer address line 3</t>
  </si>
  <si>
    <t>買い手住所欄3</t>
  </si>
  <si>
    <t>買い手の住所の上記の記載内容に加えてより詳細な情報のために使用する追加記載欄。</t>
  </si>
  <si>
    <t>ubl:Invoice/cac:AccountingCustomerParty/cac:Party/cac:PostalAddress/cac:AddressLine/cbc:Line</t>
  </si>
  <si>
    <t>/ubl:Invoice/cac:AccountingCustomerParty/cac:Party/cac:PostalAddress/cac:AddressLine/cbc:Line</t>
  </si>
  <si>
    <t>IBT-052</t>
  </si>
  <si>
    <t>Buyer city</t>
  </si>
  <si>
    <t>買い手住所 市区町村</t>
  </si>
  <si>
    <t>The common name of the city	 town or village	 where the Buyer’s address is located.</t>
  </si>
  <si>
    <t>買い手が所在する市、町、村の通称。</t>
  </si>
  <si>
    <t>札幌市</t>
  </si>
  <si>
    <t>ubl:Invoice/cac:AccountingCustomerParty/cac:Party/cac:PostalAddress/cbc:CityName</t>
  </si>
  <si>
    <t>/ubl:Invoice/cac:AccountingCustomerParty/cac:Party/cac:PostalAddress/cbc:CityName</t>
  </si>
  <si>
    <t>IBT-053</t>
  </si>
  <si>
    <t>Buyer post code</t>
  </si>
  <si>
    <t>買い手郵便番号</t>
  </si>
  <si>
    <t>買い手の住所の郵便番号。</t>
  </si>
  <si>
    <t>001-xxxx</t>
  </si>
  <si>
    <t>ubl:Invoice/cac:AccountingCustomerParty/cac:Party/cac:PostalAddress/cbc:PostalZone</t>
  </si>
  <si>
    <t>/ubl:Invoice/cac:AccountingCustomerParty/cac:Party/cac:PostalAddress/cbc:PostalZone</t>
  </si>
  <si>
    <t>IBT-054</t>
  </si>
  <si>
    <t>Buyer country subdivision</t>
  </si>
  <si>
    <t>買い手住所 都道府県</t>
  </si>
  <si>
    <t>買い手の住所の地方区分。</t>
  </si>
  <si>
    <t>北海道</t>
  </si>
  <si>
    <t>ubl:Invoice/cac:AccountingCustomerParty/cac:Party/cac:PostalAddress/cbc:CountrySubentity</t>
  </si>
  <si>
    <t>/ubl:Invoice/cac:AccountingCustomerParty/cac:Party/cac:PostalAddress/cbc:CountrySubentity</t>
  </si>
  <si>
    <t>IBT-055</t>
  </si>
  <si>
    <t>Buyer country code</t>
  </si>
  <si>
    <t>買い手国コード</t>
  </si>
  <si>
    <t>買い手の住所の国コード。</t>
  </si>
  <si>
    <t>ubl:Invoice/cac:AccountingCustomerParty/cac:Party/cac:PostalAddress/cac:Country/cbc:IdentificationCode</t>
  </si>
  <si>
    <t>/ubl:Invoice/cac:AccountingCustomerParty/cac:Party/cac:PostalAddress/cac:Country/cbc:IdentificationCode</t>
  </si>
  <si>
    <t>IBG-09</t>
  </si>
  <si>
    <t>BUYER CONTACT</t>
  </si>
  <si>
    <t>買い手連絡先</t>
  </si>
  <si>
    <t>A group of business terms providing contact information relevant for the Buyer.</t>
  </si>
  <si>
    <t>買い手の連絡先に係る情報を提供するビジネス用語のグループ。</t>
  </si>
  <si>
    <t>ubl:Invoice/cac:AccountingCustomerParty/cac:Party/cac:Contact</t>
  </si>
  <si>
    <t>/ubl:Invoice/cac:AccountingCustomerParty/cac:Party/cac:Contact</t>
  </si>
  <si>
    <t>IBT-056</t>
  </si>
  <si>
    <t>Buyer contact point</t>
  </si>
  <si>
    <t>買い手の法人や個人の連絡先。</t>
  </si>
  <si>
    <t>個人情報保護の観点からは、個人名の使用を避け部署名を使用することが望ましい。</t>
  </si>
  <si>
    <t>株式会社 △山物産 札幌支社</t>
  </si>
  <si>
    <t>ubl:Invoice/cac:AccountingCustomerParty/cac:Party/cac:Contact/cbc:Name</t>
  </si>
  <si>
    <t>/ubl:Invoice/cac:AccountingCustomerParty/cac:Party/cac:Contact/cbc:Name</t>
  </si>
  <si>
    <t>IBT-057</t>
  </si>
  <si>
    <t>Buyer contact telephone number</t>
  </si>
  <si>
    <t>買い手連絡先電話番号</t>
  </si>
  <si>
    <t>買い手の連絡先電話番号。</t>
  </si>
  <si>
    <t>011-757-1xxx</t>
  </si>
  <si>
    <t>ubl:Invoice/cac:AccountingCustomerParty/cac:Party/cac:Contact/cbc:Telephone</t>
  </si>
  <si>
    <t>/ubl:Invoice/cac:AccountingCustomerParty/cac:Party/cac:Contact/cbc:Telephone</t>
  </si>
  <si>
    <t>IBT-058</t>
  </si>
  <si>
    <t>Buyer contact email address</t>
  </si>
  <si>
    <t>買い手連絡先電子メールアドレス</t>
  </si>
  <si>
    <t>買い手の連絡先電子メールアドレス。</t>
  </si>
  <si>
    <t>purchaser@△yamabussan.co.jp</t>
  </si>
  <si>
    <t>ubl:Invoice/cac:AccountingCustomerParty/cac:Party/cac:Contact/cbc:ElectronicMail</t>
  </si>
  <si>
    <t>/ubl:Invoice/cac:AccountingCustomerParty/cac:Party/cac:Contact/cbc:ElectronicMail</t>
  </si>
  <si>
    <t>IBG-10</t>
  </si>
  <si>
    <t>PAYEE</t>
  </si>
  <si>
    <t>支払先</t>
  </si>
  <si>
    <t>A group of business terms providing information about the Payee	 i.e. the role that receives the payment.</t>
  </si>
  <si>
    <t>支払先に係る情報を提供するビジネス用語のグループ。</t>
  </si>
  <si>
    <t>cac:PayeeParty</t>
  </si>
  <si>
    <t>cac:PartyType</t>
  </si>
  <si>
    <t>ubl:Invoice/cac:PayeeParty</t>
  </si>
  <si>
    <t>/ubl:Invoice/cac:PayeeParty</t>
  </si>
  <si>
    <t>IBT-059</t>
  </si>
  <si>
    <t>Payee name</t>
  </si>
  <si>
    <t>支払先名称</t>
  </si>
  <si>
    <t>The name of the Payee.</t>
  </si>
  <si>
    <t>支払先の名称。</t>
  </si>
  <si>
    <t>Payee party</t>
  </si>
  <si>
    <t>ubl:Invoice/cac:PayeeParty/cac:PartyName/cbc:Name</t>
  </si>
  <si>
    <t>/ubl:Invoice/cac:PayeeParty/cac:PartyName/cbc:Name</t>
  </si>
  <si>
    <t>IBT-060</t>
  </si>
  <si>
    <t>Payee identifier</t>
  </si>
  <si>
    <t>支払先ID</t>
  </si>
  <si>
    <t>An identifier for the Payee.</t>
  </si>
  <si>
    <t>支払先のID。</t>
  </si>
  <si>
    <t>123456:000124:0147:1</t>
  </si>
  <si>
    <t>ubl:Invoice/cac:PayeeParty/cac:PartyIdentification/cbc:ID</t>
  </si>
  <si>
    <t>/ubl:Invoice/cac:PayeeParty/cac:PartyIdentification/cbc:ID</t>
  </si>
  <si>
    <t>IBT-060-1</t>
  </si>
  <si>
    <t>Payee identifier Scheme identifier</t>
  </si>
  <si>
    <t>使用する場合、識別スキーマは、ISO/ IEC 6523 保守機関として公開されたリストから選択しなければならない。</t>
  </si>
  <si>
    <t>この欄には発番機関がISO/IEC 6523 保守機関として登録された番号を記載する。</t>
  </si>
  <si>
    <t>ubl:Invoice/cac:PayeeParty/cac:PartyIdentification/cbc:ID/@schemeID</t>
  </si>
  <si>
    <t>/ubl:Invoice/cac:PayeeParty/cac:PartyIdentification/cbc:ID/@schemeID</t>
  </si>
  <si>
    <t>IBT-061</t>
  </si>
  <si>
    <t>Payee legal registration identifier</t>
  </si>
  <si>
    <t>支払先登録企業ID</t>
  </si>
  <si>
    <t>An identifier issued by an official registrar that identifies the Payee as a legal entity or person.</t>
  </si>
  <si>
    <t>公的登録機関が発行した公的識別子としての支払先の国際企業ID。</t>
  </si>
  <si>
    <t>ubl:Invoice/cac:PayeeParty/cac:PartyLegalEntity/cbc:CompanyID</t>
  </si>
  <si>
    <t>/ubl:Invoice/cac:PayeeParty/cac:PartyLegalEntity/cbc:CompanyID</t>
  </si>
  <si>
    <t>IBT-061-1</t>
  </si>
  <si>
    <t>Payee legal registration identifier Scheme identifier</t>
  </si>
  <si>
    <t>使用する場合、公的機登録機関の識別スキーマは、ISO/IEC6523保守機関として公開されているリストから選択しなければならない。</t>
  </si>
  <si>
    <t>ubl:Invoice/cac:PayeeParty/cac:PartyLegalEntity/cbc:CompanyID/@schemeID</t>
  </si>
  <si>
    <t>/ubl:Invoice/cac:PayeeParty/cac:PartyLegalEntity/cbc:CompanyID/@schemeID</t>
  </si>
  <si>
    <t>IBG-11</t>
  </si>
  <si>
    <t>SELLER TAX REPRESENTATIVE PARTY</t>
  </si>
  <si>
    <t>売り手税務代理人</t>
  </si>
  <si>
    <t>A group of business terms providing information about the Seller’s tax representative.</t>
  </si>
  <si>
    <t>売り手の税務代理人に係る情報を提供するビジネス用語のグループ。</t>
  </si>
  <si>
    <t>Tax representative party for the seller is relevant for sellers delivering goods and services in a country without having a permanent establishment in that country. In such cases information on the tax representative shall be included in the invoice.</t>
  </si>
  <si>
    <t>売り手の税務代理人は、その国に恒久的施設を持たずに商品やサービスを提供する売り手に関連している。 そのような場合、税務代理人に関する情報が請求書に含まれるものとする。</t>
  </si>
  <si>
    <t>cac:TaxRepresentativeParty</t>
  </si>
  <si>
    <t>ubl:Invoice/cac:TaxRepresentativeParty</t>
  </si>
  <si>
    <t>/ubl:Invoice/cac:TaxRepresentativeParty</t>
  </si>
  <si>
    <t>IBT-062</t>
  </si>
  <si>
    <t>Seller tax representative name</t>
  </si>
  <si>
    <t>売り手税務代理人名称</t>
  </si>
  <si>
    <t>The full name of the Seller’s tax representative party.</t>
  </si>
  <si>
    <t>売り手の税務代理人の名称。</t>
  </si>
  <si>
    <t>ubl:Invoice/cac:TaxRepresentativeParty/cac:PartyName/cbc:Name</t>
  </si>
  <si>
    <t>/ubl:Invoice/cac:TaxRepresentativeParty/cac:PartyName/cbc:Name</t>
  </si>
  <si>
    <t>IBT-063</t>
  </si>
  <si>
    <t>Seller tax representative TAX identifier</t>
  </si>
  <si>
    <t>売り手税務代理人税ID</t>
  </si>
  <si>
    <t>The TAX identifier of the Seller’s tax representative party.</t>
  </si>
  <si>
    <t>売り手の税務代理人の税ID。</t>
  </si>
  <si>
    <t>日本の場合は、国税庁が発行する税務代理人の適格請求書発行事業者登録番号(T+法人番号)。</t>
  </si>
  <si>
    <t>ubl:Invoice/cac:TaxRepresentativeParty/cac:PartyTaxScheme/cbc:CompanyID</t>
  </si>
  <si>
    <t>/ubl:Invoice/cac:TaxRepresentativeParty/cac:PartyTaxScheme/cbc:CompanyID</t>
  </si>
  <si>
    <t>IBG-12</t>
  </si>
  <si>
    <t>SELLER TAX REPRESENTATIVE POSTAL ADDRESS</t>
  </si>
  <si>
    <t>売り手税務代理人住所</t>
  </si>
  <si>
    <t>A group of business terms providing information about the postal address for the tax representative party.</t>
  </si>
  <si>
    <t>税務代理人の住所に関する情報を提供するビジネス用語のグループ。</t>
  </si>
  <si>
    <t>ubl:Invoice/cac:TaxRepresentativeParty/cac:PostalAddress</t>
  </si>
  <si>
    <t>/ubl:Invoice/cac:TaxRepresentativeParty/cac:PostalAddress</t>
  </si>
  <si>
    <t>IBT-064</t>
  </si>
  <si>
    <t>Tax representative address line 1</t>
  </si>
  <si>
    <t>税務代理人住所欄1</t>
  </si>
  <si>
    <t>税務代理人の住所の主な記載欄。</t>
  </si>
  <si>
    <t>ubl:Invoice/cac:TaxRepresentativeParty/cac:PostalAddress/cbc:StreetName</t>
  </si>
  <si>
    <t>/ubl:Invoice/cac:TaxRepresentativeParty/cac:PostalAddress/cbc:StreetName</t>
  </si>
  <si>
    <t>IBT-065</t>
  </si>
  <si>
    <t>Tax representative address line 2</t>
  </si>
  <si>
    <t>税務代理人住所欄2</t>
  </si>
  <si>
    <t>税務代理人の住所の主な記載内容に加えて詳細な情報のために使用する追加記載欄。</t>
  </si>
  <si>
    <t>ubl:Invoice/cac:TaxRepresentativeParty/cac:PostalAddress/cbc:AdditionalStreetName</t>
  </si>
  <si>
    <t>/ubl:Invoice/cac:TaxRepresentativeParty/cac:PostalAddress/cbc:AdditionalStreetName</t>
  </si>
  <si>
    <t>IBT-164</t>
  </si>
  <si>
    <t>Tax representative address line 3</t>
  </si>
  <si>
    <t>税務代理人住所欄3</t>
  </si>
  <si>
    <t>税務代理人の住所の上記の記載内容に加えてより詳細な情報のために使用する追加記載欄。</t>
  </si>
  <si>
    <t>ubl:Invoice/cac:TaxRepresentativeParty/cac:PostalAddress/cac:AddressLine/cbc:Line</t>
  </si>
  <si>
    <t>/ubl:Invoice/cac:TaxRepresentativeParty/cac:PostalAddress/cac:AddressLine/cbc:Line</t>
  </si>
  <si>
    <t>IBT-066</t>
  </si>
  <si>
    <t>Tax representative city</t>
  </si>
  <si>
    <t>税務代理人住所 市区町村</t>
  </si>
  <si>
    <t>The common name of the city	 town or village	 where the tax representative address is located.</t>
  </si>
  <si>
    <t>税務代理人が所在する市、町、村の通称。</t>
  </si>
  <si>
    <t>ubl:Invoice/cac:TaxRepresentativeParty/cac:PostalAddress/cbc:CityName</t>
  </si>
  <si>
    <t>/ubl:Invoice/cac:TaxRepresentativeParty/cac:PostalAddress/cbc:CityName</t>
  </si>
  <si>
    <t>IBT-067</t>
  </si>
  <si>
    <t>Tax representative post code</t>
  </si>
  <si>
    <t>税務代理人郵便番号</t>
  </si>
  <si>
    <t>税務代理人の住所の郵便番号。</t>
  </si>
  <si>
    <t>ubl:Invoice/cac:TaxRepresentativeParty/cac:PostalAddress/cbc:PostalZone</t>
  </si>
  <si>
    <t>/ubl:Invoice/cac:TaxRepresentativeParty/cac:PostalAddress/cbc:PostalZone</t>
  </si>
  <si>
    <t>IBT-068</t>
  </si>
  <si>
    <t>Tax representative country subdivision</t>
  </si>
  <si>
    <t>税務代理人住所 都道府県</t>
  </si>
  <si>
    <t>税務代理人の住所の地方区分。</t>
  </si>
  <si>
    <t>ubl:Invoice/cac:TaxRepresentativeParty/cac:PostalAddress/cbc:CountrySubentity</t>
  </si>
  <si>
    <t>/ubl:Invoice/cac:TaxRepresentativeParty/cac:PostalAddress/cbc:CountrySubentity</t>
  </si>
  <si>
    <t>IBT-069</t>
  </si>
  <si>
    <t>Tax representative country code</t>
  </si>
  <si>
    <t>税務代理人国コード</t>
  </si>
  <si>
    <t>税務代理人の住所の国コード。</t>
  </si>
  <si>
    <t>ubl:Invoice/cac:TaxRepresentativeParty/cac:PostalAddress/cac:Country/cbc:IdentificationCode</t>
  </si>
  <si>
    <t>/ubl:Invoice/cac:TaxRepresentativeParty/cac:PostalAddress/cac:Country/cbc:IdentificationCode</t>
  </si>
  <si>
    <t>IBG-13</t>
  </si>
  <si>
    <t>DELIVERY INFORMATION</t>
  </si>
  <si>
    <t>納入先</t>
  </si>
  <si>
    <t>A group of business terms providing information about where and when the goods and services invoiced are delivered.</t>
  </si>
  <si>
    <t>財又はサービスが何時何処に納入されたかに係る情報を提供するビジネス用語のグループ。</t>
  </si>
  <si>
    <t>Delivery details may be given at document level. 
Place and date of delivery is recommended	 and should be sent unless this does not affect the ability to ensure the correctness of the invoice. 
The delivery element contains information on name	 address and delivery location identifier /*/cac:Delivery/cac:DeliveryLocation/cbc:ID which may be used if the place of delivery is defined through an identifier. For example GLN (Global Location Number)issued by GS1.</t>
  </si>
  <si>
    <t>配達の詳細を文書 レベルで指定できる。
配達の場所と日付の記載が推奨されており、これが請求書の正確性を保証する能力に影響しない限り、送信する必要がある。
このグループには、名前、住所、および配送場所識別子 /*/cac:Delivery/cac:DeliveryLocation/cbc:ID に関する情報が含まれ、 たとえば、GS1 が発行する GLN (Global Location Number)などの識別子によって配送場所が定義されている場合に使用できる。</t>
  </si>
  <si>
    <t>cac:Delivery</t>
  </si>
  <si>
    <t>cac:DeliveryType</t>
  </si>
  <si>
    <t>ubl:Invoice/cac:Delivery</t>
  </si>
  <si>
    <t>/ubl:Invoice/cac:Delivery</t>
  </si>
  <si>
    <t>IBT-070</t>
  </si>
  <si>
    <t>Deliver to party name</t>
  </si>
  <si>
    <t>The name of the party to which the goods and services are delivered.</t>
  </si>
  <si>
    <t>財又はサービスが納入された納入先の名称。</t>
  </si>
  <si>
    <t>ubl:Invoice/cac:Delivery/cac:DeliveryParty/cac:PartyName/cbc:Name</t>
  </si>
  <si>
    <t>/ubl:Invoice/cac:Delivery/cac:DeliveryParty/cac:PartyName/cbc:Name</t>
  </si>
  <si>
    <t>IBT-071</t>
  </si>
  <si>
    <t>Deliver to location identifier</t>
  </si>
  <si>
    <t>納入先ID</t>
  </si>
  <si>
    <t>An identifier for the location at which the goods and services are delivered.</t>
  </si>
  <si>
    <t>財又はサービスが納入された納入先の場所ID。</t>
  </si>
  <si>
    <t>ubl:Invoice/cac:Delivery/cac:DeliveryLocation/cbc:ID</t>
  </si>
  <si>
    <t>/ubl:Invoice/cac:Delivery/cac:DeliveryLocation/cbc:ID</t>
  </si>
  <si>
    <t>IBT-071-1</t>
  </si>
  <si>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</si>
  <si>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</si>
  <si>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</si>
  <si>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ubl:Invoice/cac:Delivery/cac:DeliveryLocation/cbc:ID/@schemeID</t>
  </si>
  <si>
    <t>/ubl:Invoice/cac:Delivery/cac:DeliveryLocation/cbc:ID/@schemeID</t>
  </si>
  <si>
    <t>IBT-072</t>
  </si>
  <si>
    <t>Actual delivery date</t>
  </si>
  <si>
    <t>実際納入日</t>
  </si>
  <si>
    <t>the date on which the supply of goods or services was made or completed.</t>
  </si>
  <si>
    <t>財又はサービスが納入された、あるいはすべて提供された日付。</t>
  </si>
  <si>
    <t>cbc:ActualDeliveryDate</t>
  </si>
  <si>
    <t>ubl:Invoice/cac:Delivery/cbc:ActualDeliveryDate</t>
  </si>
  <si>
    <t>/ubl:Invoice/cac:Delivery/cbc:ActualDeliveryDate</t>
  </si>
  <si>
    <t>IBG-14</t>
  </si>
  <si>
    <t>INVOICING PERIOD</t>
  </si>
  <si>
    <t>請求期間</t>
  </si>
  <si>
    <t>A group of business terms providing information on the invoice period.</t>
  </si>
  <si>
    <t>請求期間に関わる情報を提供するビジネス用語のグループ。</t>
  </si>
  <si>
    <t>cac:InvoicePeriod</t>
  </si>
  <si>
    <t>cac:PeriodType</t>
  </si>
  <si>
    <t>ubl:Invoice/cac:InvoicePeriod</t>
  </si>
  <si>
    <t>/ubl:Invoice/cac:InvoicePeriod</t>
  </si>
  <si>
    <t>IBT-073</t>
  </si>
  <si>
    <t>Invoicing period start date</t>
  </si>
  <si>
    <t>請求期間開始日</t>
  </si>
  <si>
    <t>The date when the Invoice period starts.</t>
  </si>
  <si>
    <t>請求期間開始日。</t>
  </si>
  <si>
    <t>cbc:StartDate</t>
  </si>
  <si>
    <t>ubl:Invoice/cac:InvoicePeriod/cbc:StartDate</t>
  </si>
  <si>
    <t>/ubl:Invoice/cac:InvoicePeriod/cbc:StartDate</t>
  </si>
  <si>
    <t>IBT-074</t>
  </si>
  <si>
    <t>Invoicing period end date</t>
  </si>
  <si>
    <t>請求期間終了日</t>
  </si>
  <si>
    <t>The date when the Invoice period ends.</t>
  </si>
  <si>
    <t>請求期間終了日。</t>
  </si>
  <si>
    <t>cbc:EndDate</t>
  </si>
  <si>
    <t>ubl:Invoice/cac:InvoicePeriod/cbc:EndDate</t>
  </si>
  <si>
    <t>/ubl:Invoice/cac:InvoicePeriod/cbc:EndDate</t>
  </si>
  <si>
    <t>IBG-15</t>
  </si>
  <si>
    <t>DELIVER TO ADDRESS</t>
  </si>
  <si>
    <t>納入先住所</t>
  </si>
  <si>
    <t>A group of business terms providing information about the address to which goods and services invoiced were or are delivered.</t>
  </si>
  <si>
    <t>請求する財又はサービスの納入先の住所に関する情報を提供するビジネス用語のグループ。</t>
  </si>
  <si>
    <t>cac:Address</t>
  </si>
  <si>
    <t>ubl:Invoice/cac:Delivery/cac:DeliveryLocation/cac:Address</t>
  </si>
  <si>
    <t>/ubl:Invoice/cac:Delivery/cac:DeliveryLocation/cac:Address</t>
  </si>
  <si>
    <t>IBT-075</t>
  </si>
  <si>
    <t>Deliver to address line 1</t>
  </si>
  <si>
    <t>納入先住所欄1</t>
  </si>
  <si>
    <t>納入先の住所の主な記載欄。</t>
  </si>
  <si>
    <t>北xx条西XX-X</t>
  </si>
  <si>
    <t>ubl:Invoice/cac:Delivery/cac:DeliveryLocation/cac:Address/cbc:StreetName</t>
  </si>
  <si>
    <t>/ubl:Invoice/cac:Delivery/cac:DeliveryLocation/cac:Address/cbc:StreetName</t>
  </si>
  <si>
    <t>IBT-076</t>
  </si>
  <si>
    <t>Deliver to address line 2</t>
  </si>
  <si>
    <t>納入先住所欄2</t>
  </si>
  <si>
    <t>納入先の住所の主な記載内容に加えて詳細な情報のために使用する追加記載欄。</t>
  </si>
  <si>
    <t>札幌第3倉庫</t>
  </si>
  <si>
    <t>ubl:Invoice/cac:Delivery/cac:DeliveryLocation/cac:Address/cbc:AdditionalStreetName</t>
  </si>
  <si>
    <t>/ubl:Invoice/cac:Delivery/cac:DeliveryLocation/cac:Address/cbc:AdditionalStreetName</t>
  </si>
  <si>
    <t>IBT-165</t>
  </si>
  <si>
    <t>Deliver to address line 3</t>
  </si>
  <si>
    <t>納入先住所欄3</t>
  </si>
  <si>
    <t>納入先の住所の上記の記載内容に加えてより詳細な情報のために使用する追加記載欄。</t>
  </si>
  <si>
    <t>Gate 15</t>
  </si>
  <si>
    <t>ubl:Invoice/cac:Delivery/cac:DeliveryLocation/cac:Address/cac:AddressLine/cbc:Line</t>
  </si>
  <si>
    <t>/ubl:Invoice/cac:Delivery/cac:DeliveryLocation/cac:Address/cac:AddressLine/cbc:Line</t>
  </si>
  <si>
    <t>IBT-077</t>
  </si>
  <si>
    <t>Deliver to city</t>
  </si>
  <si>
    <t>納入先住所 市区町村</t>
  </si>
  <si>
    <t>The common name of the city	 town or village	 where the deliver to address is located.</t>
  </si>
  <si>
    <t>納入先が所在する市、町、村の通称。</t>
  </si>
  <si>
    <t>ubl:Invoice/cac:Delivery/cac:DeliveryLocation/cac:Address/cbc:CityName</t>
  </si>
  <si>
    <t>/ubl:Invoice/cac:Delivery/cac:DeliveryLocation/cac:Address/cbc:CityName</t>
  </si>
  <si>
    <t>IBT-078</t>
  </si>
  <si>
    <t>Deliver to post code</t>
  </si>
  <si>
    <t>納入先の住所の郵便番号。</t>
  </si>
  <si>
    <t>ubl:Invoice/cac:Delivery/cac:DeliveryLocation/cac:Address/cbc:PostalZone</t>
  </si>
  <si>
    <t>/ubl:Invoice/cac:Delivery/cac:DeliveryLocation/cac:Address/cbc:PostalZone</t>
  </si>
  <si>
    <t>IBT-079</t>
  </si>
  <si>
    <t>Deliver to country subdivision</t>
  </si>
  <si>
    <t>納入先住所 都道府県</t>
  </si>
  <si>
    <t>納入先の住所の地方区分。</t>
  </si>
  <si>
    <t>ubl:Invoice/cac:Delivery/cac:DeliveryLocation/cac:Address/cbc:CountrySubentity</t>
  </si>
  <si>
    <t>/ubl:Invoice/cac:Delivery/cac:DeliveryLocation/cac:Address/cbc:CountrySubentity</t>
  </si>
  <si>
    <t>IBT-080</t>
  </si>
  <si>
    <t>Deliver to country code</t>
  </si>
  <si>
    <t>納入先国コード</t>
  </si>
  <si>
    <t>納入先の住所の国コード。</t>
  </si>
  <si>
    <t>ubl:Invoice/cac:Delivery/cac:DeliveryLocation/cac:Address/cac:Country/cbc:IdentificationCode</t>
  </si>
  <si>
    <t>/ubl:Invoice/cac:Delivery/cac:DeliveryLocation/cac:Address/cac:Country/cbc:IdentificationCode</t>
  </si>
  <si>
    <t>IBG-16</t>
  </si>
  <si>
    <t>PAYMENT INSTRUCTIONS</t>
  </si>
  <si>
    <t>支払指示</t>
  </si>
  <si>
    <t>A group of business terms providing information about the payment.</t>
  </si>
  <si>
    <t>取引条件のうち支払に関する情報を提供するビジネス用語のグループ。</t>
  </si>
  <si>
    <t>cac:PaymentMeans</t>
  </si>
  <si>
    <t>cac:PaymentMeansType</t>
  </si>
  <si>
    <t>ubl:Invoice/cac:PaymentMeans</t>
  </si>
  <si>
    <t>/ubl:Invoice/cac:PaymentMeans</t>
  </si>
  <si>
    <t>IBT-178</t>
  </si>
  <si>
    <t>Payment Instructions ID</t>
  </si>
  <si>
    <t>支払指示ID</t>
  </si>
  <si>
    <t>An identifier for the payment instructions.</t>
  </si>
  <si>
    <t>各支払指示に対して割り当てられるID。</t>
  </si>
  <si>
    <t>ubl:Invoice/cac:PaymentMeans/cbc:ID</t>
  </si>
  <si>
    <t>/ubl:Invoice/cac:PaymentMeans/cbc:ID</t>
  </si>
  <si>
    <t>IBT-081</t>
  </si>
  <si>
    <t>Payment means type code</t>
  </si>
  <si>
    <t>The means	 expressed as code	 for how a payment is expected to be or has been settled.</t>
  </si>
  <si>
    <t>取引決済手段のタイプを識別するコード。</t>
  </si>
  <si>
    <t>cbc:PaymentMeansCode</t>
  </si>
  <si>
    <t>ubl:Invoice/cac:PaymentMeans/cbc:PaymentMeansCode</t>
  </si>
  <si>
    <t>/ubl:Invoice/cac:PaymentMeans/cbc:PaymentMeansCode</t>
  </si>
  <si>
    <t>IBT-082</t>
  </si>
  <si>
    <t>Payment means text</t>
  </si>
  <si>
    <t>支払手段内容説明</t>
  </si>
  <si>
    <t>A textual description of the means/methods by which the payment is expected to be or has been settled.</t>
  </si>
  <si>
    <t>取引決済手段を説明するテキスト。</t>
  </si>
  <si>
    <t>Credit transfer</t>
  </si>
  <si>
    <t>@name</t>
  </si>
  <si>
    <t>xsd:string</t>
  </si>
  <si>
    <t>ubl:Invoice/cac:PaymentMeans/cbc:PaymentMeansCode/@name</t>
  </si>
  <si>
    <t>/ubl:Invoice/cac:PaymentMeans/cbc:PaymentMeansCode/@name</t>
  </si>
  <si>
    <t>IBT-083</t>
  </si>
  <si>
    <t>Remittance information</t>
  </si>
  <si>
    <t>送金情報</t>
  </si>
  <si>
    <t>A textual value used for payment routing or to establish a link between the payment and the Invoice.</t>
  </si>
  <si>
    <t>支払と請求書とを紐づけるために使用されるテキスト。</t>
  </si>
  <si>
    <t>cbc:PaymentID</t>
  </si>
  <si>
    <t>ubl:Invoice/cac:PaymentMeans/cbc:PaymentID</t>
  </si>
  <si>
    <t>/ubl:Invoice/cac:PaymentMeans/cbc:PaymentID</t>
  </si>
  <si>
    <t>IBT-083-1</t>
  </si>
  <si>
    <t>Remittance information Scheme identifier</t>
  </si>
  <si>
    <t>The identification of the identification scheme. As example ABA</t>
  </si>
  <si>
    <t>スキーマID、例えば、ABA。</t>
  </si>
  <si>
    <t>ubl:Invoice/cac:PaymentMeans/cbc:PaymentID/@schemeID</t>
  </si>
  <si>
    <t>/ubl:Invoice/cac:PaymentMeans/cbc:PaymentID/@schemeID</t>
  </si>
  <si>
    <t>IBG-17</t>
  </si>
  <si>
    <t>CREDIT TRANSFER</t>
  </si>
  <si>
    <t>銀行振込</t>
  </si>
  <si>
    <t>A group of business terms to specify credit transfer payments.</t>
  </si>
  <si>
    <t>銀行振込による支払を指定する情報を提供するビジネス用語のグループ。</t>
  </si>
  <si>
    <t>cac:PayeeFinancialAccount</t>
  </si>
  <si>
    <t>cac:FinancialAccountType</t>
  </si>
  <si>
    <t>ubl:Invoice/cac:PaymentMeans/cac:PayeeFinancialAccount</t>
  </si>
  <si>
    <t>/ubl:Invoice/cac:PaymentMeans/cac:PayeeFinancialAccount</t>
  </si>
  <si>
    <t>IBT-084</t>
  </si>
  <si>
    <t>Payment account identifier</t>
  </si>
  <si>
    <t>支払先口座ID</t>
  </si>
  <si>
    <t>A unique identifier of the financial payment account	 at a payment service provider	 to which payment should be made.</t>
  </si>
  <si>
    <t>支払先となる金融機関の口座ID。IBAN(SEPA支払いの場合)など。</t>
  </si>
  <si>
    <t>1234:567:1:3242394</t>
  </si>
  <si>
    <t>ubl:Invoice/cac:PaymentMeans/cac:PayeeFinancialAccount/cbc:ID</t>
  </si>
  <si>
    <t>/ubl:Invoice/cac:PaymentMeans/cac:PayeeFinancialAccount/cbc:ID</t>
  </si>
  <si>
    <t>IBT-084-1</t>
  </si>
  <si>
    <t>Payment account identifier Scheme identifier</t>
  </si>
  <si>
    <t>The identification of the identification scheme. As example IBAN</t>
  </si>
  <si>
    <t>口座IDを発行する発番組織のスキーマID、例えば、IBAN。</t>
  </si>
  <si>
    <t>ubl:Invoice/cac:PaymentMeans/cac:PayeeFinancialAccount/cbc:ID/@schemeID</t>
  </si>
  <si>
    <t>/ubl:Invoice/cac:PaymentMeans/cac:PayeeFinancialAccount/cbc:ID/@schemeID</t>
  </si>
  <si>
    <t>IBT-085</t>
  </si>
  <si>
    <t>Payment account name</t>
  </si>
  <si>
    <t>支払先口座名義人名</t>
  </si>
  <si>
    <t>The name of the payment account	 at a payment service provider	 to which payment should be made.</t>
  </si>
  <si>
    <t>支払先口座の口座名義人名。</t>
  </si>
  <si>
    <t>ｶ)ﾏﾙﾏﾙｼﾖｳｼﾞ</t>
  </si>
  <si>
    <t>ubl:Invoice/cac:PaymentMeans/cac:PayeeFinancialAccount/cbc:Name</t>
  </si>
  <si>
    <t>/ubl:Invoice/cac:PaymentMeans/cac:PayeeFinancialAccount/cbc:Name</t>
  </si>
  <si>
    <t>IBT-086</t>
  </si>
  <si>
    <t>Payment service provider identifier</t>
  </si>
  <si>
    <t>支払先金融機関ID</t>
  </si>
  <si>
    <t>An identifier for the payment service provider where a payment account is located.</t>
  </si>
  <si>
    <t>支払先口座がある金融機関ID。</t>
  </si>
  <si>
    <t>ubl:Invoice/cac:PaymentMeans/cac:PayeeFinancialAccount/cac:FinancialInstitutionBranch/cbc:ID</t>
  </si>
  <si>
    <t>/ubl:Invoice/cac:PaymentMeans/cac:PayeeFinancialAccount/cac:FinancialInstitutionBranch/cbc:ID</t>
  </si>
  <si>
    <t>IBG-34</t>
  </si>
  <si>
    <t>FINANCIAL INSTITUTION ADDRESS</t>
  </si>
  <si>
    <t>住所</t>
  </si>
  <si>
    <t>The address of the financial institution or its branch that holds the payment account.</t>
  </si>
  <si>
    <t>支払い先口座がある金融機関やその支店の住所を提供するビジネス用語のグループ。</t>
  </si>
  <si>
    <t>ubl:Invoice/cac:PaymentMeans/cac:PayeeFinancialAccount/cac:FinancialInstitutionBranch/cac:Address</t>
  </si>
  <si>
    <t>/ubl:Invoice/cac:PaymentMeans/cac:PayeeFinancialAccount/cac:FinancialInstitutionBranch/cac:Address</t>
  </si>
  <si>
    <t>IBT-169</t>
  </si>
  <si>
    <t>Account address line 1</t>
  </si>
  <si>
    <t>支払先口座住所欄1</t>
  </si>
  <si>
    <t>ubl:Invoice/cac:PaymentMeans/cac:PayeeFinancialAccount/cac:FinancialInstitutionBranch/cac:Address/cbc:StreetName</t>
  </si>
  <si>
    <t>/ubl:Invoice/cac:PaymentMeans/cac:PayeeFinancialAccount/cac:FinancialInstitutionBranch/cac:Address/cbc:StreetName</t>
  </si>
  <si>
    <t>IBT-170</t>
  </si>
  <si>
    <t>Account address line 2</t>
  </si>
  <si>
    <t>支払先口座住所欄2</t>
  </si>
  <si>
    <t>ubl:Invoice/cac:PaymentMeans/cac:PayeeFinancialAccount/cac:FinancialInstitutionBranch/cac:Address/cbc:AdditionalStreetName</t>
  </si>
  <si>
    <t>/ubl:Invoice/cac:PaymentMeans/cac:PayeeFinancialAccount/cac:FinancialInstitutionBranch/cac:Address/cbc:AdditionalStreetName</t>
  </si>
  <si>
    <t>IBT-171</t>
  </si>
  <si>
    <t>Account city</t>
  </si>
  <si>
    <t>支払先口座住所 市区町村</t>
  </si>
  <si>
    <t>The common name of the city	 town or village	 where the account address is located.</t>
  </si>
  <si>
    <t>ubl:Invoice/cac:PaymentMeans/cac:PayeeFinancialAccount/cac:FinancialInstitutionBranch/cac:Address/cbc:CityName</t>
  </si>
  <si>
    <t>/ubl:Invoice/cac:PaymentMeans/cac:PayeeFinancialAccount/cac:FinancialInstitutionBranch/cac:Address/cbc:CityName</t>
  </si>
  <si>
    <t>IBT-172</t>
  </si>
  <si>
    <t>Account post code</t>
  </si>
  <si>
    <t>支払先口座郵便番号</t>
  </si>
  <si>
    <t>ubl:Invoice/cac:PaymentMeans/cac:PayeeFinancialAccount/cac:FinancialInstitutionBranch/cac:Address/cbc:PostalZone</t>
  </si>
  <si>
    <t>/ubl:Invoice/cac:PaymentMeans/cac:PayeeFinancialAccount/cac:FinancialInstitutionBranch/cac:Address/cbc:PostalZone</t>
  </si>
  <si>
    <t>IBT-173</t>
  </si>
  <si>
    <t>Account country subdivision</t>
  </si>
  <si>
    <t>支払先口座住所 都道府県</t>
  </si>
  <si>
    <t>ubl:Invoice/cac:PaymentMeans/cac:PayeeFinancialAccount/cac:FinancialInstitutionBranch/cac:Address/cbc:CountrySubentity</t>
  </si>
  <si>
    <t>/ubl:Invoice/cac:PaymentMeans/cac:PayeeFinancialAccount/cac:FinancialInstitutionBranch/cac:Address/cbc:CountrySubentity</t>
  </si>
  <si>
    <t>IBT-174</t>
  </si>
  <si>
    <t>Account address line 3</t>
  </si>
  <si>
    <t>支払先口座住所欄3</t>
  </si>
  <si>
    <t>ubl:Invoice/cac:PaymentMeans/cac:PayeeFinancialAccount/cac:FinancialInstitutionBranch/cac:Address/cac:AddressLine/cbc:Line</t>
  </si>
  <si>
    <t>/ubl:Invoice/cac:PaymentMeans/cac:PayeeFinancialAccount/cac:FinancialInstitutionBranch/cac:Address/cac:AddressLine/cbc:Line</t>
  </si>
  <si>
    <t>IBT-175</t>
  </si>
  <si>
    <t>Account country code</t>
  </si>
  <si>
    <t>支払先口座国コード</t>
  </si>
  <si>
    <t>ubl:Invoice/cac:PaymentMeans/cac:PayeeFinancialAccount/cac:FinancialInstitutionBranch/cac:Address/cac:Country/cbc:IdentificationCode</t>
  </si>
  <si>
    <t>/ubl:Invoice/cac:PaymentMeans/cac:PayeeFinancialAccount/cac:FinancialInstitutionBranch/cac:Address/cac:Country/cbc:IdentificationCode</t>
  </si>
  <si>
    <t>IBG-18</t>
  </si>
  <si>
    <t>PAYMENT CARD INFORMATION</t>
  </si>
  <si>
    <t>支払カード情報</t>
  </si>
  <si>
    <t>A group of business terms providing information about card used for payment contemporaneous with invoice issuance.</t>
  </si>
  <si>
    <t>請求書発行と同時に支払に使用されるカードに関する情報を提供するビジネス用語のグループ。</t>
  </si>
  <si>
    <t>買い手がクレジットカードやデビットカードなどの支払いカードを使用することを選択した場合にのみ使用。</t>
  </si>
  <si>
    <t>cac:CardAccount</t>
  </si>
  <si>
    <t>cac:CardAccountType</t>
  </si>
  <si>
    <t>ubl:Invoice/cac:PaymentMeans/cac:CardAccount</t>
  </si>
  <si>
    <t>/ubl:Invoice/cac:PaymentMeans/cac:CardAccount</t>
  </si>
  <si>
    <t>IBT-087</t>
  </si>
  <si>
    <t>Payment card primary account number</t>
  </si>
  <si>
    <t>支払カード番号</t>
  </si>
  <si>
    <t>The Primary Account Number (PAN) of the card used for payment.</t>
  </si>
  <si>
    <t>支払に使用するカードの支払カード番号。</t>
  </si>
  <si>
    <t>カード支払セキュリティ基準に従って、請求書にはカードの主要口座番号を完全に含めない。
現時点では、PCI Security Standards Council は、最初の6桁と最後の4桁が表示される最大桁数であると定義。</t>
  </si>
  <si>
    <t>cbc:PrimaryAccountNumberID</t>
  </si>
  <si>
    <t>ubl:Invoice/cac:PaymentMeans/cac:CardAccount/cbc:PrimaryAccountNumberID</t>
  </si>
  <si>
    <t>/ubl:Invoice/cac:PaymentMeans/cac:CardAccount/cbc:PrimaryAccountNumberID</t>
  </si>
  <si>
    <t>IBT-088</t>
  </si>
  <si>
    <t>Payment card holder name</t>
  </si>
  <si>
    <t>カード名義人氏名</t>
  </si>
  <si>
    <t>The name of the payment card holder.</t>
  </si>
  <si>
    <t>支払カード所有者の氏名。</t>
  </si>
  <si>
    <t>cbc:HolderName</t>
  </si>
  <si>
    <t>ubl:Invoice/cac:PaymentMeans/cac:CardAccount/cbc:HolderName</t>
  </si>
  <si>
    <t>/ubl:Invoice/cac:PaymentMeans/cac:CardAccount/cbc:HolderName</t>
  </si>
  <si>
    <t>IBG-19</t>
  </si>
  <si>
    <t>DIRECT DEBIT</t>
  </si>
  <si>
    <t>自動口座引落</t>
  </si>
  <si>
    <t>A group of business terms to specify a direct debit.</t>
  </si>
  <si>
    <t>口座引落しを指定するビジネス条件の情報を提供するビジネス用語のグループ。</t>
  </si>
  <si>
    <t>cac:PaymentMandate</t>
  </si>
  <si>
    <t>cac:PaymentManudt:DateType</t>
  </si>
  <si>
    <t>ubl:Invoice/cac:PaymentMeans/cac:PaymentMandate</t>
  </si>
  <si>
    <t>/ubl:Invoice/cac:PaymentMeans/cac:PaymentMandate</t>
  </si>
  <si>
    <t>IBT-089</t>
  </si>
  <si>
    <t>Mandate reference identifier</t>
  </si>
  <si>
    <t>マンデーション参照ID</t>
  </si>
  <si>
    <t>Unique identifier assigned by the Payee for referencing the direct debit mandate.</t>
  </si>
  <si>
    <t>口座振替依頼を参照するために受取人によって割り当てられた固有ID。</t>
  </si>
  <si>
    <t>買い手に事前通知するために使用する。SEPA口座振替である旨を通知するために受取人(支払先)によって割り当てられた固有ID。</t>
  </si>
  <si>
    <t>ubl:Invoice/cac:PaymentMeans/cac:PaymentMandate/cbc:ID</t>
  </si>
  <si>
    <t>/ubl:Invoice/cac:PaymentMeans/cac:PaymentMandate/cbc:ID</t>
  </si>
  <si>
    <t>IBT-091</t>
  </si>
  <si>
    <t>Debited account identifier</t>
  </si>
  <si>
    <t>自動引落口座ID</t>
  </si>
  <si>
    <t>The account to be debited by the direct debit.</t>
  </si>
  <si>
    <t>自動口座引落によって引き落としがされる銀行口座ID。</t>
  </si>
  <si>
    <t>ubl:Invoice/cac:PaymentMeans/cac:PaymentMandate/cac:PayerFinancialAccount/cbc:ID</t>
  </si>
  <si>
    <t>/ubl:Invoice/cac:PaymentMeans/cac:PaymentMandate/cac:PayerFinancialAccount/cbc:ID</t>
  </si>
  <si>
    <t>IBG-35</t>
  </si>
  <si>
    <t>Paid amounts</t>
  </si>
  <si>
    <t>支払済金額</t>
  </si>
  <si>
    <t>Breakdown of the paid amount deducted from the amount due.</t>
  </si>
  <si>
    <t>請求書通貨での支払済金額を提供するビジネス用語のグループ。</t>
  </si>
  <si>
    <t>cac:PrepaidPayment</t>
  </si>
  <si>
    <t>cac:PaymentType</t>
  </si>
  <si>
    <t>ubl:Invoice/cac:PrepaidPayment</t>
  </si>
  <si>
    <t>/ubl:Invoice/cac:PrepaidPayment</t>
  </si>
  <si>
    <t>IBT-179</t>
  </si>
  <si>
    <t>Payment identifier</t>
  </si>
  <si>
    <t>支払ID</t>
  </si>
  <si>
    <t>An identifier that references the payment	 such as bank transfer identifier.</t>
  </si>
  <si>
    <t>銀行振込のIDなど、支払を参照するID</t>
  </si>
  <si>
    <t>ubl:Invoice/cac:PrepaidPayment/cbc:ID</t>
  </si>
  <si>
    <t>/ubl:Invoice/cac:PrepaidPayment/cbc:ID</t>
  </si>
  <si>
    <t>IBT-180</t>
  </si>
  <si>
    <t>Paid amount</t>
  </si>
  <si>
    <t>The amount of the payment in the invoice currency.</t>
  </si>
  <si>
    <t>請求書通貨での支払済金額。</t>
  </si>
  <si>
    <t>日本では必須項目。</t>
  </si>
  <si>
    <t>cbc:PaidAmount</t>
  </si>
  <si>
    <t>ubl:Invoice/cac:PrepaidPayment/cbc:PaidAmount</t>
  </si>
  <si>
    <t>/ubl:Invoice/cac:PrepaidPayment/cbc:PaidAmount</t>
  </si>
  <si>
    <t>IBT-181</t>
  </si>
  <si>
    <t>The date when the paid amount is debited to the invoice.</t>
  </si>
  <si>
    <t>支払済金額が請求書に差引記載される日</t>
  </si>
  <si>
    <t>The date when the prepaid amount was received by the seller.</t>
  </si>
  <si>
    <t>前払金額を売り手が受領した日。</t>
  </si>
  <si>
    <t>cbc:ReceivedDate</t>
  </si>
  <si>
    <t>ubl:Invoice/cac:PrepaidPayment/cbc:ReceivedDate</t>
  </si>
  <si>
    <t>/ubl:Invoice/cac:PrepaidPayment/cbc:ReceivedDate</t>
  </si>
  <si>
    <t>IBT-182</t>
  </si>
  <si>
    <t>Payment type</t>
  </si>
  <si>
    <t>支払タイプ</t>
  </si>
  <si>
    <t>The type of the the payment.</t>
  </si>
  <si>
    <t>支払いのタイプ。</t>
  </si>
  <si>
    <t>cbc:InstructionID</t>
  </si>
  <si>
    <t>ubl:Invoice/cac:PrepaidPayment/cbc:InstructionID</t>
  </si>
  <si>
    <t>/ubl:Invoice/cac:PrepaidPayment/cbc:InstructionID</t>
  </si>
  <si>
    <t>IBG-20</t>
  </si>
  <si>
    <t>DOCUMENT LEVEL ALLOWANCES</t>
  </si>
  <si>
    <t>請求書レベルの返金</t>
  </si>
  <si>
    <t>A group of business terms providing information about allowances applicable to the Invoice as a whole.</t>
  </si>
  <si>
    <t>請求書レベルの返金に関する情報を提供するビジネス用語のグループ。</t>
  </si>
  <si>
    <t>cac:AllowanceCharge</t>
  </si>
  <si>
    <t>cac:AllowanceChargeType</t>
  </si>
  <si>
    <t>ubl:Invoice/cac:AllowanceCharge</t>
  </si>
  <si>
    <t>cbc:ChargeIndicator = false</t>
  </si>
  <si>
    <t>/ubl:Invoice/cac:AllowanceCharge[cbc:ChargeIndicator=false()]</t>
  </si>
  <si>
    <t>IBT-092</t>
  </si>
  <si>
    <t>Document level allowance amount</t>
  </si>
  <si>
    <t>請求書レベルの返金金額(税抜き)</t>
  </si>
  <si>
    <t>The amount of an allowance	 without TAX.</t>
  </si>
  <si>
    <t>返金金額(税抜き)。</t>
  </si>
  <si>
    <t>ubl:Invoice/cac:AllowanceCharge/cbc:Amount</t>
  </si>
  <si>
    <t>/ubl:Invoice/cac:AllowanceCharge[cbc:ChargeIndicator=false()]/cbc:Amount</t>
  </si>
  <si>
    <t>IBT-093</t>
  </si>
  <si>
    <t>Document level allowance base 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</si>
  <si>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</si>
  <si>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</si>
  <si>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</si>
  <si>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cbc:BaseAmount</t>
  </si>
  <si>
    <t>ubl:Invoice/cac:AllowanceCharge/cbc:BaseAmount</t>
  </si>
  <si>
    <t>/ubl:Invoice/cac:AllowanceCharge[cbc:ChargeIndicator=false()]/cbc:BaseAmount</t>
  </si>
  <si>
    <t>IBT-094</t>
  </si>
  <si>
    <t>Document level allowance percentage</t>
  </si>
  <si>
    <t>請求書レベルの返金の率</t>
  </si>
  <si>
    <t>Percentage</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</si>
  <si>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</si>
  <si>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</si>
  <si>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cbc:MultiplierFactorNumeric</t>
  </si>
  <si>
    <t>udt:NumericType</t>
  </si>
  <si>
    <t>ubl:Invoice/cac:AllowanceCharge/cbc:MultiplierFactorNumeric</t>
  </si>
  <si>
    <t>/ubl:Invoice/cac:AllowanceCharge[cbc:ChargeIndicator=false()]/cbc:MultiplierFactorNumeric</t>
  </si>
  <si>
    <t>IBT-097</t>
  </si>
  <si>
    <t>Document level allowance reason</t>
  </si>
  <si>
    <t>請求書レベルの返金の理由</t>
  </si>
  <si>
    <t>The reason for the document level allowance	 expressed as text.</t>
  </si>
  <si>
    <t>請求書レベルの返金の理由をテキストで表現。</t>
  </si>
  <si>
    <t>値引</t>
  </si>
  <si>
    <t>cbc:AllowanceChargeReason</t>
  </si>
  <si>
    <t>ubl:Invoice/cac:AllowanceCharge/cbc:AllowanceChargeReason</t>
  </si>
  <si>
    <t>/ubl:Invoice/cac:AllowanceCharge[cbc:ChargeIndicator=false()]/cbc:AllowanceChargeReason</t>
  </si>
  <si>
    <t>IBT-098</t>
  </si>
  <si>
    <t>Document level allowance reason code</t>
  </si>
  <si>
    <t>請求書レベルの返金の理由コード</t>
  </si>
  <si>
    <t>The reason for the document level allowance	 expressed as a code.</t>
  </si>
  <si>
    <t>請求書レベルの返金の理由コード。</t>
  </si>
  <si>
    <t>cbc:AllowanceChargeReasonCode</t>
  </si>
  <si>
    <t>ubl:Invoice/cac:AllowanceCharge/cbc:AllowanceChargeReasonCode</t>
  </si>
  <si>
    <t>/ubl:Invoice/cac:AllowanceCharge[cbc:ChargeIndicator=false()]/cbc:AllowanceChargeReasonCode</t>
  </si>
  <si>
    <t>IBT-095</t>
  </si>
  <si>
    <t>Document level allowance TAX category code</t>
  </si>
  <si>
    <t>請求書レベルの返金の課税分類コード</t>
  </si>
  <si>
    <t>A coded identification of what TAX category applies to the document level allowance.</t>
  </si>
  <si>
    <t>請求書レベルの返金に適用される課税分類コード。</t>
  </si>
  <si>
    <t>Tax category code is for identifying the attribute of tax category in Japan Consumption Tax scheme	 like standard rate	 reduced rate	 etc. The operation in Japan is as follows.
S Standard rate Consumption Tax
AA Lower rate Consumption Tax
E Exempt from Tax 
G Free export item	 Consumption Tax not charged
O Outside scope of tax (The seller is not registered for Consumption Tax.)</t>
  </si>
  <si>
    <t>S</t>
  </si>
  <si>
    <t>ubl:Invoice/cac:AllowanceCharge/cac:TaxCategory/cbc:ID</t>
  </si>
  <si>
    <t>/ubl:Invoice/cac:AllowanceCharge[cbc:ChargeIndicator=false()]/cac:TaxCategory/cbc:ID</t>
  </si>
  <si>
    <t>IBT-095-1</t>
  </si>
  <si>
    <t>Document level allowance TAX category code Tax Scheme</t>
  </si>
  <si>
    <t>ubl:Invoice/cac:AllowanceCharge/cac:TaxCategory/cac:TaxScheme/cbc:ID</t>
  </si>
  <si>
    <t>/ubl:Invoice/cac:AllowanceCharge[cbc:ChargeIndicator=false()]/cac:TaxCategory/cac:TaxScheme/cbc:ID</t>
  </si>
  <si>
    <t>IBT-096</t>
  </si>
  <si>
    <t>Document level allowance TAX rate</t>
  </si>
  <si>
    <t>請求書レベルの返金の税率</t>
  </si>
  <si>
    <t>The TAX rate	 represented as percentage that applies to the document level allowance.</t>
  </si>
  <si>
    <t>請求書レベルの返金に適用される消費税率(パーセント)。</t>
  </si>
  <si>
    <t>cbc:Percent</t>
  </si>
  <si>
    <t>udt:PercentType</t>
  </si>
  <si>
    <t>ubl:Invoice/cac:AllowanceCharge/cac:TaxCategory/cbc:Percent</t>
  </si>
  <si>
    <t>/ubl:Invoice/cac:AllowanceCharge[cbc:ChargeIndicator=false()]/cac:TaxCategory/cbc:Percent</t>
  </si>
  <si>
    <t>IBT-196</t>
  </si>
  <si>
    <t>0..0</t>
  </si>
  <si>
    <t>Document level allowance TAX exemption reason code</t>
  </si>
  <si>
    <t>請求書レベルの返金の非課税理由テキスト</t>
  </si>
  <si>
    <t>A coded statement of the reason for why the document level allowance amount is exempted from TAX.</t>
  </si>
  <si>
    <t>請求書レベルの返金が非課税または課税されない理由をテキストで表現。</t>
  </si>
  <si>
    <t>日本では使用しない。</t>
  </si>
  <si>
    <t>cbc:TaxExemptionReasonCode</t>
  </si>
  <si>
    <t>ubl:Invoice/cac:AllowanceCharge/cac:TaxCategory/cbc:TaxExemptionReasonCode</t>
  </si>
  <si>
    <t>/ubl:Invoice/cac:AllowanceCharge[cbc:ChargeIndicator=false()]/cac:TaxCategory/cbc:TaxExemptionReasonCode</t>
  </si>
  <si>
    <t>IBT-197</t>
  </si>
  <si>
    <t>Document level allowance TAX exemption reason text</t>
  </si>
  <si>
    <t>請求書レベルの返金の非課税理由コード</t>
  </si>
  <si>
    <t>A textual statement of the reason why the document level allowance amount is exempted from TAX or why no TAX is being charged.</t>
  </si>
  <si>
    <t>請求書レベルの返金が非課税または課税されない理由をコードで表現。</t>
  </si>
  <si>
    <t>cbc:TaxExemptionReason</t>
  </si>
  <si>
    <t>ubl:Invoice/cac:AllowanceCharge/cac:TaxCategory/cbc:TaxExemptionReason</t>
  </si>
  <si>
    <t>/ubl:Invoice/cac:AllowanceCharge[cbc:ChargeIndicator=false()]/cac:TaxCategory/cbc:TaxExemptionReason</t>
  </si>
  <si>
    <t>IBG-21</t>
  </si>
  <si>
    <t>DOCUMENT LEVEL CHARGES</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</si>
  <si>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</si>
  <si>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</si>
  <si>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</si>
  <si>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cbc:ChargeIndicator = true</t>
  </si>
  <si>
    <t>/ubl:Invoice/cac:AllowanceCharge[cbc:ChargeIndicator=true()]</t>
  </si>
  <si>
    <t>IBT-099</t>
  </si>
  <si>
    <t>Document level charge amount</t>
  </si>
  <si>
    <t>請求書レベルの追加請求金額(税抜き)</t>
  </si>
  <si>
    <t>The amount of a charge	 without TAX.</t>
  </si>
  <si>
    <t>追加請求金額(税抜き)。</t>
  </si>
  <si>
    <t>/ubl:Invoice/cac:AllowanceCharge[cbc:ChargeIndicator=true()]/cbc:Amount</t>
  </si>
  <si>
    <t>IBT-100</t>
  </si>
  <si>
    <t>Document level charge base 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</si>
  <si>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</si>
  <si>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</si>
  <si>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</si>
  <si>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/ubl:Invoice/cac:AllowanceCharge[cbc:ChargeIndicator=true()]/cbc:BaseAmount</t>
  </si>
  <si>
    <t>IBT-101</t>
  </si>
  <si>
    <t>Document level charge percentage</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</si>
  <si>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</si>
  <si>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</si>
  <si>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</si>
  <si>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/ubl:Invoice/cac:AllowanceCharge[cbc:ChargeIndicator=true()]/cbc:MultiplierFactorNumeric</t>
  </si>
  <si>
    <t>IBT-104</t>
  </si>
  <si>
    <t>Document level charge reason</t>
  </si>
  <si>
    <t>請求書レベルの追加請求の理由</t>
  </si>
  <si>
    <t>The reason for the document level charge	 expressed as text.</t>
  </si>
  <si>
    <t>請求書レベルの追加請求の理由をテキストで表現。</t>
  </si>
  <si>
    <t>配送サービス</t>
  </si>
  <si>
    <t>/ubl:Invoice/cac:AllowanceCharge[cbc:ChargeIndicator=true()]/cbc:AllowanceChargeReason</t>
  </si>
  <si>
    <t>IBT-105</t>
  </si>
  <si>
    <t>Document level charge reason code</t>
  </si>
  <si>
    <t>請求書レベルの追加請求の理由コード</t>
  </si>
  <si>
    <t>The reason for the document level charge	 expressed as a code.</t>
  </si>
  <si>
    <t>請求書レベルの追加請求の理由コード。</t>
  </si>
  <si>
    <t>FC</t>
  </si>
  <si>
    <t>/ubl:Invoice/cac:AllowanceCharge[cbc:ChargeIndicator=true()]/cbc:AllowanceChargeReasonCode</t>
  </si>
  <si>
    <t>IBT-102</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</si>
  <si>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</si>
  <si>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</si>
  <si>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</si>
  <si>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</si>
  <si>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/ubl:Invoice/cac:AllowanceCharge[cbc:ChargeIndicator=true()]/cac:TaxCategory/cbc:ID</t>
  </si>
  <si>
    <t>IBT-102-1</t>
  </si>
  <si>
    <t>Document level charge TAX category code Tax Scheme</t>
  </si>
  <si>
    <t>/ubl:Invoice/cac:AllowanceCharge[cbc:ChargeIndicator=true()]/cac:TaxCategory/cac:TaxScheme/cbc:ID</t>
  </si>
  <si>
    <t>IBT-103</t>
  </si>
  <si>
    <t>Document level charge TAX rate</t>
  </si>
  <si>
    <t>請求書レベルの追加請求の税率</t>
  </si>
  <si>
    <t>The TAX rate	 represented as percentage that applies to the document level charge.</t>
  </si>
  <si>
    <t>請求書レベルの追加請求に適用される消費税率(パーセント)。</t>
  </si>
  <si>
    <t>/ubl:Invoice/cac:AllowanceCharge[cbc:ChargeIndicator=true()]/cac:TaxCategory/cbc:Percent</t>
  </si>
  <si>
    <t>IBT-198</t>
  </si>
  <si>
    <t>Document level charge TAX exemption reason code</t>
  </si>
  <si>
    <t>請求書レベルの追加請求の非課税理由テキスト</t>
  </si>
  <si>
    <t>A coded statement of the reason for why the document level charge amount is exempted from TAX.</t>
  </si>
  <si>
    <t>請求書レベルの追加請求が非課税または課税されない理由をテキストで表現。</t>
  </si>
  <si>
    <t>/ubl:Invoice/cac:AllowanceCharge[cbc:ChargeIndicator=true()]/cac:TaxCategory/cbc:TaxExemptionReasonCode</t>
  </si>
  <si>
    <t>IBT-199</t>
  </si>
  <si>
    <t>Document level charge TAX exemption reason text</t>
  </si>
  <si>
    <t>請求書レベルの追加請求の非課税理由コード</t>
  </si>
  <si>
    <t>A textual statement of the reason why the document level charge amount is exempted from TAX or why no TAX is being charged</t>
  </si>
  <si>
    <t>請求書レベルの追加請求が非課税または課税されない理由をコードで表現。</t>
  </si>
  <si>
    <t>/ubl:Invoice/cac:AllowanceCharge[cbc:ChargeIndicator=true()]/cac:TaxCategory/cbc:TaxExemptionReason</t>
  </si>
  <si>
    <t>IBG-22</t>
  </si>
  <si>
    <t>DOCUMENT TOTALS</t>
  </si>
  <si>
    <t>請求書総合計金額</t>
  </si>
  <si>
    <t>A group of business terms providing the monetary totals for the Invoice.</t>
  </si>
  <si>
    <t>請求書合計金額に係る情報を提供するビジネス用語のグループ。</t>
  </si>
  <si>
    <t>cac:LegalMonetaryTotal</t>
  </si>
  <si>
    <t>cac:MonetaryTotalType</t>
  </si>
  <si>
    <t>ubl:Invoice/cac:LegalMonetaryTotal</t>
  </si>
  <si>
    <t>/ubl:Invoice/cac:LegalMonetaryTotal</t>
  </si>
  <si>
    <t>IBT-106</t>
  </si>
  <si>
    <t>Sum of Invoice line net amount</t>
  </si>
  <si>
    <t>値引後請求書明細行金額の合計</t>
  </si>
  <si>
    <t>Sum of all Invoice line net amounts in the Invoice.</t>
  </si>
  <si>
    <t>値引後明細行金額の合計金額。</t>
  </si>
  <si>
    <t xml:space="preserve">Since there is no business custom of cash discount in Japan	 "net amount" is interpreted as after discount. </t>
  </si>
  <si>
    <t>日本には現金割引の慣習がないため、値引後と解釈する。</t>
  </si>
  <si>
    <t>cbc:LineExtensionAmount</t>
  </si>
  <si>
    <t>ubl:Invoice/cac:LegalMonetaryTotal/cbc:LineExtensionAmount</t>
  </si>
  <si>
    <t>/ubl:Invoice/cac:LegalMonetaryTotal/cbc:LineExtensionAmount</t>
  </si>
  <si>
    <t>IBT-107</t>
  </si>
  <si>
    <t>Sum of allowances on document level</t>
  </si>
  <si>
    <t>請求書レベルの返金の合計</t>
  </si>
  <si>
    <t>Sum of all allowances on document level in the Invoice.</t>
  </si>
  <si>
    <t>請求書レベルの返金の合計。</t>
  </si>
  <si>
    <t>cbc:AllowanceTotalAmount</t>
  </si>
  <si>
    <t>ubl:Invoice/cac:LegalMonetaryTotal/cbc:AllowanceTotalAmount</t>
  </si>
  <si>
    <t>/ubl:Invoice/cac:LegalMonetaryTotal/cbc:AllowanceTotalAmount</t>
  </si>
  <si>
    <t>IBT-108</t>
  </si>
  <si>
    <t>Sum of charges on document level</t>
  </si>
  <si>
    <t>請求書レベルの追加請求の合計</t>
  </si>
  <si>
    <t>Sum of all charges on document level in the Invoice.</t>
  </si>
  <si>
    <t>請求書レベルの追加請求の合計。</t>
  </si>
  <si>
    <t>cbc:ChargeTotalAmount</t>
  </si>
  <si>
    <t>ubl:Invoice/cac:LegalMonetaryTotal/cbc:ChargeTotalAmount</t>
  </si>
  <si>
    <t>/ubl:Invoice/cac:LegalMonetaryTotal/cbc:ChargeTotalAmount</t>
  </si>
  <si>
    <t>IBT-109</t>
  </si>
  <si>
    <t>Invoice total amount without TAX</t>
  </si>
  <si>
    <t>請求書合計金額(税抜き)</t>
  </si>
  <si>
    <t>The total amount of the Invoice without TAX.</t>
  </si>
  <si>
    <t>請求書合計金額(税抜き)。</t>
  </si>
  <si>
    <t>ibt-109 請求書合計金額(税抜き) = Σibt-116 課税分類毎の課税基準額。</t>
  </si>
  <si>
    <t>cbc:TaxExclusiveAmount</t>
  </si>
  <si>
    <t>ubl:Invoice/cac:LegalMonetaryTotal/cbc:TaxExclusiveAmount</t>
  </si>
  <si>
    <t>/ubl:Invoice/cac:LegalMonetaryTotal/cbc:TaxExclusiveAmount</t>
  </si>
  <si>
    <t>IBT-110</t>
  </si>
  <si>
    <t>Invoice total TAX amount</t>
  </si>
  <si>
    <t>請求書消費税合計金額</t>
  </si>
  <si>
    <t>The total TAX amount for the Invoice.</t>
  </si>
  <si>
    <t>請求書消費税合計金額。</t>
  </si>
  <si>
    <t>ibt-110 = Σ ibt-117 課税分類毎の消費税額。</t>
  </si>
  <si>
    <t>cbc:TaxAmount</t>
  </si>
  <si>
    <t>ubl:Invoice/cac:TaxTotal/cbc:TaxAmount</t>
  </si>
  <si>
    <t>/ubl:Invoice/cac:TaxTotal[cbc:TaxAmount/@currencyID=/ubl:Invoice/cbc:DocumentCurrencyCode]/cbc:TaxAmount</t>
  </si>
  <si>
    <t>IBT-112</t>
  </si>
  <si>
    <t>Invoice total amount with TAX</t>
  </si>
  <si>
    <t>請求書合計金額(税込み)</t>
  </si>
  <si>
    <t>The total amount of the Invoice with tax.</t>
  </si>
  <si>
    <t>請求書合計金額(税込み)。</t>
  </si>
  <si>
    <t>ibt-112 請求書合計金額(税込み) = ibt-109 請求書合計金額(税抜き) + ibt-110 請求書消費税合計金額。</t>
  </si>
  <si>
    <t>cbc:TaxInclusiveAmount</t>
  </si>
  <si>
    <t>ubl:Invoice/cac:LegalMonetaryTotal/cbc:TaxInclusiveAmount</t>
  </si>
  <si>
    <t>/ubl:Invoice/cac:LegalMonetaryTotal/cbc:TaxInclusiveAmount</t>
  </si>
  <si>
    <t>IBT-113</t>
  </si>
  <si>
    <t>The sum of amounts which have been paid in advance.</t>
  </si>
  <si>
    <t>事前に支払われた金額の合計。</t>
  </si>
  <si>
    <t>cbc:PrepaidAmount</t>
  </si>
  <si>
    <t>ubl:Invoice/cac:LegalMonetaryTotal/cbc:PrepaidAmount</t>
  </si>
  <si>
    <t>/ubl:Invoice/cac:LegalMonetaryTotal/cbc:PrepaidAmount</t>
  </si>
  <si>
    <t>IBT-114</t>
  </si>
  <si>
    <t>Rounding amount</t>
  </si>
  <si>
    <t>丸めるための金額</t>
  </si>
  <si>
    <t>The amount to be added to the invoice total to round the amount to be paid.</t>
  </si>
  <si>
    <t>支払金額に丸めるために請求書の合計金額に追加される金額。</t>
  </si>
  <si>
    <t>cbc:PayableRoundingAmount</t>
  </si>
  <si>
    <t>ubl:Invoice/cac:LegalMonetaryTotal/cbc:PayableRoundingAmount</t>
  </si>
  <si>
    <t>/ubl:Invoice/cac:LegalMonetaryTotal/cbc:PayableRoundingAmount</t>
  </si>
  <si>
    <t>IBT-115</t>
  </si>
  <si>
    <t>Amount due for payment</t>
  </si>
  <si>
    <t>差引請求金額</t>
  </si>
  <si>
    <t>The outstanding amount that is requested to be paid.</t>
  </si>
  <si>
    <t>買い手が支払を要求されている差引請求金額。</t>
  </si>
  <si>
    <t>cbc:PayableAmount</t>
  </si>
  <si>
    <t>ubl:Invoice/cac:LegalMonetaryTotal/cbc:PayableAmount</t>
  </si>
  <si>
    <t>/ubl:Invoice/cac:LegalMonetaryTotal/cbc:PayableAmount</t>
  </si>
  <si>
    <t>IBG-37</t>
  </si>
  <si>
    <t>DOCUMENT TOTALS IN TAX ACCOUNTING CURRENCY</t>
  </si>
  <si>
    <t>会計通貨での請求書総合計金額</t>
  </si>
  <si>
    <t>A group of business terms providing the monetary totals for the Invoice in the tax accounting currency.</t>
  </si>
  <si>
    <t>請求書の合計金額を税務会計通貨で提供するビジネス用語のグループ。</t>
  </si>
  <si>
    <t>cac:TaxTotal</t>
  </si>
  <si>
    <t>cac:TaxTotalType</t>
  </si>
  <si>
    <t>ubl:Invoice/cac:TaxTotal</t>
  </si>
  <si>
    <t>cac:TaxTotal/TaxAmount/@currency = cbc:TaxCurrencyCode</t>
  </si>
  <si>
    <t>/ubl:Invoice/cac:TaxTotal[cbc:TaxAmount/@currencyID=/ubl:Invoice/cbc:TaxCurrencyCode]</t>
  </si>
  <si>
    <t>IBT-111</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</si>
  <si>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</si>
  <si>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</si>
  <si>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</si>
  <si>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</si>
  <si>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The currency code must be the one listed in the ISO 4217 Currency codes.</t>
  </si>
  <si>
    <t>/ubl:Invoice/cac:TaxTotal[cbc:TaxAmount/@currencyID=/ubl:Invoice/cbc:TaxCurrencyCode]/cbc:TaxAmount</t>
  </si>
  <si>
    <t>IBG-38</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</si>
  <si>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</si>
  <si>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</si>
  <si>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</si>
  <si>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</si>
  <si>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cac:TaxSubtotal</t>
  </si>
  <si>
    <t>cac:TaxSubtotalType</t>
  </si>
  <si>
    <t>ubl:Invoice/cac:TaxTotal/cac:TaxSubtotal</t>
  </si>
  <si>
    <t>/ubl:Invoice/cac:TaxTotal[cbc:TaxAmount/@currencyID=/ubl:Invoice/cbc:TaxCurrencyCode]/cac:TaxSubtotal</t>
  </si>
  <si>
    <t>IBT-190</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</si>
  <si>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</si>
  <si>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</si>
  <si>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</si>
  <si>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</si>
  <si>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ubl:Invoice/cac:TaxTotal/cac:TaxSubtotal/cbc:TaxAmount</t>
  </si>
  <si>
    <t>/ubl:Invoice/cac:TaxTotal[cbc:TaxAmount/@currencyID=/ubl:Invoice/cbc:TaxCurrencyCode]/cac:TaxSubtotal/cbc:TaxAmount</t>
  </si>
  <si>
    <t>IBT-192</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</si>
  <si>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</si>
  <si>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</si>
  <si>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</si>
  <si>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</si>
  <si>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ubl:Invoice/cac:TaxTotal/cac:TaxSubtotal/cac:TaxCategory/cbc:ID</t>
  </si>
  <si>
    <t>/ubl:Invoice/cac:TaxTotal[cbc:TaxAmount/@currencyID=/ubl:Invoice/cbc:TaxCurrencyCode]/cac:TaxSubtotal/cac:TaxCategory/cbc:ID</t>
  </si>
  <si>
    <t>IBT-193</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</si>
  <si>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</si>
  <si>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</si>
  <si>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</si>
  <si>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</si>
  <si>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ubl:Invoice/cac:TaxTotal/cac:TaxSubtotal/cac:TaxCategory/cbc:Percent</t>
  </si>
  <si>
    <t>/ubl:Invoice/cac:TaxTotal[cbc:TaxAmount/@currencyID=/ubl:Invoice/cbc:TaxCurrencyCode]/cac:TaxSubtotal/cac:TaxCategory/cbc:Percent</t>
  </si>
  <si>
    <t>IBG-23</t>
  </si>
  <si>
    <t>TAX BREAKDOWN</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</si>
  <si>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</si>
  <si>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</si>
  <si>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</si>
  <si>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/ubl:Invoice/cac:TaxTotal[cbc:TaxAmount/@currencyID=/ubl:Invoice/cbc:DocumentCurrencyCode]/cac:TaxSubtotal</t>
  </si>
  <si>
    <t>IBT-116</t>
  </si>
  <si>
    <t>TAX category taxable amount</t>
  </si>
  <si>
    <t>課税分類毎の課税基準額</t>
  </si>
  <si>
    <t>Sum of all taxable amounts subject to a specific TAX category code and TAX category rate (if the TAX category rate is applicable).</t>
  </si>
  <si>
    <t>課税分類/課税分類の消費税率毎の課税基準額の合計。</t>
  </si>
  <si>
    <t>cbc:TaxableAmount</t>
  </si>
  <si>
    <t>ubl:Invoice/cac:TaxTotal/cac:TaxSubtotal/cbc:TaxableAmount</t>
  </si>
  <si>
    <t>/ubl:Invoice/cac:TaxTotal[cbc:TaxAmount/@currencyID=/ubl:Invoice/cbc:DocumentCurrencyCode]/cac:TaxSubtotal/cbc:TaxableAmount</t>
  </si>
  <si>
    <t>IBT-117</t>
  </si>
  <si>
    <t>TAX category tax amount</t>
  </si>
  <si>
    <t>課税分類毎の消費税額</t>
  </si>
  <si>
    <t>The total TAX amount for a given TAX category.</t>
  </si>
  <si>
    <t>課税分類毎の消費税額合計。</t>
  </si>
  <si>
    <t>/ubl:Invoice/cac:TaxTotal[cbc:TaxAmount/@currencyID=/ubl:Invoice/cbc:DocumentCurrencyCode]/cac:TaxSubtotal/cbc:TaxAmount</t>
  </si>
  <si>
    <t>IBT-118</t>
  </si>
  <si>
    <t>TAX category code</t>
  </si>
  <si>
    <t>課税分類コード</t>
  </si>
  <si>
    <t>Coded identification of a TAX category.</t>
  </si>
  <si>
    <t>消費税の課税分類属性(標準税率、軽減税率など)を識別するためのコード。</t>
  </si>
  <si>
    <t>/ubl:Invoice/cac:TaxTotal[cbc:TaxAmount/@currencyID=/ubl:Invoice/cbc:DocumentCurrencyCode]/cac:TaxSubtotal/cac:TaxCategory/cbc:ID</t>
  </si>
  <si>
    <t>IBT-119</t>
  </si>
  <si>
    <t>TAX category rate</t>
  </si>
  <si>
    <t>課税分類毎の税率</t>
  </si>
  <si>
    <t>The TAX rate	 represented as percentage that applies for the relevant TAX category.</t>
  </si>
  <si>
    <t>課税分類毎の税額計算のための率。</t>
  </si>
  <si>
    <t>/ubl:Invoice/cac:TaxTotal[cbc:TaxAmount/@currencyID=/ubl:Invoice/cbc:DocumentCurrencyCode]/cac:TaxSubtotal/cac:TaxCategory/cbc:Percent</t>
  </si>
  <si>
    <t>IBT-120</t>
  </si>
  <si>
    <t>TAX exemption reason text</t>
  </si>
  <si>
    <t>非課税理由テキスト</t>
  </si>
  <si>
    <t>A textual statement of the reason why the amount is exempted from TAX or why no TAX is being charged</t>
  </si>
  <si>
    <t>非課税または課税されない理由をテキストで表現。</t>
  </si>
  <si>
    <t>ubl:Invoice/cac:TaxTotal/cac:TaxSubtotal/cac:TaxCategory/cbc:TaxExemptionReason</t>
  </si>
  <si>
    <t>/ubl:Invoice/cac:TaxTotal[cbc:TaxAmount/@currencyID=/ubl:Invoice/cbc:DocumentCurrencyCode]/cac:TaxSubtotal/cac:TaxCategory/cbc:TaxExemptionReason</t>
  </si>
  <si>
    <t>IBT-121</t>
  </si>
  <si>
    <t>TAX exemption reason code</t>
  </si>
  <si>
    <t>非課税理由コード</t>
  </si>
  <si>
    <t>A coded statement of the reason for why the amount is exempted from TAX.</t>
  </si>
  <si>
    <t>非課税または課税されない理由をコードで表現。</t>
  </si>
  <si>
    <t>ubl:Invoice/cac:TaxTotal/cac:TaxSubtotal/cac:TaxCategory/cbc:TaxExemptionReasonCode</t>
  </si>
  <si>
    <t>/ubl:Invoice/cac:TaxTotal[cbc:TaxAmount/@currencyID=/ubl:Invoice/cbc:DocumentCurrencyCode]/cac:TaxSubtotal/cac:TaxCategory/cbc:TaxExemptionReasonCode</t>
  </si>
  <si>
    <t>IBG-24</t>
  </si>
  <si>
    <t>ADDITIONAL SUPPORTING DOCUMENTS</t>
  </si>
  <si>
    <t>添付書類</t>
  </si>
  <si>
    <t>A group of business terms providing information about additional supporting documents substantiating the claims made in the Invoice.</t>
  </si>
  <si>
    <t>請求書内で行われたクレームを実証する添付書類についての情報を提供するビジネス用語のグループ。</t>
  </si>
  <si>
    <t>The invoiced object identifier is the identifier for an object on which the invoice is based	 given by the Seller. 
Examples may be a subscription number	 telephone number	 meter point	 vehicle	 person etc.	 as applicable.
If it is not clear to the receiver what scheme is used for the identifier	 a conditional scheme identifier should be used	 that shall be chosen from the Invoiced object identifier scheme code list. 
The invoiced object reference is provided by using the element cac:AdditionalDocumentReference with the document type code = 130</t>
  </si>
  <si>
    <t>添付書類は、売り手が指定した、請求書の元となるオブジェクト。 
例としては、サブスクリプション番号、電話番号、メーター ポイント、車両、人物などが該当する場合がある。識別子にどのスキームが使用されているかが受信者に明確でない場合は、条件付きスキーム識別子を使用する必要がある。
これは、この項目に規定されたコードリストから選択する必要がある。 添付文書は、&lt; cac:AdditionalDocumentReference&gt;要素 をドキュメント タイプ コード = 130 と指定して使用することによって提供される。</t>
  </si>
  <si>
    <t>cac:AdditionalDocumentReference</t>
  </si>
  <si>
    <t>cac:DocumentReferenceType</t>
  </si>
  <si>
    <t>ubl:Invoice/cac:AdditionalDocumentReference</t>
  </si>
  <si>
    <t>cbc:DocumentTypeCode != 130</t>
  </si>
  <si>
    <t>/ubl:Invoice/cac:AdditionalDocumentReference[not(cbc:DocumentTypeCode='130')]</t>
  </si>
  <si>
    <t>IBT-122</t>
  </si>
  <si>
    <t>Supporting document reference</t>
  </si>
  <si>
    <t>添付書類への参照</t>
  </si>
  <si>
    <t>An identifier of the supporting document.</t>
  </si>
  <si>
    <t>添付書類のID。</t>
  </si>
  <si>
    <t>/ubl:Invoice/cac:AdditionalDocumentReference[not(cbc:DocumentTypeCode='130')]/cbc:ID</t>
  </si>
  <si>
    <t>IBT-123</t>
  </si>
  <si>
    <t>Supporting document description</t>
  </si>
  <si>
    <t>添付書類の説明</t>
  </si>
  <si>
    <t>A description of the supporting document.</t>
  </si>
  <si>
    <t>添付書類の説明。</t>
  </si>
  <si>
    <t>cbc:DocumentDescription</t>
  </si>
  <si>
    <t>ubl:Invoice/cac:AdditionalDocumentReference/cbc:DocumentDescription</t>
  </si>
  <si>
    <t>/ubl:Invoice/cac:AdditionalDocumentReference[not(cbc:DocumentTypeCode='130')]/cbc:DocumentDescription</t>
  </si>
  <si>
    <t>IBT-125</t>
  </si>
  <si>
    <t>Attached document</t>
  </si>
  <si>
    <t>Binary object</t>
  </si>
  <si>
    <t>An attached document embedded as binary object or sent together with the invoice.</t>
  </si>
  <si>
    <t>バイナリオブジェクトとして埋め込まれた、または請求書と一緒に送られた添付書類。</t>
  </si>
  <si>
    <t>An invoice may contain a supportive document as informative.
 Examples of such documents may be work reports	 certificates or other documents that relate to the purchase or the invoiced items. 
A supportive document can be attached to the invoice in two ways: by providing a direct hyperlink through which the document can be downloaded or by embedding the document into the invoice. 
A compliant receiver is required to be able to receive an attached supportive document and	 in case of embedded files	 to convert it into a file but he is not required to handle the content of that file since it is only provited as informative.
When attaching a document using an uri the hyperlink shall point directly to the file that is to be downloaded.
An embedded document is contained in the invoice as binary object using base64 encoding and shall be supplemented with information about the name of the document file and a mime code indicating the type of the file. This allows the receiver to convert the binary code into a file that has the same name as the original file and allows him to associate the received file to a suitable application for viewing its content. 
The set of allowed codes for the file type (mime code) is limited to types that can be opened with applications that are commonly used and available.
As is with other file types	 when an attached file is an XML file the receiver is expected to be able to receive and convert the binary object into an XML file but the sender can not expect the receiver to view or process the content of that XML file. 
Any further handling of an embedded XML file attachment is optional for the receiver.</t>
  </si>
  <si>
    <t>請求書には、情報として裏付けとなる文書が含まれている場合がある。
このような文書の例としては、作業報告書、証明書、または購入または請求さ​​れた品目に関連するその他の文書がある。
裏付けとなる文書は、2 つの方法で請求書に添付できる。
文書をダウンロードするためのリンク先を提供する方法と、文書を請求書に埋め込む方法。受信者は、添付文書を受信できる必要があり、埋め込みファイルの場合はそれをファイルに変換する必要があるが、情報として提供されるだけであるため、そのファイルのコンテンツを処理する必要はない。
URI を使用してドキュメントを添付する場合、ハイパーリンクは、ダウンロードするファイルを直接指す必要がある。
埋め込みドキュメントは、base64 エンコーディングを使用したバイナリ オブジェクトとして請求書に含まれ、ファイルの名前とファイルの種類を示す MIME コードの情報が補足される。
この情報により、受信者はバイナリ コードを元のファイルと同じ名前のファイルに変換し、受信したファイルを適切なアプリケーションに関連付けてコンテンツを表示できる。
ファイルの種類 (MIME コード) に対して許可されるコードの範囲は、一般的に使用され、利用可能なアプリケーションで開くことができる種類に限定される。
他のファイル タイプと同様に、添付ファイルが XML ファイルの場合、受信者はバイナリ オブジェクトを受信して​​ XML ファイルに変換できると期待されるが、送信者は受信者がその XML のコンテンツを表示または処理することを期待できない。ファイルや埋め込まれた XML ファイルの添付ファイルをさらに処理するかどうかは、受信者による。</t>
  </si>
  <si>
    <t>cbc:EmbeddedDocumentBinaryObject</t>
  </si>
  <si>
    <t>udt:BinaryObjectType</t>
  </si>
  <si>
    <t>ubl:Invoice/cac:AdditionalDocumentReference/cac:Attachment/cbc:EmbeddedDocumentBinaryObject</t>
  </si>
  <si>
    <t>/ubl:Invoice/cac:AdditionalDocumentReference[not(cbc:DocumentTypeCode='130')]/cac:Attachment/cbc:EmbeddedDocumentBinaryObject</t>
  </si>
  <si>
    <t>IBT-125-1</t>
  </si>
  <si>
    <t>Attached document Mime code</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</si>
  <si>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</si>
  <si>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</si>
  <si>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</si>
  <si>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@mimeCode</t>
  </si>
  <si>
    <t>ubl:Invoice/cac:AdditionalDocumentReference/cac:Attachment/cbc:EmbeddedDocumentBinaryObject/@mimeCode</t>
  </si>
  <si>
    <t>/ubl:Invoice/cac:AdditionalDocumentReference[not(cbc:DocumentTypeCode='130')]/cac:Attachment/cbc:EmbeddedDocumentBinaryObject/@mimeCode</t>
  </si>
  <si>
    <t>IBT-125-2</t>
  </si>
  <si>
    <t>Attached document Filename</t>
  </si>
  <si>
    <t>添付書類ファイル名</t>
  </si>
  <si>
    <t>ー</t>
  </si>
  <si>
    <t>@filename</t>
  </si>
  <si>
    <t>ubl:Invoice/cac:AdditionalDocumentReference/cac:Attachment/cbc:EmbeddedDocumentBinaryObject/@filename</t>
  </si>
  <si>
    <t>/ubl:Invoice/cac:AdditionalDocumentReference[not(cbc:DocumentTypeCode='130')]/cac:Attachment/cbc:EmbeddedDocumentBinaryObject/@filename</t>
  </si>
  <si>
    <t>IBT-124</t>
  </si>
  <si>
    <t>External document location</t>
  </si>
  <si>
    <t>外部ドキュメントのロケーション</t>
  </si>
  <si>
    <t>The URL (Uniform Resource Locator) that identifies where the external document is located.</t>
  </si>
  <si>
    <t>外部ドキュメントの所在を示すURL（ユニフォームリソースロケータ）</t>
  </si>
  <si>
    <t>例えば、http://または ftp://.と買い手が請求書を補足するために追加情報を必要とする場合は、外部文書保管場所を使用するものとする。外部文書は請求書の一部ではない。外部文書へのアクセスにはリスクが伴う。外部文書にアクセスできなくても請求書を処理できなければならない。</t>
  </si>
  <si>
    <t>cbc:URI</t>
  </si>
  <si>
    <t>ubl:Invoice/cac:AdditionalDocumentReference/cac:Attachment/cac:ExternalReference/cbc:URI</t>
  </si>
  <si>
    <t>/ubl:Invoice/cac:AdditionalDocumentReference[not(cbc:DocumentTypeCode='130')]/cac:Attachment/cac:ExternalReference/cbc:URI</t>
  </si>
  <si>
    <t>IBG-25</t>
  </si>
  <si>
    <t>INVOICE LINE</t>
  </si>
  <si>
    <t>請求書明細行</t>
  </si>
  <si>
    <t>A group of business terms providing information on individual Invoice lines.</t>
  </si>
  <si>
    <t>請求書明細行に関する情報を提供するビジネス用語のグループ。</t>
  </si>
  <si>
    <t>cac:InvoiceLine</t>
  </si>
  <si>
    <t>cac:InvoiceLineType</t>
  </si>
  <si>
    <t>ubl:Invoice/cac:InvoiceLine</t>
  </si>
  <si>
    <t>/ubl:Invoice/cac:InvoiceLine</t>
  </si>
  <si>
    <t>IBT-126</t>
  </si>
  <si>
    <t>Invoice line identifier</t>
  </si>
  <si>
    <t>請求書明細行ID</t>
  </si>
  <si>
    <t>A unique identifier for the individual line within the Invoice.</t>
  </si>
  <si>
    <t>この請求書内で個々の明細行を一意に識別するためのID。</t>
  </si>
  <si>
    <t>ubl:Invoice/cac:InvoiceLine/cbc:ID</t>
  </si>
  <si>
    <t>/ubl:Invoice/cac:InvoiceLine/cbc:ID</t>
  </si>
  <si>
    <t>IBT-127</t>
  </si>
  <si>
    <t>Invoice line note</t>
  </si>
  <si>
    <t>請求書明細行注釈</t>
  </si>
  <si>
    <t>A textual note that gives unstructured information that is relevant to the Invoice line.</t>
  </si>
  <si>
    <t>請求書明細行に関連する構造化されていない情報を提供するためのテキスト、注釈。</t>
  </si>
  <si>
    <t>ubl:Invoice/cac:InvoiceLine/cbc:Note</t>
  </si>
  <si>
    <t>/ubl:Invoice/cac:InvoiceLine/cbc:Note</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</si>
  <si>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</si>
  <si>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</si>
  <si>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</si>
  <si>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</si>
  <si>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</si>
  <si>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cac:DocumentReference</t>
  </si>
  <si>
    <t>ubl:Invoice/cac:InvoiceLine/cac:DocumentReference</t>
  </si>
  <si>
    <t>/ubl:Invoice/cac:InvoiceLine/cac:DocumentReference[not(cbc:DocumentTypeCode='130')]</t>
  </si>
  <si>
    <t>IBT-188</t>
  </si>
  <si>
    <t>Invoice line document identifier</t>
  </si>
  <si>
    <t>明細行文書ID</t>
  </si>
  <si>
    <t>An identifiers for a document that the invoice line referes to.</t>
  </si>
  <si>
    <t>請求書明細行が参照する文書のID</t>
  </si>
  <si>
    <t>ubl:Invoice/cac:InvoiceLine/cac:DocumentReference/cbc:ID</t>
  </si>
  <si>
    <t>/ubl:Invoice/cac:InvoiceLine/cac:DocumentReference[not(cbc:DocumentTypeCode='130')]/cbc:ID</t>
  </si>
  <si>
    <t>IBT-189</t>
  </si>
  <si>
    <t>Document type code</t>
  </si>
  <si>
    <t>文書タイプコード</t>
  </si>
  <si>
    <t>A code that qualifies the type of the document that is referenced.</t>
  </si>
  <si>
    <t>参照する文書の種類を規定するコード</t>
  </si>
  <si>
    <t>cbc:DocumentTypeCode</t>
  </si>
  <si>
    <t>ubl:Invoice/cac:InvoiceLine/cac:DocumentReference/cbc:DocumentTypeCode</t>
  </si>
  <si>
    <t>/ubl:Invoice/cac:InvoiceLine/cac:DocumentReference[not(cbc:DocumentTypeCode='130')]/cbc:DocumentTypeCode</t>
  </si>
  <si>
    <t>IBT-128</t>
  </si>
  <si>
    <t>Invoice line object identifier</t>
  </si>
  <si>
    <t>請求書明細行オブジェクトID</t>
  </si>
  <si>
    <t>売り手によって提供された、請求書明細行の根拠となるオブジェクトのID。(注：必要に応じて、予約番号、電話番号、メーターポイントなどを指定できる。）</t>
  </si>
  <si>
    <t>/ubl:Invoice/cac:InvoiceLine/cac:DocumentReference[cbc:DocumentTypeCode='130']/cbc:ID</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</si>
  <si>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</si>
  <si>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</si>
  <si>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</si>
  <si>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ubl:Invoice/cac:InvoiceLine/cac:DocumentReference/cbc:ID/@schemeID</t>
  </si>
  <si>
    <t>/ubl:Invoice/cac:InvoiceLine/cac:DocumentReference[cbc:DocumentTypeCode='130']/cbc:ID/@schemeID</t>
  </si>
  <si>
    <t>IBT-129</t>
  </si>
  <si>
    <t>Invoiced quantity</t>
  </si>
  <si>
    <t>請求する数量</t>
  </si>
  <si>
    <t>Quantity</t>
  </si>
  <si>
    <t>The quantity of items (goods or services) that is charged in the Invoice line.</t>
  </si>
  <si>
    <t>請求書明細行で請求する品目(財又はサービス)の数量。</t>
  </si>
  <si>
    <t>In the numerical representation	 for data type quantity	 the decimal point is . (period)	 and the integer part is not separated by 1000 units.</t>
  </si>
  <si>
    <t>【例1】一箱１ダース（12本）入りの鉛筆10箱を購入したとき、ibt-150 品目単価基準数量の数量単位コードがDZNであれば、数量は、10。
Ｉｂｔ-131 = ibt-146 x ibt-129 / ibt-149 = 1200*10/1 = 12	000
【例2】一箱１ダース（12本）入りの鉛筆10箱を購入したとき、ibt-150 品目単価基準数量の数量単位コードがEAであれば、ibt-149 品目単価基準数量が1で、数量は、120 
Ｉｂｔ-131 = ibt-146 x ibt-129 / ibt-149 = 100*120/1 = 12	000
いづれの場合もibt-149品目単価基準数量はデフォルト値の1。数値表現は、データ型 Quantity については、小数点はピリオド、整数部分の1000単位の区切りはなし。</t>
  </si>
  <si>
    <t>cbc:InvoicedQuantity</t>
  </si>
  <si>
    <t>udt:QuantityType</t>
  </si>
  <si>
    <t>ubl:Invoice/cac:InvoiceLine/cbc:InvoicedQuantity</t>
  </si>
  <si>
    <t>/ubl:Invoice/cac:InvoiceLine/cbc:InvoicedQuantity</t>
  </si>
  <si>
    <t>IBT-130</t>
  </si>
  <si>
    <t>Invoiced quantity unit of measure code</t>
  </si>
  <si>
    <t>請求する数量の数量単位コード</t>
  </si>
  <si>
    <t>The unit of measure that applies to the invoiced quantity.</t>
  </si>
  <si>
    <t>請求数量に適用する数量単位コード。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</si>
  <si>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ほとんどの場合、買い手と売り手がソフトウェアにこれらのリストを完全に実装する必要はない。　売り手は、自社の商品やサービスに必要な単位をサポートするだけでよいし、買い手は、請求書で使用されている単位が他の文書で使用されている単位と等しいことを確認するだけで済む(契約書、カタログ、注文書、および出荷案内書など)。　</t>
  </si>
  <si>
    <t>H87</t>
  </si>
  <si>
    <t>@unitCode</t>
  </si>
  <si>
    <t>ubl:Invoice/cac:InvoiceLine/cbc:InvoicedQuantity/@unitCode</t>
  </si>
  <si>
    <t>/ubl:Invoice/cac:InvoiceLine/cbc:InvoicedQuantity/@unitCode</t>
  </si>
  <si>
    <t>IBT-201</t>
  </si>
  <si>
    <t>Distinct</t>
  </si>
  <si>
    <t>Tax inclusive line net amount (UBL 2.3)</t>
  </si>
  <si>
    <t>値引後請求書明細行金額(税込み)</t>
  </si>
  <si>
    <t>The total amount of the Invoice line (after tax).</t>
  </si>
  <si>
    <t>値引後の請求書明細行の合計金額(税込み)。</t>
  </si>
  <si>
    <t>cbc:TaxInclusiveLineExtensionAmount</t>
  </si>
  <si>
    <t>ubl:Invoice/cac:InvoiceLine/cbc:TaxInclusiveLineExtensionAmount</t>
  </si>
  <si>
    <t>/ubl:Invoice/cac:InvoiceLine/cbc:TaxInclusiveLineExtensionAmount</t>
  </si>
  <si>
    <t>IBT-131</t>
  </si>
  <si>
    <t>Invoice line net amount</t>
  </si>
  <si>
    <t>値引後請求書明細行金額(税抜き)</t>
  </si>
  <si>
    <t>The total amount of the Invoice line (before tax).</t>
  </si>
  <si>
    <t>値引後の請求書明細行の合計金額(税抜き)。</t>
  </si>
  <si>
    <t xml:space="preserve">ibt−131 値引後請求書明細行金額(税抜き) = 
  ibt-146 品目単価(値引/割引後)(税抜き) × (ibt-129 請求される数量 ÷ ibt-149 品目単価基準数量) + 
  Σ ibt-141 請求書明細行の追加請求金額(税抜き) −    
  Σ ibt-136 請求書明細行の返金金額(税抜き)
欧州規格では、消費税課税対象金額(税抜き)は小数点以下第2位に四捨五入する必要があるため、計算のさまざまな部分を個別に四捨五入する必要があることに注意。
請求される数量 の結果は、小数点以下第2位に四捨五入する必要がある。
請求書明細行の追加請求金額(税抜き)の合計 及び請求書明細行の追加請求金額(税抜き)の合計も個別に四捨五入される。
</t>
  </si>
  <si>
    <t>ubl:Invoice/cac:InvoiceLine/cbc:LineExtensionAmount</t>
  </si>
  <si>
    <t>/ubl:Invoice/cac:InvoiceLine/cbc:LineExtensionAmount</t>
  </si>
  <si>
    <t>IBT-183</t>
  </si>
  <si>
    <t>購買発注書参照</t>
  </si>
  <si>
    <t>An identifier for a referenced purchase order	 issued by the Buyer.</t>
  </si>
  <si>
    <t>買い手が付番した発注番号を参照するためのID。</t>
  </si>
  <si>
    <t>2023-POIU-8745</t>
  </si>
  <si>
    <t>ubl:Invoice/cac:InvoiceLine/cac:OrderLineReference/cac:OrderReference/cbc:ID</t>
  </si>
  <si>
    <t>/ubl:Invoice/cac:InvoiceLine/cac:OrderLineReference/cac:OrderReference/cbc:ID</t>
  </si>
  <si>
    <t>IBT-132</t>
  </si>
  <si>
    <t>Referenced purchase order line reference</t>
  </si>
  <si>
    <t>購買発注明細行参照</t>
  </si>
  <si>
    <t>An identifier for a referenced line within a purchase order	 issued by the Buyer.</t>
  </si>
  <si>
    <t>買い手が付番した発注書内の明細行を参照するためのID。</t>
  </si>
  <si>
    <t>2023-POIU-8745#001</t>
  </si>
  <si>
    <t>cbc:LineID</t>
  </si>
  <si>
    <t>ubl:Invoice/cac:InvoiceLine/cac:OrderLineReference/cbc:LineID</t>
  </si>
  <si>
    <t>/ubl:Invoice/cac:InvoiceLine/cac:OrderLineReference/cbc:LineID</t>
  </si>
  <si>
    <t>IBT-184</t>
  </si>
  <si>
    <t>An identifier for a referenced despatch advice.</t>
  </si>
  <si>
    <t>この請求書が参照する出荷案内書を参照するためのID。</t>
  </si>
  <si>
    <t>When an invoice is charging items that have been delivered with separate dispatches the references should be provided on the line level as follows. 
When the invoiced quantity of an item has been delivered by more than one dispatch the invoice shall have separate lines for each dispatch. 
When dispatches are referenced on line level there shall not be a reference on document level.</t>
  </si>
  <si>
    <t>請求書が個別の出荷で配達された品目について請求している場合、次のように明細行での参照を提供する必要がある。 
品目の請求された数量が複数の出荷によって配送された場合、請求書には発送ごとに別々の行を定義する。
出荷が明細行で参照される場合、文書レベルでの参照はない。</t>
  </si>
  <si>
    <t>ubl:Invoice/cac:InvoiceLine/cac:DespatchLineReference/cac:DocumentReference/cbc:ID</t>
  </si>
  <si>
    <t>/ubl:Invoice/cac:InvoiceLine/cac:DespatchLineReference/cac:DocumentReference/cbc:ID</t>
  </si>
  <si>
    <t>IBT-133</t>
  </si>
  <si>
    <t>Invoice line Buyer accounting reference</t>
  </si>
  <si>
    <t>請求書明細行買い手会計参照</t>
  </si>
  <si>
    <t>請求書明細行に関連したデータを買い手のどの勘定科目で記帳するかを指定するテキスト。</t>
  </si>
  <si>
    <t>必要に応じて、請求書を発するときに、この参照情報を買い手が売り手に提供する。</t>
  </si>
  <si>
    <t>ubl:Invoice/cac:InvoiceLine/cbc:AccountingCost</t>
  </si>
  <si>
    <t>/ubl:Invoice/cac:InvoiceLine/cbc:AccountingCost</t>
  </si>
  <si>
    <t>IBG-26</t>
  </si>
  <si>
    <t>INVOICE LINE PERIOD</t>
  </si>
  <si>
    <t>請求書明細行の期間</t>
  </si>
  <si>
    <t>A group of business terms providing information about the period relevant for the Invoice line.</t>
  </si>
  <si>
    <t>請求書明細行に関連する期間に関する情報</t>
  </si>
  <si>
    <t>ubl:Invoice/cac:InvoiceLine/cac:InvoicePeriod</t>
  </si>
  <si>
    <t>/ubl:Invoice/cac:InvoiceLine/cac:InvoicePeriod</t>
  </si>
  <si>
    <t>IBT-134</t>
  </si>
  <si>
    <t>Invoice line period start date</t>
  </si>
  <si>
    <t>請求書明細行の期間開始日</t>
  </si>
  <si>
    <t>The date when the Invoice period for this Invoice line starts.</t>
  </si>
  <si>
    <t>請求書明細行の請求期間が開始する日付</t>
  </si>
  <si>
    <t>ubl:Invoice/cac:InvoiceLine/cac:InvoicePeriod/cbc:StartDate</t>
  </si>
  <si>
    <t>/ubl:Invoice/cac:InvoiceLine/cac:InvoicePeriod/cbc:StartDate</t>
  </si>
  <si>
    <t>IBT-135</t>
  </si>
  <si>
    <t>Invoice line period end date</t>
  </si>
  <si>
    <t>請求書明細行の期間終了日</t>
  </si>
  <si>
    <t>The date when the Invoice period for this Invoice line ends.</t>
  </si>
  <si>
    <t>請求書明細行の請求期間が終了する日付</t>
  </si>
  <si>
    <t>ubl:Invoice/cac:InvoiceLine/cac:InvoicePeriod/cbc:EndDate</t>
  </si>
  <si>
    <t>/ubl:Invoice/cac:InvoiceLine/cac:InvoicePeriod/cbc:EndDate</t>
  </si>
  <si>
    <t>IBG-27</t>
  </si>
  <si>
    <t>INVOICE LINE ALLOWANCES</t>
  </si>
  <si>
    <t>請求書明細行の返金</t>
  </si>
  <si>
    <t>A group of business terms providing information about allowances applicable to the individual Invoice line.</t>
  </si>
  <si>
    <t>請求書明細行に適用される返金に関する情報を提供するビジネス用語のグループ。</t>
  </si>
  <si>
    <t>ubl:Invoice/cac:InvoiceLine/cac:AllowanceCharge</t>
  </si>
  <si>
    <t>/ubl:Invoice/cac:InvoiceLine/cac:AllowanceCharge[cbc:ChargeIndicator=false()]</t>
  </si>
  <si>
    <t>IBT-136</t>
  </si>
  <si>
    <t>Invoice line allowance amount</t>
  </si>
  <si>
    <t>請求書明細行の返金金額(税抜き)</t>
  </si>
  <si>
    <t>ubl:Invoice/cac:InvoiceLine/cac:AllowanceCharge/cbc:Amount</t>
  </si>
  <si>
    <t>/ubl:Invoice/cac:InvoiceLine/cac:AllowanceCharge[cbc:ChargeIndicator=false()]/cbc:Amount</t>
  </si>
  <si>
    <t>IBT-137</t>
  </si>
  <si>
    <t>Invoice line allowance base 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</si>
  <si>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</si>
  <si>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</si>
  <si>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</si>
  <si>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ubl:Invoice/cac:InvoiceLine/cac:AllowanceCharge/cbc:BaseAmount</t>
  </si>
  <si>
    <t>/ubl:Invoice/cac:InvoiceLine/cac:AllowanceCharge[cbc:ChargeIndicator=false()]/cbc:BaseAmount</t>
  </si>
  <si>
    <t>IBT-138</t>
  </si>
  <si>
    <t>Invoice line allowance percentage</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</si>
  <si>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</si>
  <si>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</si>
  <si>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</si>
  <si>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ubl:Invoice/cac:InvoiceLine/cac:AllowanceCharge/cbc:MultiplierFactorNumeric</t>
  </si>
  <si>
    <t>/ubl:Invoice/cac:InvoiceLine/cac:AllowanceCharge[cbc:ChargeIndicator=false()]/cbc:MultiplierFactorNumeric</t>
  </si>
  <si>
    <t>IBT-139</t>
  </si>
  <si>
    <t>Invoice line allowance reason</t>
  </si>
  <si>
    <t>請求書明細行の返金理由</t>
  </si>
  <si>
    <t>The reason for the Invoice line allowance	 expressed as text.</t>
  </si>
  <si>
    <t>請求書明細行の返金理由をテキストで表現。</t>
  </si>
  <si>
    <t>ubl:Invoice/cac:InvoiceLine/cac:AllowanceCharge/cbc:AllowanceChargeReason</t>
  </si>
  <si>
    <t>/ubl:Invoice/cac:InvoiceLine/cac:AllowanceCharge[cbc:ChargeIndicator=false()]/cbc:AllowanceChargeReason</t>
  </si>
  <si>
    <t>IBT-140</t>
  </si>
  <si>
    <t>Invoice line allowance reason code</t>
  </si>
  <si>
    <t>請求書明細行の返金理由コード</t>
  </si>
  <si>
    <t>The reason for the Invoice line allowance	 expressed as a code.</t>
  </si>
  <si>
    <t>請求書明細行の返金理由をコードで表現。</t>
  </si>
  <si>
    <t>ubl:Invoice/cac:InvoiceLine/cac:AllowanceCharge/cbc:AllowanceChargeReasonCode</t>
  </si>
  <si>
    <t>/ubl:Invoice/cac:InvoiceLine/cac:AllowanceCharge[cbc:ChargeIndicator=false()]/cbc:AllowanceChargeReasonCode</t>
  </si>
  <si>
    <t>IBG-28</t>
  </si>
  <si>
    <t>INVOICE LINE CHARGES</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</si>
  <si>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</si>
  <si>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</si>
  <si>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</si>
  <si>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/ubl:Invoice/cac:InvoiceLine/cac:AllowanceCharge[cbc:ChargeIndicator=true()]</t>
  </si>
  <si>
    <t>IBT-141</t>
  </si>
  <si>
    <t>Invoice line charge amount</t>
  </si>
  <si>
    <t>請求書明細行の追加請求金額(税抜き)</t>
  </si>
  <si>
    <t>/ubl:Invoice/cac:InvoiceLine/cac:AllowanceCharge[cbc:ChargeIndicator=true()]/cbc:Amount</t>
  </si>
  <si>
    <t>IBT-142</t>
  </si>
  <si>
    <t>Invoice line charge base 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</si>
  <si>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</si>
  <si>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</si>
  <si>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</si>
  <si>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/ubl:Invoice/cac:InvoiceLine/cac:AllowanceCharge[cbc:ChargeIndicator=true()]/cbc:BaseAmount</t>
  </si>
  <si>
    <t>IBT-143</t>
  </si>
  <si>
    <t>Invoice line charge percentage</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</si>
  <si>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</si>
  <si>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</si>
  <si>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</si>
  <si>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/ubl:Invoice/cac:InvoiceLine/cac:AllowanceCharge[cbc:ChargeIndicator=true()]/cbc:MultiplierFactorNumeric</t>
  </si>
  <si>
    <t>IBT-144</t>
  </si>
  <si>
    <t>Invoice line charge reason</t>
  </si>
  <si>
    <t>請求書明細行の追加請求理由</t>
  </si>
  <si>
    <t>The reason for the Invoice line charge	 expressed as text.</t>
  </si>
  <si>
    <t>請求書明細行の追加請求理由をテキストで表現。</t>
  </si>
  <si>
    <t>/ubl:Invoice/cac:InvoiceLine/cac:AllowanceCharge[cbc:ChargeIndicator=true()]/cbc:AllowanceChargeReason</t>
  </si>
  <si>
    <t>IBT-145</t>
  </si>
  <si>
    <t>Invoice line charge reason code</t>
  </si>
  <si>
    <t>請求書明細行の追加請求理由コード</t>
  </si>
  <si>
    <t>The reason for the Invoice line charge	 expressed as a code.</t>
  </si>
  <si>
    <t>請求書明細行の追加請求理由をコードで表現。</t>
  </si>
  <si>
    <t>/ubl:Invoice/cac:InvoiceLine/cac:AllowanceCharge[cbc:ChargeIndicator=true()]/cbc:AllowanceChargeReasonCode</t>
  </si>
  <si>
    <t>IBG-29</t>
  </si>
  <si>
    <t>PRICE DETAILS</t>
  </si>
  <si>
    <t>取引価格詳細</t>
  </si>
  <si>
    <t>A group of business terms providing information about the price applied for the goods and services invoiced on the Invoice line.</t>
  </si>
  <si>
    <t>請求書明細行で請求する財又はサービスに適用される価格に係る情報を提供するビジネス用語のグループ。</t>
  </si>
  <si>
    <t>cac:Price</t>
  </si>
  <si>
    <t>cac:PriceType</t>
  </si>
  <si>
    <t>ubl:Invoice/cac:InvoiceLine/cac:Price</t>
  </si>
  <si>
    <t>/ubl:Invoice/cac:InvoiceLine/cac:Price</t>
  </si>
  <si>
    <t>IBT-146</t>
  </si>
  <si>
    <t>Item net price</t>
  </si>
  <si>
    <t>品目単価(値引後)(税抜き)</t>
  </si>
  <si>
    <t>Unit Price Amount</t>
  </si>
  <si>
    <t>The price of an item	 exclusive of TAX	 after subtracting item price discount.</t>
  </si>
  <si>
    <t>値引金額を差し引いた後の、消費税を除く品目単価。</t>
  </si>
  <si>
    <t>ibt-146 = ibt-148 品目単価(値引/割引前)(税抜き) - ibt-147 品目単価値引/割引(税抜き)欧州規格は税抜き。ビジネスルールをXML Schematronで検証するときの記述を明瞭にするため税抜きと税込みを別項目として定義する。</t>
  </si>
  <si>
    <t>cbc:PriceAmount</t>
  </si>
  <si>
    <t>ubl:Invoice/cac:InvoiceLine/cac:Price/cbc:PriceAmount</t>
  </si>
  <si>
    <t>/ubl:Invoice/cac:InvoiceLine/cac:Price/cbc:PriceAmount</t>
  </si>
  <si>
    <t>IBT-147</t>
  </si>
  <si>
    <t>Item price discount</t>
  </si>
  <si>
    <t>品目単価値引(税抜き)</t>
  </si>
  <si>
    <t>The total discount subtracted from the Item gross price to calculate the Item net price.</t>
  </si>
  <si>
    <t>品目単価(値引後)(税抜き)を計算するために、品目単価(値引前)(税抜き)から差し引かれる値引。</t>
  </si>
  <si>
    <t>ubl:Invoice/cac:InvoiceLine/cac:Price/cac:AllowanceCharge/cbc:Amount</t>
  </si>
  <si>
    <t>/ubl:Invoice/cac:InvoiceLine/cac:Price/cac:AllowanceCharge[cbc:ChargeIndicator=false()]/cbc:Amount</t>
  </si>
  <si>
    <t>IBT-148</t>
  </si>
  <si>
    <t>Item gross price</t>
  </si>
  <si>
    <t>品目単価(値引前)(税抜き)</t>
  </si>
  <si>
    <t>The unit price	 exclusive of TAX	 before subtracting Item price discount.</t>
  </si>
  <si>
    <t>値引(税抜き)を差し引く前の、品目単価(税抜き)。</t>
  </si>
  <si>
    <t>ubl:Invoice/cac:InvoiceLine/cac:Price/cac:AllowanceCharge/cbc:BaseAmount</t>
  </si>
  <si>
    <t>/ubl:Invoice/cac:InvoiceLine/cac:Price/cac:AllowanceCharge[cbc:ChargeIndicator=false()]/cbc:BaseAmount</t>
  </si>
  <si>
    <t>IBT-149</t>
  </si>
  <si>
    <t>Item price base quantity</t>
  </si>
  <si>
    <t>品目単価基準数量</t>
  </si>
  <si>
    <t>The number of item units to which the price applies.</t>
  </si>
  <si>
    <t>単価が適用される品目の数量単位での基準数。</t>
  </si>
  <si>
    <t>【例1】一箱１ダース（12本）入りの鉛筆10箱を購入したとき、数量単位コードがDZNであれば、ibt-149 品目単価基準数量は、1　
【例2】一箱１ダース（12本）入りの鉛筆10箱を購入したとき、数量単位コードがEAであれば、このときもibt-149品目単価基準数量は、1　</t>
  </si>
  <si>
    <t>cbc:BaseQuantity</t>
  </si>
  <si>
    <t>ubl:Invoice/cac:InvoiceLine/cac:Price/cbc:BaseQuantity</t>
  </si>
  <si>
    <t>/ubl:Invoice/cac:InvoiceLine/cac:Price/cbc:BaseQuantity</t>
  </si>
  <si>
    <t>IBT-150</t>
  </si>
  <si>
    <t>Item price base quantity unit of measure code</t>
  </si>
  <si>
    <t>品目単価基準数量の数量単位コード</t>
  </si>
  <si>
    <t>The unit of measure that applies to the Item price base quantity.</t>
  </si>
  <si>
    <t>品目単価基準数量に適用される数量単位。</t>
  </si>
  <si>
    <t>Valid unit codes shall be from UN/ECE Recommendation 20	 Revision 11 (2015). 
Unless codes for unit of measure are not in common daily use	 implementers should as necessary provide a function for clarification of codes when invoices are visualised.
Codes for unit of packaging from UNECE Recommendation No. 21 can be used in accordance with the descriptions in the "Intro" section of UN/ECE Recommendation 20	 Revision 11 (2015):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(Source：https://docs.peppol.eu/poacc/billing/3.0/bis/#uom)</t>
  </si>
  <si>
    <t>有効な数量単位コードは、UN/ECE勧告20、改訂11（2015）のものでなければならない。 数量単位コードが日常的に使用されていないときには必要に応じて、インボイスを視覚化するときに数量コードを明確にする機能を提供する必要がある。UNECE勧告No.21の包装単位のコードは、UN / ECE勧告20、改訂11（2015）の「はじめに」セクションの説明に従って使用できる。UNECE勧告21の2文字の英数字コード値を使用するものとする。 UNECE勧告No.20の既存のコード値との重複を避けるために、UNECE勧告21の各コード値には、接頭辞「X」を付ける必要がある。これにより、数量単位は3文字の英数字コードになる。</t>
  </si>
  <si>
    <t>ubl:Invoice/cac:InvoiceLine/cac:Price/cbc:BaseQuantity/@unitCode</t>
  </si>
  <si>
    <t>/ubl:Invoice/cac:InvoiceLine/cac:Price/cbc:BaseQuantity/@unitCode</t>
  </si>
  <si>
    <t>IBG-30</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</si>
  <si>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</si>
  <si>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</si>
  <si>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</si>
  <si>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</si>
  <si>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日本では必須項目。複数指定可能。</t>
  </si>
  <si>
    <t>cac:ClassifiedTaxCategory</t>
  </si>
  <si>
    <t>cac:TaxCategoryType</t>
  </si>
  <si>
    <t>ubl:Invoice/cac:InvoiceLine/cac:Item/cac:ClassifiedTaxCategory</t>
  </si>
  <si>
    <t>/ubl:Invoice/cac:InvoiceLine/cac:Item/cac:ClassifiedTaxCategory</t>
  </si>
  <si>
    <t>IBT-151</t>
  </si>
  <si>
    <t>Invoiced item TAX category code</t>
  </si>
  <si>
    <t>請求する品目に対する課税分類コード</t>
  </si>
  <si>
    <t>The TAX category code for the invoiced item.</t>
  </si>
  <si>
    <t>請求する品目に対して適用される課税分類コード。</t>
  </si>
  <si>
    <t>ubl:Invoice/cac:InvoiceLine/cac:Item/cac:ClassifiedTaxCategory/cbc:ID</t>
  </si>
  <si>
    <t>/ubl:Invoice/cac:InvoiceLine/cac:Item/cac:ClassifiedTaxCategory/cbc:ID</t>
  </si>
  <si>
    <t>IBT-152</t>
  </si>
  <si>
    <t>Invoiced item TAX rate</t>
  </si>
  <si>
    <t>請求する品目に対する税率</t>
  </si>
  <si>
    <t>The TAX rate	 represented as percentage that applies to the invoiced item.</t>
  </si>
  <si>
    <t>請求する品目に対して適用される税率で、パーセントで表現。</t>
  </si>
  <si>
    <t>ubl:Invoice/cac:InvoiceLine/cac:Item/cac:ClassifiedTaxCategory/cbc:Percent</t>
  </si>
  <si>
    <t>/ubl:Invoice/cac:InvoiceLine/cac:Item/cac:ClassifiedTaxCategory/cbc:Percent</t>
  </si>
  <si>
    <t>IBT-166</t>
  </si>
  <si>
    <t>Unit TAX (amount)</t>
  </si>
  <si>
    <t>請求する品目に対する単位数量当たりの税金額</t>
  </si>
  <si>
    <t>A TAX amount that applied to each item unit.</t>
  </si>
  <si>
    <t>請求する品目の単位数量に対して適用される税金額で、パーセントでなく金額で表現。</t>
  </si>
  <si>
    <t>cbc:PerUnitAmount</t>
  </si>
  <si>
    <t>ubl:Invoice/cac:InvoiceLine/cac:Item/cac:ClassifiedTaxCategory/cbc:PerUnitAmount</t>
  </si>
  <si>
    <t>/ubl:Invoice/cac:InvoiceLine/cac:Item/cac:ClassifiedTaxCategory/cbc:PerUnitAmount</t>
  </si>
  <si>
    <t>IBT-185</t>
  </si>
  <si>
    <t>A textual statement of the reason why the line amount is exempted from TAX or why no TAX is being charged</t>
  </si>
  <si>
    <t>ubl:Invoice/cac:InvoiceLine/cac:Item/cac:ClassifiedTaxCategory/cbc:TaxExemptionReasonCode</t>
  </si>
  <si>
    <t>/ubl:Invoice/cac:InvoiceLine/cac:Item/cac:ClassifiedTaxCategory/cbc:TaxExemptionReasonCode</t>
  </si>
  <si>
    <t>IBT-186</t>
  </si>
  <si>
    <t>A coded statement of the reason for why the line amount is exempted from TAX.</t>
  </si>
  <si>
    <t>ubl:Invoice/cac:InvoiceLine/cac:Item/cac:ClassifiedTaxCategory/cbc:TaxExemptionReason</t>
  </si>
  <si>
    <t>/ubl:Invoice/cac:InvoiceLine/cac:Item/cac:ClassifiedTaxCategory/cbc:TaxExemptionReason</t>
  </si>
  <si>
    <t>IBT-167</t>
  </si>
  <si>
    <t>Tax Scheme</t>
  </si>
  <si>
    <t>税スキーマ</t>
  </si>
  <si>
    <t>A code indicating the type of tax</t>
  </si>
  <si>
    <t>税の種類を示すコード。</t>
  </si>
  <si>
    <t>"VAT" is used for Japan Consumption Tax.</t>
  </si>
  <si>
    <t>日本の消費税については、VAT を使用する。</t>
  </si>
  <si>
    <t>VAT</t>
  </si>
  <si>
    <t>ubl:Invoice/cac:InvoiceLine/cac:Item/cac:ClassifiedTaxCategory/cac:TaxScheme/cbc:ID</t>
  </si>
  <si>
    <t>/ubl:Invoice/cac:InvoiceLine/cac:Item/cac:ClassifiedTaxCategory/cac:TaxScheme/cbc:ID</t>
  </si>
  <si>
    <t>IBG-31</t>
  </si>
  <si>
    <t>ITEM INFORMATION</t>
  </si>
  <si>
    <t>品目情報</t>
  </si>
  <si>
    <t>A group of business terms providing information about the goods and services invoiced.</t>
  </si>
  <si>
    <t>請求する財又はサービスに係る情報を提供するビジネス用語のグループ。</t>
  </si>
  <si>
    <t>cac:Item</t>
  </si>
  <si>
    <t>cac:ItemType</t>
  </si>
  <si>
    <t>ubl:Invoice/cac:InvoiceLine/cac:Item</t>
  </si>
  <si>
    <t>/ubl:Invoice/cac:InvoiceLine/cac:Item</t>
  </si>
  <si>
    <t>IBT-153</t>
  </si>
  <si>
    <t>Item name</t>
  </si>
  <si>
    <t>品名</t>
  </si>
  <si>
    <t>A name for an item.</t>
  </si>
  <si>
    <t>取引品目の品名。</t>
  </si>
  <si>
    <t>デスクチェア</t>
  </si>
  <si>
    <t>ubl:Invoice/cac:InvoiceLine/cac:Item/cbc:Name</t>
  </si>
  <si>
    <t>/ubl:Invoice/cac:InvoiceLine/cac:Item/cbc:Name</t>
  </si>
  <si>
    <t>IBT-154</t>
  </si>
  <si>
    <t>Item description</t>
  </si>
  <si>
    <t>A description for an item.</t>
  </si>
  <si>
    <t>取引品目を説明した文章。</t>
  </si>
  <si>
    <t>cbc:Description</t>
  </si>
  <si>
    <t>ubl:Invoice/cac:InvoiceLine/cac:Item/cbc:Description</t>
  </si>
  <si>
    <t>/ubl:Invoice/cac:InvoiceLine/cac:Item/cbc:Description</t>
  </si>
  <si>
    <t>IBT-155</t>
  </si>
  <si>
    <t>Item Seller's identifier</t>
  </si>
  <si>
    <t>売り手による品目ID</t>
  </si>
  <si>
    <t>An identifier	 assigned by the Seller	 for the item.</t>
  </si>
  <si>
    <t>売り手が取引品目に割当てたID</t>
  </si>
  <si>
    <t>ubl:Invoice/cac:InvoiceLine/cac:Item/cac:SellersItemIdentification/cbc:ID</t>
  </si>
  <si>
    <t>/ubl:Invoice/cac:InvoiceLine/cac:Item/cac:SellersItemIdentification/cbc:ID</t>
  </si>
  <si>
    <t>IBT-156</t>
  </si>
  <si>
    <t>Item Buyer's identifier</t>
  </si>
  <si>
    <t>買い手による品目ID</t>
  </si>
  <si>
    <t>An identifier	 assigned by the Buyer	 for the item.</t>
  </si>
  <si>
    <t>買い手が取引品目に割当てたID</t>
  </si>
  <si>
    <t>ubl:Invoice/cac:InvoiceLine/cac:Item/cac:BuyersItemIdentification/cbc:ID</t>
  </si>
  <si>
    <t>/ubl:Invoice/cac:InvoiceLine/cac:Item/cac:BuyersItemIdentification/cbc:ID</t>
  </si>
  <si>
    <t>IBT-157</t>
  </si>
  <si>
    <t>Item standard identifier</t>
  </si>
  <si>
    <t>品目標準ID</t>
  </si>
  <si>
    <t>An item identifier based on a registered scheme.</t>
  </si>
  <si>
    <t>登録されているスキーマに基づいた品目ID。</t>
  </si>
  <si>
    <t>ubl:Invoice/cac:InvoiceLine/cac:Item/cac:StandardItemIdentification/cbc:ID</t>
  </si>
  <si>
    <t>/ubl:Invoice/cac:InvoiceLine/cac:Item/cac:StandardItemIdentification/cbc:ID</t>
  </si>
  <si>
    <t>IBT-157-1</t>
  </si>
  <si>
    <t>Item standard identifier Scheme identifier</t>
  </si>
  <si>
    <t>The identification scheme shall be identified from the entries of the list published by the ISO/IEC 6523 maintenance agency.</t>
  </si>
  <si>
    <t>ubl:Invoice/cac:InvoiceLine/cac:Item/cac:StandardItemIdentification/cbc:ID/@schemeID</t>
  </si>
  <si>
    <t>/ubl:Invoice/cac:InvoiceLine/cac:Item/cac:StandardItemIdentification/cbc:ID/@schemeID</t>
  </si>
  <si>
    <t>IBT-158</t>
  </si>
  <si>
    <t>Item classification identifier</t>
  </si>
  <si>
    <t>品目分類ID</t>
  </si>
  <si>
    <t>A code for classifying the item by its type or nature.</t>
  </si>
  <si>
    <t>種類や性質によって品目を分類するコード。</t>
  </si>
  <si>
    <t>分類コードは、さまざまな目的で類似したアイテムをグループ化できるようにするために使用。公共調達（CPV、eコマース（UNSPSC）など。</t>
  </si>
  <si>
    <t>cbc:ItemClassificationCode</t>
  </si>
  <si>
    <t>ubl:Invoice/cac:InvoiceLine/cac:Item/cac:CommodityClassification/cbc:ItemClassificationCode</t>
  </si>
  <si>
    <t>/ubl:Invoice/cac:InvoiceLine/cac:Item/cac:CommodityClassification/cbc:ItemClassificationCode</t>
  </si>
  <si>
    <t>IBT-158-1</t>
  </si>
  <si>
    <t>Item classification identifier Scheme identifier</t>
  </si>
  <si>
    <t>The identification scheme shall be chosen from the entries in UNTDID 7143 [6].</t>
  </si>
  <si>
    <t>品目分類IDの識別スキーマIDは、UNTDID 7143にある項目から選択すること。</t>
  </si>
  <si>
    <t>An item classification identifier has a mandatory scheme attribute. 
The value shall be chosen from UN/CEFACT code list 7143	 D.16B.
Source: https://docs.peppol.eu/poacc/billing/3.0/bis/#_item_classification_identifier）</t>
  </si>
  <si>
    <t>品目分類識別子のスキーマ属性は必須であり、その値は、UN/CEFACTコードリスト7143、D.16Bから選択する必要がある。
UNTDID[6]は、EN 16931-1UnitedのBibliographyに列挙されている参考文献。 
Nations Trade Data Interchange Directory (UNTDID)http://www.unece.org/fileadmin/DAM/trade/untdid/d16b/tred/tredi2.htm</t>
  </si>
  <si>
    <t>@listID</t>
  </si>
  <si>
    <t>ubl:Invoice/cac:InvoiceLine/cac:Item/cac:CommodityClassification/cbc:ItemClassificationCode/@listID</t>
  </si>
  <si>
    <t>/ubl:Invoice/cac:InvoiceLine/cac:Item/cac:CommodityClassification/cbc:ItemClassificationCode/@listID</t>
  </si>
  <si>
    <t>IBT-158-2</t>
  </si>
  <si>
    <t>Item classification identifier Scheme version identifier</t>
  </si>
  <si>
    <t>スキーマのバージョンID</t>
  </si>
  <si>
    <t>The version of the identification scheme.</t>
  </si>
  <si>
    <t>スキーマのバージョン。</t>
  </si>
  <si>
    <t>@listVersionID</t>
  </si>
  <si>
    <t>ubl:Invoice/cac:InvoiceLine/cac:Item/cac:CommodityClassification/cbc:ItemClassificationCode/@listVersionID</t>
  </si>
  <si>
    <t>/ubl:Invoice/cac:InvoiceLine/cac:Item/cac:CommodityClassification/cbc:ItemClassificationCode/@listVersionID</t>
  </si>
  <si>
    <t>IBT-159</t>
  </si>
  <si>
    <t>Item country of origin</t>
  </si>
  <si>
    <t>品目の原産国</t>
  </si>
  <si>
    <t>The code identifying the country from which the item originates.</t>
  </si>
  <si>
    <t>品目の原産国を識別するコード。</t>
  </si>
  <si>
    <t>ubl:Invoice/cac:InvoiceLine/cac:Item/cac:OriginCountry/cbc:IdentificationCode</t>
  </si>
  <si>
    <t>/ubl:Invoice/cac:InvoiceLine/cac:Item/cac:OriginCountry/cbc:IdentificationCode</t>
  </si>
  <si>
    <t>IBG-32</t>
  </si>
  <si>
    <t>ITEM ATTRIBUTES</t>
  </si>
  <si>
    <t>品目属性</t>
  </si>
  <si>
    <t>A group of business terms providing information about properties of the goods and services invoiced.</t>
  </si>
  <si>
    <t>品目およびサービスのプロパティに関する情報を提供するビジネス用語のグループ。</t>
  </si>
  <si>
    <t>cac:AdditionalItemProperty</t>
  </si>
  <si>
    <t>cac:ItemPropertyType</t>
  </si>
  <si>
    <t>ubl:Invoice/cac:InvoiceLine/cac:Item/cac:AdditionalItemProperty</t>
  </si>
  <si>
    <t>/ubl:Invoice/cac:InvoiceLine/cac:Item/cac:AdditionalItemProperty</t>
  </si>
  <si>
    <t>IBT-160</t>
  </si>
  <si>
    <t>Item attribute name</t>
  </si>
  <si>
    <t>品目属性名</t>
  </si>
  <si>
    <t>The name of the attribute or property of the item.</t>
  </si>
  <si>
    <t>品目の属性またはプロパティの名称。</t>
  </si>
  <si>
    <t>(Example) Size	 Color	 Counting way in Japanese</t>
  </si>
  <si>
    <t>(例) サイズ、色、数え方(日本語)</t>
  </si>
  <si>
    <t>ubl:Invoice/cac:InvoiceLine/cac:Item/cac:AdditionalItemProperty/cbc:Name</t>
  </si>
  <si>
    <t>/ubl:Invoice/cac:InvoiceLine/cac:Item/cac:AdditionalItemProperty/cbc:Name</t>
  </si>
  <si>
    <t>IBT-161</t>
  </si>
  <si>
    <t>Item attribute value</t>
  </si>
  <si>
    <t>品目属性値</t>
  </si>
  <si>
    <t>The value of the attribute or property of the item.</t>
  </si>
  <si>
    <t>品目の属性またはプロパティの値。</t>
  </si>
  <si>
    <t>(Example) SML	 Red Blue Green	 MAI</t>
  </si>
  <si>
    <t>(例) SML、赤青緑、枚</t>
  </si>
  <si>
    <t>cbc:Value</t>
  </si>
  <si>
    <t>ubl:Invoice/cac:InvoiceLine/cac:Item/cac:AdditionalItemProperty/cbc:Value</t>
  </si>
  <si>
    <t>/ubl:Invoice/cac:InvoiceLine/cac:Item/cac:AdditionalItemProperty/cbc:Value</t>
  </si>
  <si>
    <t>cac:OrderReference</t>
  </si>
  <si>
    <t>cac:OrderReferenceType</t>
  </si>
  <si>
    <t>ubl:Invoice/cac:OrderReference</t>
  </si>
  <si>
    <t>/ubl:Invoice/cac:OrderReference</t>
  </si>
  <si>
    <t>cac:InvoiceDocumentReference</t>
  </si>
  <si>
    <t>ubl:Invoice/cac:BillingReference/cac:InvoiceDocumentReference</t>
  </si>
  <si>
    <t>/ubl:Invoice/cac:BillingReference/cac:InvoiceDocumentReference</t>
  </si>
  <si>
    <t>cac:DespatchDocumentReference</t>
  </si>
  <si>
    <t>ubl:Invoice/cac:DespatchDocumentReference</t>
  </si>
  <si>
    <t>/ubl:Invoice/cac:DespatchDocumentReference</t>
  </si>
  <si>
    <t>cac:ReceiptDocumentReference</t>
  </si>
  <si>
    <t>ubl:Invoice/cac:ReceiptDocumentReference</t>
  </si>
  <si>
    <t>/ubl:Invoice/cac:ReceiptDocumentReference</t>
  </si>
  <si>
    <t>cac:OriginatorDocumentReference</t>
  </si>
  <si>
    <t>ubl:Invoice/cac:OriginatorDocumentReference</t>
  </si>
  <si>
    <t>/ubl:Invoice/cac:OriginatorDocumentReference</t>
  </si>
  <si>
    <t>cac:ContractDocumentReference</t>
  </si>
  <si>
    <t>ubl:Invoice/cac:ContractDocumentReference</t>
  </si>
  <si>
    <t>/ubl:Invoice/cac:ContractDocumentReference</t>
  </si>
  <si>
    <t>cbc:DocumentTypeCode = 130</t>
  </si>
  <si>
    <t>/ubl:Invoice/cac:AdditionalDocumentReference[cbc:DocumentTypeCode='130']</t>
  </si>
  <si>
    <t>cac:Attachment</t>
  </si>
  <si>
    <t>cac:AttachmentType</t>
  </si>
  <si>
    <t>ubl:Invoice/cac:AdditionalDocumentReference/cac:Attachment</t>
  </si>
  <si>
    <t>/ubl:Invoice/cac:AdditionalDocumentReference[not(cbc:DocumentTypeCode='130')]/cac:Attachment</t>
  </si>
  <si>
    <t>cac:ExternalReference</t>
  </si>
  <si>
    <t>cac:ExternalReferenceType</t>
  </si>
  <si>
    <t>ubl:Invoice/cac:AdditionalDocumentReference/cac:Attachment/cac:ExternalReference</t>
  </si>
  <si>
    <t>/ubl:Invoice/cac:AdditionalDocumentReference[not(cbc:DocumentTypeCode='130')]/cac:Attachment/cac:ExternalReference</t>
  </si>
  <si>
    <t>cac:ProjectReference</t>
  </si>
  <si>
    <t>cac:ProjectReferenceType</t>
  </si>
  <si>
    <t>ubl:Invoice/cac:ProjectReference</t>
  </si>
  <si>
    <t>/ubl:Invoice/cac:ProjectReference</t>
  </si>
  <si>
    <t>cac:Party</t>
  </si>
  <si>
    <t>ubl:Invoice/cac:AccountingSupplierParty/cac:Party</t>
  </si>
  <si>
    <t>/ubl:Invoice/cac:AccountingSupplierParty/cac:Party</t>
  </si>
  <si>
    <t>cac:PartyIdentification</t>
  </si>
  <si>
    <t>cac:PartyIdentificationType</t>
  </si>
  <si>
    <t>ubl:Invoice/cac:AccountingSupplierParty/cac:Party/cac:PartyIdentification</t>
  </si>
  <si>
    <t>[cbc:ID/@schemeID="SEPA"]</t>
  </si>
  <si>
    <t>/ubl:Invoice/cac:AccountingSupplierParty/cac:Party/cac:PartyIdentification[cbc:ID/@schemeID="SEPA"]</t>
  </si>
  <si>
    <t>/ubl:Invoice/cac:AccountingSupplierParty/cac:Party/cac:PartyIdentification/cbc:ID[@schemeID="SEPA"]/@schemeID</t>
  </si>
  <si>
    <t>[not(cbc:ID/@schemeID="SEPA")]</t>
  </si>
  <si>
    <t>/ubl:Invoice/cac:AccountingSupplierParty/cac:Party/cac:PartyIdentification[not(cbc:ID/@schemeID="SEPA")]</t>
  </si>
  <si>
    <t>cac:PartyName</t>
  </si>
  <si>
    <t>cac:PartyNameType</t>
  </si>
  <si>
    <t>ubl:Invoice/cac:AccountingSupplierParty/cac:Party/cac:PartyName</t>
  </si>
  <si>
    <t>/ubl:Invoice/cac:AccountingSupplierParty/cac:Party/cac:PartyName</t>
  </si>
  <si>
    <t>cac:AddressLine</t>
  </si>
  <si>
    <t>cac:AddressLineType</t>
  </si>
  <si>
    <t>ubl:Invoice/cac:AccountingSupplierParty/cac:Party/cac:PostalAddress/cac:AddressLine</t>
  </si>
  <si>
    <t>/ubl:Invoice/cac:AccountingSupplierParty/cac:Party/cac:PostalAddress/cac:AddressLine</t>
  </si>
  <si>
    <t>cac:Country</t>
  </si>
  <si>
    <t>cac:CountryType</t>
  </si>
  <si>
    <t>ubl:Invoice/cac:AccountingSupplierParty/cac:Party/cac:PostalAddress/cac:Country</t>
  </si>
  <si>
    <t>/ubl:Invoice/cac:AccountingSupplierParty/cac:Party/cac:PostalAddress/cac:Country</t>
  </si>
  <si>
    <t>cac:PartyTaxScheme</t>
  </si>
  <si>
    <t>cac:PartyTaxSchemeType</t>
  </si>
  <si>
    <t>ubl:Invoice/cac:AccountingSupplierParty/cac:Party/cac:PartyTaxScheme</t>
  </si>
  <si>
    <t>cac:TaxScheme = "VAT"</t>
  </si>
  <si>
    <t>/ubl:Invoice/cac:AccountingSupplierParty/cac:Party/cac:PartyTaxScheme[cac:TaxScheme/cbc:ID='VAT']</t>
  </si>
  <si>
    <t>cac:TaxScheme</t>
  </si>
  <si>
    <t>cac:TaxSchemeType</t>
  </si>
  <si>
    <t>ubl:Invoice/cac:AccountingSupplierParty/cac:Party/cac:PartyTaxScheme/cac:TaxScheme</t>
  </si>
  <si>
    <t>/ubl:Invoice/cac:AccountingSupplierParty/cac:Party/cac:PartyTaxScheme[cac:TaxScheme/cbc:ID='VAT']/cac:TaxScheme</t>
  </si>
  <si>
    <t>ubl:Invoice/cac:AccountingSupplierParty/cac:Party/cac:PartyTaxScheme/cac:TaxScheme/cbc:ID</t>
  </si>
  <si>
    <t>/ubl:Invoice/cac:AccountingSupplierParty/cac:Party/cac:PartyTaxScheme[cac:TaxScheme/cbc:ID='VAT']/cac:TaxScheme/cbc:ID</t>
  </si>
  <si>
    <t>cac:TaxScheme != "VAT"</t>
  </si>
  <si>
    <t>/ubl:Invoice/cac:AccountingSupplierParty/cac:Party/cac:PartyTaxScheme[cac:TaxScheme/cbc:ID!='VAT']</t>
  </si>
  <si>
    <t>/ubl:Invoice/cac:AccountingSupplierParty/cac:Party/cac:PartyTaxScheme[cac:TaxScheme/cbc:ID!='VAT']/cac:TaxScheme</t>
  </si>
  <si>
    <t>/ubl:Invoice/cac:AccountingSupplierParty/cac:Party/cac:PartyTaxScheme[cac:TaxScheme/cbc:ID!='VAT']/cac:TaxScheme/cbc:ID</t>
  </si>
  <si>
    <t>cac:PartyLegalEntity</t>
  </si>
  <si>
    <t>cac:PartyLegalEntityType</t>
  </si>
  <si>
    <t>ubl:Invoice/cac:AccountingSupplierParty/cac:Party/cac:PartyLegalEntity</t>
  </si>
  <si>
    <t>/ubl:Invoice/cac:AccountingSupplierParty/cac:Party/cac:PartyLegalEntity</t>
  </si>
  <si>
    <t>ubl:Invoice/cac:AccountingCustomerParty/cac:Party</t>
  </si>
  <si>
    <t>/ubl:Invoice/cac:AccountingCustomerParty/cac:Party</t>
  </si>
  <si>
    <t>ubl:Invoice/cac:AccountingCustomerParty/cac:Party/cac:PartyIdentification</t>
  </si>
  <si>
    <t>/ubl:Invoice/cac:AccountingCustomerParty/cac:Party/cac:PartyIdentification</t>
  </si>
  <si>
    <t>ubl:Invoice/cac:AccountingCustomerParty/cac:Party/cac:PartyName</t>
  </si>
  <si>
    <t>/ubl:Invoice/cac:AccountingCustomerParty/cac:Party/cac:PartyName</t>
  </si>
  <si>
    <t>ubl:Invoice/cac:AccountingCustomerParty/cac:Party/cac:PostalAddress/cac:AddressLine</t>
  </si>
  <si>
    <t>/ubl:Invoice/cac:AccountingCustomerParty/cac:Party/cac:PostalAddress/cac:AddressLine</t>
  </si>
  <si>
    <t>ubl:Invoice/cac:AccountingCustomerParty/cac:Party/cac:PostalAddress/cac:Country</t>
  </si>
  <si>
    <t>/ubl:Invoice/cac:AccountingCustomerParty/cac:Party/cac:PostalAddress/cac:Country</t>
  </si>
  <si>
    <t>ubl:Invoice/cac:AccountingCustomerParty/cac:Party/cac:PartyTaxScheme</t>
  </si>
  <si>
    <t>/ubl:Invoice/cac:AccountingCustomerParty/cac:Party/cac:PartyTaxScheme</t>
  </si>
  <si>
    <t>ubl:Invoice/cac:AccountingCustomerParty/cac:Party/cac:PartyTaxScheme/cbc:CompanyID/@schemeID</t>
  </si>
  <si>
    <t>/ubl:Invoice/cac:AccountingCustomerParty/cac:Party/cac:PartyTaxScheme/cbc:CompanyID/@schemeID</t>
  </si>
  <si>
    <t>ubl:Invoice/cac:AccountingCustomerParty/cac:Party/cac:PartyTaxScheme/cac:TaxScheme</t>
  </si>
  <si>
    <t>/ubl:Invoice/cac:AccountingCustomerParty/cac:Party/cac:PartyTaxScheme/cac:TaxScheme</t>
  </si>
  <si>
    <t>ubl:Invoice/cac:AccountingCustomerParty/cac:Party/cac:PartyTaxScheme/cac:TaxScheme/cbc:ID</t>
  </si>
  <si>
    <t>/ubl:Invoice/cac:AccountingCustomerParty/cac:Party/cac:PartyTaxScheme/cac:TaxScheme/cbc:ID</t>
  </si>
  <si>
    <t>ubl:Invoice/cac:AccountingCustomerParty/cac:Party/cac:PartyLegalEntity</t>
  </si>
  <si>
    <t>/ubl:Invoice/cac:AccountingCustomerParty/cac:Party/cac:PartyLegalEntity</t>
  </si>
  <si>
    <t>ubl:Invoice/cac:PayeeParty/cac:PartyIdentification</t>
  </si>
  <si>
    <t>/ubl:Invoice/cac:PayeeParty/cac:PartyIdentification</t>
  </si>
  <si>
    <t>ubl:Invoice/cac:PayeeParty/cac:PartyName</t>
  </si>
  <si>
    <t>/ubl:Invoice/cac:PayeeParty/cac:PartyName</t>
  </si>
  <si>
    <t>ubl:Invoice/cac:PayeeParty/cac:PartyLegalEntity</t>
  </si>
  <si>
    <t>/ubl:Invoice/cac:PayeeParty/cac:PartyLegalEntity</t>
  </si>
  <si>
    <t>ubl:Invoice/cac:TaxRepresentativeParty/cac:PartyName</t>
  </si>
  <si>
    <t>/ubl:Invoice/cac:TaxRepresentativeParty/cac:PartyName</t>
  </si>
  <si>
    <t>ubl:Invoice/cac:TaxRepresentativeParty/cac:PostalAddress/cac:AddressLine</t>
  </si>
  <si>
    <t>/ubl:Invoice/cac:TaxRepresentativeParty/cac:PostalAddress/cac:AddressLine</t>
  </si>
  <si>
    <t>ubl:Invoice/cac:TaxRepresentativeParty/cac:PostalAddress/cac:Country</t>
  </si>
  <si>
    <t>/ubl:Invoice/cac:TaxRepresentativeParty/cac:PostalAddress/cac:Country</t>
  </si>
  <si>
    <t>ubl:Invoice/cac:TaxRepresentativeParty/cac:PartyTaxScheme</t>
  </si>
  <si>
    <t>/ubl:Invoice/cac:TaxRepresentativeParty/cac:PartyTaxScheme</t>
  </si>
  <si>
    <t>ubl:Invoice/cac:TaxRepresentativeParty/cac:PartyTaxScheme/cac:TaxScheme</t>
  </si>
  <si>
    <t>/ubl:Invoice/cac:TaxRepresentativeParty/cac:PartyTaxScheme/cac:TaxScheme</t>
  </si>
  <si>
    <t>ubl:Invoice/cac:TaxRepresentativeParty/cac:PartyTaxScheme/cac:TaxScheme/cbc:ID</t>
  </si>
  <si>
    <t>/ubl:Invoice/cac:TaxRepresentativeParty/cac:PartyTaxScheme/cac:TaxScheme/cbc:ID</t>
  </si>
  <si>
    <t>cac:DeliveryLocation</t>
  </si>
  <si>
    <t>cac:LocationType</t>
  </si>
  <si>
    <t>ubl:Invoice/cac:Delivery/cac:DeliveryLocation</t>
  </si>
  <si>
    <t>/ubl:Invoice/cac:Delivery/cac:DeliveryLocation</t>
  </si>
  <si>
    <t>ubl:Invoice/cac:Delivery/cac:DeliveryLocation/cac:Address/cac:AddressLine</t>
  </si>
  <si>
    <t>/ubl:Invoice/cac:Delivery/cac:DeliveryLocation/cac:Address/cac:AddressLine</t>
  </si>
  <si>
    <t>ubl:Invoice/cac:Delivery/cac:DeliveryLocation/cac:Address/cac:Country</t>
  </si>
  <si>
    <t>/ubl:Invoice/cac:Delivery/cac:DeliveryLocation/cac:Address/cac:Country</t>
  </si>
  <si>
    <t>cac:DeliveryParty</t>
  </si>
  <si>
    <t>ubl:Invoice/cac:Delivery/cac:DeliveryParty</t>
  </si>
  <si>
    <t>/ubl:Invoice/cac:Delivery/cac:DeliveryParty</t>
  </si>
  <si>
    <t>ubl:Invoice/cac:Delivery/cac:DeliveryParty/cac:PartyName</t>
  </si>
  <si>
    <t>/ubl:Invoice/cac:Delivery/cac:DeliveryParty/cac:PartyName</t>
  </si>
  <si>
    <t>cbc:NetworkID</t>
  </si>
  <si>
    <t>ubl:Invoice/cac:PaymentMeans/cac:CardAccount/cbc:NetworkID</t>
  </si>
  <si>
    <t>/ubl:Invoice/cac:PaymentMeans/cac:CardAccount/cbc:NetworkID</t>
  </si>
  <si>
    <t>cac:FinancialInstitutionBranch</t>
  </si>
  <si>
    <t>cac:BranchType</t>
  </si>
  <si>
    <t>ubl:Invoice/cac:PaymentMeans/cac:PayeeFinancialAccount/cac:FinancialInstitutionBranch</t>
  </si>
  <si>
    <t>/ubl:Invoice/cac:PaymentMeans/cac:PayeeFinancialAccount/cac:FinancialInstitutionBranch</t>
  </si>
  <si>
    <t>ubl:Invoice/cac:PaymentMeans/cac:PayeeFinancialAccount/cac:FinancialInstitutionBranch/cac:Address/cac:AddressLine</t>
  </si>
  <si>
    <t>/ubl:Invoice/cac:PaymentMeans/cac:PayeeFinancialAccount/cac:FinancialInstitutionBranch/cac:Address/cac:AddressLine</t>
  </si>
  <si>
    <t>ubl:Invoice/cac:PaymentMeans/cac:PayeeFinancialAccount/cac:FinancialInstitutionBranch/cac:Address/cac:Country</t>
  </si>
  <si>
    <t>/ubl:Invoice/cac:PaymentMeans/cac:PayeeFinancialAccount/cac:FinancialInstitutionBranch/cac:Address/cac:Country</t>
  </si>
  <si>
    <t>cac:PayerFinancialAccount</t>
  </si>
  <si>
    <t>ubl:Invoice/cac:PaymentMeans/cac:PaymentMandate/cac:PayerFinancialAccount</t>
  </si>
  <si>
    <t>/ubl:Invoice/cac:PaymentMeans/cac:PaymentMandate/cac:PayerFinancialAccount</t>
  </si>
  <si>
    <t>cbc:ChargeIndicator</t>
  </si>
  <si>
    <t>udt:IndicatorType</t>
  </si>
  <si>
    <t>ubl:Invoice/cac:AllowanceCharge/cbc:ChargeIndicator</t>
  </si>
  <si>
    <t>/ubl:Invoice/cac:AllowanceCharge[cbc:ChargeIndicator=false()]/cbc:ChargeIndicator</t>
  </si>
  <si>
    <t>@currencyID</t>
  </si>
  <si>
    <t>ubl:Invoice/cac:AllowanceCharge/cbc:Amount/@currencyID</t>
  </si>
  <si>
    <t>/ubl:Invoice/cac:AllowanceCharge[cbc:ChargeIndicator=false()]/cbc:Amount/@currencyID</t>
  </si>
  <si>
    <t>ubl:Invoice/cac:AllowanceCharge/cbc:BaseAmount/@currencyID</t>
  </si>
  <si>
    <t>/ubl:Invoice/cac:AllowanceCharge[cbc:ChargeIndicator=false()]/cbc:BaseAmount/@currencyID</t>
  </si>
  <si>
    <t>cac:TaxCategory</t>
  </si>
  <si>
    <t>ubl:Invoice/cac:AllowanceCharge/cac:TaxCategory</t>
  </si>
  <si>
    <t>/ubl:Invoice/cac:AllowanceCharge[cbc:ChargeIndicator=false()]/cac:TaxCategory</t>
  </si>
  <si>
    <t>ubl:Invoice/cac:AllowanceCharge/cac:TaxCategory/cac:TaxScheme</t>
  </si>
  <si>
    <t>/ubl:Invoice/cac:AllowanceCharge[cbc:ChargeIndicator=false()]/cac:TaxCategory/cac:TaxScheme</t>
  </si>
  <si>
    <t>ubl:Invoice/cac:AllowanceCharge/cbc:AllowanceChargeReasonCode/cbc:ChargeIndicator</t>
  </si>
  <si>
    <t>/ubl:Invoice/cac:AllowanceCharge[cbc:ChargeIndicator=true()]/cbc:AllowanceChargeReasonCode/cbc:ChargeIndicator</t>
  </si>
  <si>
    <t>/ubl:Invoice/cac:AllowanceCharge[cbc:ChargeIndicator=true()]/cbc:Amount/@currencyID</t>
  </si>
  <si>
    <t>/ubl:Invoice/cac:AllowanceCharge[cbc:ChargeIndicator=true()]/cbc:BaseAmount/@currencyID</t>
  </si>
  <si>
    <t>cac:TaxTotal/TaxAmount/@currency = cbc:DocumentCurrencyCode</t>
  </si>
  <si>
    <t>/ubl:Invoice/cac:TaxTotal[cbc:TaxAmount/@currencyID=/ubl:Invoice/cbc:DocumentCurrencyCode]</t>
  </si>
  <si>
    <t>ubl:Invoice/cac:TaxTotal/cbc:TaxAmount/@currencyID</t>
  </si>
  <si>
    <t>/ubl:Invoice/cac:TaxTotal[cbc:TaxAmount/@currencyID=/ubl:Invoice/cbc:DocumentCurrencyCode]/cbc:TaxAmount/@currencyID</t>
  </si>
  <si>
    <t>ubl:Invoice/cac:TaxTotal/cac:TaxSubtotal/cbc:TaxableAmount/@currencyID</t>
  </si>
  <si>
    <t>/ubl:Invoice/cac:TaxTotal[cbc:TaxAmount/@currencyID=/ubl:Invoice/cbc:DocumentCurrencyCode]/cac:TaxSubtotal/cbc:TaxableAmount/@currencyID</t>
  </si>
  <si>
    <t>ubl:Invoice/cac:TaxTotal/cac:TaxSubtotal/cbc:TaxAmount/@currencyID</t>
  </si>
  <si>
    <t>/ubl:Invoice/cac:TaxTotal[cbc:TaxAmount/@currencyID=/ubl:Invoice/cbc:DocumentCurrencyCode]/cac:TaxSubtotal/cbc:TaxAmount/@currencyID</t>
  </si>
  <si>
    <t>ubl:Invoice/cac:TaxTotal/cac:TaxSubtotal/cac:TaxCategory</t>
  </si>
  <si>
    <t>/ubl:Invoice/cac:TaxTotal[cbc:TaxAmount/@currencyID=/ubl:Invoice/cbc:DocumentCurrencyCode]/cac:TaxSubtotal/cac:TaxCategory</t>
  </si>
  <si>
    <t>ubl:Invoice/cac:TaxTotal/cac:TaxSubtotal/cac:TaxCategory/cac:TaxScheme</t>
  </si>
  <si>
    <t>/ubl:Invoice/cac:TaxTotal[cbc:TaxAmount/@currencyID=/ubl:Invoice/cbc:DocumentCurrencyCode]/cac:TaxSubtotal/cac:TaxCategory/cac:TaxScheme</t>
  </si>
  <si>
    <t>ubl:Invoice/cac:TaxTotal/cac:TaxSubtotal/cac:TaxCategory/cac:TaxScheme/cbc:ID</t>
  </si>
  <si>
    <t>/ubl:Invoice/cac:TaxTotal[cbc:TaxAmount/@currencyID=/ubl:Invoice/cbc:DocumentCurrencyCode]/cac:TaxSubtotal/cac:TaxCategory/cac:TaxScheme/cbc:ID</t>
  </si>
  <si>
    <t>/ubl:Invoice/cac:TaxTotal[cbc:TaxAmount/@currencyID=/ubl:Invoice/cbc:TaxCurrencyCode]/cbc:TaxAmount/@currencyID</t>
  </si>
  <si>
    <t>/ubl:Invoice/cac:TaxTotal[cbc:TaxAmount/@currencyID=/ubl:Invoice/cbc:TaxCurrencyCode]/cac:TaxSubtotal/cbc:TaxAmount/@currencyID</t>
  </si>
  <si>
    <t>/ubl:Invoice/cac:TaxTotal[cbc:TaxAmount/@currencyID=/ubl:Invoice/cbc:TaxCurrencyCode]/cac:TaxSubtotal/cac:TaxCategory</t>
  </si>
  <si>
    <t>ubl:Invoice/cac:LegalMonetaryTotal/cbc:LineExtensionAmount/@currencyID</t>
  </si>
  <si>
    <t>/ubl:Invoice/cac:LegalMonetaryTotal/cbc:LineExtensionAmount/@currencyID</t>
  </si>
  <si>
    <t>ubl:Invoice/cac:LegalMonetaryTotal/cbc:TaxExclusiveAmount/@currencyID</t>
  </si>
  <si>
    <t>/ubl:Invoice/cac:LegalMonetaryTotal/cbc:TaxExclusiveAmount/@currencyID</t>
  </si>
  <si>
    <t>ubl:Invoice/cac:LegalMonetaryTotal/cbc:TaxInclusiveAmount/@currencyID</t>
  </si>
  <si>
    <t>/ubl:Invoice/cac:LegalMonetaryTotal/cbc:TaxInclusiveAmount/@currencyID</t>
  </si>
  <si>
    <t>ubl:Invoice/cac:LegalMonetaryTotal/cbc:AllowanceTotalAmount/@currencyID</t>
  </si>
  <si>
    <t>/ubl:Invoice/cac:LegalMonetaryTotal/cbc:AllowanceTotalAmount/@currencyID</t>
  </si>
  <si>
    <t>ubl:Invoice/cac:LegalMonetaryTotal/cbc:ChargeTotalAmount/@currencyID</t>
  </si>
  <si>
    <t>/ubl:Invoice/cac:LegalMonetaryTotal/cbc:ChargeTotalAmount/@currencyID</t>
  </si>
  <si>
    <t>ubl:Invoice/cac:LegalMonetaryTotal/cbc:PrepaidAmount/@currencyID</t>
  </si>
  <si>
    <t>/ubl:Invoice/cac:LegalMonetaryTotal/cbc:PrepaidAmount/@currencyID</t>
  </si>
  <si>
    <t>ubl:Invoice/cac:LegalMonetaryTotal/cbc:PayableRoundingAmount/@currencyID</t>
  </si>
  <si>
    <t>/ubl:Invoice/cac:LegalMonetaryTotal/cbc:PayableRoundingAmount/@currencyID</t>
  </si>
  <si>
    <t>ubl:Invoice/cac:LegalMonetaryTotal/cbc:PayableAmount/@currencyID</t>
  </si>
  <si>
    <t>/ubl:Invoice/cac:LegalMonetaryTotal/cbc:PayableAmount/@currencyID</t>
  </si>
  <si>
    <t>ubl:Invoice/cac:InvoiceLine/cbc:LineExtensionAmount/@currencyID</t>
  </si>
  <si>
    <t>/ubl:Invoice/cac:InvoiceLine/cbc:LineExtensionAmount/@currencyID</t>
  </si>
  <si>
    <t>cac:OrderLineReference</t>
  </si>
  <si>
    <t>cac:OrderLineReferenceType</t>
  </si>
  <si>
    <t>ubl:Invoice/cac:InvoiceLine/cac:OrderLineReference</t>
  </si>
  <si>
    <t>/ubl:Invoice/cac:InvoiceLine/cac:OrderLineReference</t>
  </si>
  <si>
    <t>ubl:Invoice/cac:InvoiceLine/cac:OrderLineReference/cac:OrderReference</t>
  </si>
  <si>
    <t>/ubl:Invoice/cac:InvoiceLine/cac:OrderLineReference/cac:OrderReference</t>
  </si>
  <si>
    <t>cac:DespatchLineReference</t>
  </si>
  <si>
    <t>cac:LineReferenceType</t>
  </si>
  <si>
    <t>ubl:Invoice/cac:InvoiceLine/cac:DespatchLineReference</t>
  </si>
  <si>
    <t>/ubl:Invoice/cac:InvoiceLine/cac:DespatchLineReference</t>
  </si>
  <si>
    <t>ubl:Invoice/cac:InvoiceLine/cac:DespatchLineReference/cbc:LineID</t>
  </si>
  <si>
    <t>/ubl:Invoice/cac:InvoiceLine/cac:DespatchLineReference/cbc:LineID</t>
  </si>
  <si>
    <t>ubl:Invoice/cac:InvoiceLine/cac:DespatchLineReference/cac:DocumentReference</t>
  </si>
  <si>
    <t>/ubl:Invoice/cac:InvoiceLine/cac:DespatchLineReference/cac:DocumentReference</t>
  </si>
  <si>
    <t>/ubl:Invoice/cac:InvoiceLine/cac:DocumentReference[cbc:DocumentTypeCode='130']</t>
  </si>
  <si>
    <t>ubl:Invoice/cac:InvoiceLine/cac:AllowanceCharge/cbc:ChargeIndicator</t>
  </si>
  <si>
    <t>/ubl:Invoice/cac:InvoiceLine/cac:AllowanceCharge[cbc:ChargeIndicator=false()]/cbc:ChargeIndicator</t>
  </si>
  <si>
    <t>ubl:Invoice/cac:InvoiceLine/cac:AllowanceCharge/cbc:Amount/@currencyID</t>
  </si>
  <si>
    <t>/ubl:Invoice/cac:InvoiceLine/cac:AllowanceCharge[cbc:ChargeIndicator=false()]/cbc:Amount/@currencyID</t>
  </si>
  <si>
    <t>ubl:Invoice/cac:InvoiceLine/cac:AllowanceCharge/cbc:BaseAmount/@currencyID</t>
  </si>
  <si>
    <t>/ubl:Invoice/cac:InvoiceLine/cac:AllowanceCharge[cbc:ChargeIndicator=false()]/cbc:BaseAmount/@currencyID</t>
  </si>
  <si>
    <t>/ubl:Invoice/cac:InvoiceLine/cac:AllowanceCharge[cbc:ChargeIndicator=true()]/cbc:ChargeIndicator</t>
  </si>
  <si>
    <t>/ubl:Invoice/cac:InvoiceLine/cac:AllowanceCharge[cbc:ChargeIndicator=true()]/cbc:Amount/@currencyID</t>
  </si>
  <si>
    <t>/ubl:Invoice/cac:InvoiceLine/cac:AllowanceCharge[cbc:ChargeIndicator=true()]/cbc:BaseAmount/@currencyID</t>
  </si>
  <si>
    <t>cac:BuyersItemIdentification</t>
  </si>
  <si>
    <t>cac:ItemIdentificationType</t>
  </si>
  <si>
    <t>ubl:Invoice/cac:InvoiceLine/cac:Item/cac:BuyersItemIdentification</t>
  </si>
  <si>
    <t>/ubl:Invoice/cac:InvoiceLine/cac:Item/cac:BuyersItemIdentification</t>
  </si>
  <si>
    <t>cac:SellersItemIdentification</t>
  </si>
  <si>
    <t>ubl:Invoice/cac:InvoiceLine/cac:Item/cac:SellersItemIdentification</t>
  </si>
  <si>
    <t>/ubl:Invoice/cac:InvoiceLine/cac:Item/cac:SellersItemIdentification</t>
  </si>
  <si>
    <t>cac:StandardItemIdentification</t>
  </si>
  <si>
    <t>ubl:Invoice/cac:InvoiceLine/cac:Item/cac:StandardItemIdentification</t>
  </si>
  <si>
    <t>/ubl:Invoice/cac:InvoiceLine/cac:Item/cac:StandardItemIdentification</t>
  </si>
  <si>
    <t>cac:OriginCountry</t>
  </si>
  <si>
    <t>ubl:Invoice/cac:InvoiceLine/cac:Item/cac:OriginCountry</t>
  </si>
  <si>
    <t>/ubl:Invoice/cac:InvoiceLine/cac:Item/cac:OriginCountry</t>
  </si>
  <si>
    <t>cac:CommodityClassification</t>
  </si>
  <si>
    <t>cac:CommodityClassificationType</t>
  </si>
  <si>
    <t>ubl:Invoice/cac:InvoiceLine/cac:Item/cac:CommodityClassification</t>
  </si>
  <si>
    <t>/ubl:Invoice/cac:InvoiceLine/cac:Item/cac:CommodityClassification</t>
  </si>
  <si>
    <t>ubl:Invoice/cac:InvoiceLine/cac:Item/cac:ClassifiedTaxCategory/cac:TaxScheme</t>
  </si>
  <si>
    <t>/ubl:Invoice/cac:InvoiceLine/cac:Item/cac:ClassifiedTaxCategory/cac:TaxScheme</t>
  </si>
  <si>
    <t>ubl:Invoice/cac:InvoiceLine/cac:Price/cbc:PriceAmount/@currencyID</t>
  </si>
  <si>
    <t>/ubl:Invoice/cac:InvoiceLine/cac:Price/cbc:PriceAmount/@currencyID</t>
  </si>
  <si>
    <t>/ubl:Invoice/cac:AllowanceCharge[cbc:ChargeIndicator=true()]/cac:TaxCategory</t>
  </si>
  <si>
    <t>/ubl:Invoice/cac:AllowanceCharge[cbc:ChargeIndicator=true()]/cac:TaxCategory/cac:TaxScheme</t>
  </si>
  <si>
    <t>ubl:Invoice/cac:InvoiceLine/cac:Price/cac:AllowanceCharge</t>
  </si>
  <si>
    <t>/ubl:Invoice/cac:InvoiceLine/cac:Price/cac:AllowanceCharge[cbc:ChargeIndicator=false()]</t>
  </si>
  <si>
    <t>ubl:Invoice/cac:InvoiceLine/cac:Price/cac:AllowanceCharge/cbc:ChargeIndicator</t>
  </si>
  <si>
    <t>/ubl:Invoice/cac:InvoiceLine/cac:Price/cac:AllowanceCharge[cbc:ChargeIndicator=false()]/cbc:ChargeIndicator</t>
  </si>
  <si>
    <t>ubl:Invoice/cac:InvoiceLine/cac:Price/cac:AllowanceCharge/cbc:Amount/@currencyID</t>
  </si>
  <si>
    <t>/ubl:Invoice/cac:InvoiceLine/cac:Price/cac:AllowanceCharge[cbc:ChargeIndicator=false()]/cbc:Amount/@currencyID</t>
  </si>
  <si>
    <t>ubl:Invoice/cac:InvoiceLine/cac:Price/cac:AllowanceCharge/cbc:BaseAmount/@currencyID</t>
  </si>
  <si>
    <t>/ubl:Invoice/cac:InvoiceLine/cac:Price/cac:AllowanceCharge[cbc:ChargeIndicator=false()]/cbc:BaseAmount/@currencyID</t>
  </si>
  <si>
    <t>SemSort</t>
  </si>
  <si>
    <t>Card</t>
  </si>
  <si>
    <t>BT</t>
  </si>
  <si>
    <t>Desc.</t>
  </si>
  <si>
    <t>DT</t>
  </si>
  <si>
    <t>SyntSort</t>
  </si>
  <si>
    <t>Path</t>
  </si>
  <si>
    <t>Typ</t>
  </si>
  <si>
    <t>Match</t>
  </si>
  <si>
    <t>Rules</t>
  </si>
  <si>
    <t>A group of business terms providing information on the business process and rules applicable to the</t>
  </si>
  <si>
    <t>Element</t>
  </si>
  <si>
    <t>/rsm:SMEinvoice/rsm:CIExchangedDocumentContext/ram:BusinessProcessSpecifiedDocumentContextParameter</t>
    <phoneticPr fontId="10"/>
  </si>
  <si>
    <t>Identifies the business process context in which the transaction appears, to enable the Buyer to process the Invoice in an appropriate way.</t>
  </si>
  <si>
    <t>/rsm:SMEinvoice/rsm:CIExchangedDocumentContext/ram:BusinessProcessSpecifiedDocumentContextParameter/ram:ID</t>
  </si>
  <si>
    <t>An identification of the specification containing the total set of rules regarding semantic content, cardinalities and business rules to which the data contained in the instance document conforms.</t>
  </si>
  <si>
    <t>CAR-2,CAR-3</t>
  </si>
  <si>
    <t>UN01005861</t>
  </si>
  <si>
    <t>/rsm:SMEinvoice/rsm:CIIHExchangedDocument</t>
    <phoneticPr fontId="10"/>
  </si>
  <si>
    <t>A unique identification of the Invoice. I</t>
  </si>
  <si>
    <t>/rsm:SMEinvoice/rsm:CIIHExchangedDocument/ram:ID</t>
  </si>
  <si>
    <t>/rsm:SMEinvoice/rsm:CIIHExchangedDocument/ram:TypeCode</t>
  </si>
  <si>
    <t>CAR-2</t>
  </si>
  <si>
    <t>/rsm:SMEinvoice/rsm:CIIHExchangedDocument/ram:IssueDateTime</t>
  </si>
  <si>
    <t>@format=”102”</t>
  </si>
  <si>
    <t>/rsm:SMEinvoice/rsm:CIIHExchangedDocument/ram:IssueDateTime/udt:DateTime</t>
  </si>
  <si>
    <t>IBG-01</t>
  </si>
  <si>
    <t>INVOICE NOTE</t>
  </si>
  <si>
    <t>A group of business terms providing textual notes that are relevant for the invoice, together with an indication of the note subject.</t>
  </si>
  <si>
    <t>/rsm:SMEinvoice/rsm:CIIHExchangedDocument/ram:IncludedCINote</t>
  </si>
  <si>
    <t>/rsm:SMEinvoice/rsm:CIIHExchangedDocument/ram:IncludedCINote/ram:Content</t>
  </si>
  <si>
    <t>CAR-3</t>
  </si>
  <si>
    <t>/rsm:SMEinvoice/rsm:CIIHExchangedDocument/ram:IncludedCINote/ram:ID</t>
  </si>
  <si>
    <t>ibg</t>
  </si>
  <si>
    <t>/rsm:SMEinvoice/rsm:CIIHExchangedDocument/ram:ReferenceCIReferenceDocument</t>
  </si>
  <si>
    <t>/rsm:SMEinvoice/rsm:CIIHExchangedDocument/ram:ReferenceCIReferenceDocument/ram:IssurerAssignedID</t>
  </si>
  <si>
    <t>/rsm:SMEinvoice/rsm:CIIHExchangedDocument/ram:ReferenceCIReferenceDocument/ram:IssurerDateTime</t>
  </si>
  <si>
    <t>/rsm:SMEinvoice/rsm:CIIHExchangedDocument/ram:ReferenceCIReferenceDocument/ram:LineID</t>
  </si>
  <si>
    <t>/rsm:SMEinvoice/rsm:CIIHExchangedDocument/ram:ReferenceCIReferenceDocument/ram:Information</t>
  </si>
  <si>
    <t>/rsm:SMEinvoice/rsm:CIIHExchangedDocument/ram:ReferenceCIReferenceDocument/ram:TypeCode</t>
  </si>
  <si>
    <t>/rsm:SMEinvoice/rsm:CIIHExchangedDocument/ram:ReferenceCIReferenceDocument/ram:AttachmentBinaryObject</t>
  </si>
  <si>
    <t>JPS2200015</t>
  </si>
  <si>
    <t>/rsm:SMEinvoice/rsm:CIIHExchangedDocument/ram:AttachedSpecifiedBinaryFile</t>
  </si>
  <si>
    <t>/rsm:SMEinvoice/rsm:CIIHExchangedDocument/ram:AttachedSpecifiedBinaryFile/ram:FileName</t>
  </si>
  <si>
    <t>/rsm:SMEinvoice/rsm:CIIHExchangedDocument/ram:AttachedSpecifiedBinaryFile/ram:URIID</t>
  </si>
  <si>
    <t>UN0100602</t>
  </si>
  <si>
    <t>/rsm:SMEinvoice/rsm:CIIHExchangedDocument/ram:AttachedSpecifiedBinaryFile/ram:MIMICode</t>
  </si>
  <si>
    <t>/rsm:SMEinvoice/rsm:CIIHExchangedDocument/ram:AttachedSpecifiedBinaryFile/ram:Description</t>
  </si>
  <si>
    <t>UN01008552</t>
  </si>
  <si>
    <t>/rsm:SMEinvoice/rsm:CIIHSupplyChainTradeTransaction/ram:ApplicableCIIHSupplyChainTradeAgreement/ram:BuyerReference</t>
  </si>
  <si>
    <t>SYN-1,CAR-3</t>
  </si>
  <si>
    <t>GloablID, if global identifier exists and can be stated in @schemeID, ID else</t>
  </si>
  <si>
    <t>IBT-29–1</t>
  </si>
  <si>
    <t>Seller identifier identification scheme identifier</t>
  </si>
  <si>
    <t>The identification scheme identifier of the Seller identifier.</t>
  </si>
  <si>
    <t>String</t>
  </si>
  <si>
    <t>/rsm:SMEinvoice/rsm:CIIHSupplyChainTradeTransaction/ram:ApplicableCIIHSupplyChainTradeAgreement/ram:SellerCITradeParty/ram:GlobalID/@schemeID</t>
  </si>
  <si>
    <t>Attribute</t>
  </si>
  <si>
    <t>UN01011453</t>
  </si>
  <si>
    <t>/rsm:SMEinvoice/rsm:CIIHSupplyChainTradeTransaction/ram:ApplicableCIIHSupplyChainTradeAgreement/ram:SellerCITradeParty/ram:Description</t>
  </si>
  <si>
    <t>UN01005760</t>
  </si>
  <si>
    <t>/rsm:SMEinvoice/rsm:CIIHSupplyChainTradeTransaction/ram:ApplicableCIIHSupplyChainTradeAgreement/ram:SellerCITradeParty/ram:SpecifiedCILegalOrganization</t>
  </si>
  <si>
    <t>UN01005506</t>
  </si>
  <si>
    <t>/rsm:SMEinvoice/rsm:CIIHSupplyChainTradeTransaction/ram:ApplicableCIIHSupplyChainTradeAgreement/ram:SellerCITradeParty/ram:SpecifiedCILegalOrganization/ram:ID</t>
  </si>
  <si>
    <t>IBT-30–1</t>
  </si>
  <si>
    <t>Seller legal registration identifier identification scheme identifier</t>
  </si>
  <si>
    <t>The identification scheme identifier of the Seller legal registration identifier.</t>
  </si>
  <si>
    <t>/rsm:SMEinvoice/rsm:CIIHSupplyChainTradeTransaction/ram:ApplicableCIIHSupplyChainTradeAgreement/ram:SellerCITradeParty/ram:SpecifiedCILegalOrganization/ram:ID/@schemeID</t>
  </si>
  <si>
    <t>A name by which the Seller is known, other than Seller name (also known as Business name).</t>
  </si>
  <si>
    <t>UN01011454</t>
  </si>
  <si>
    <t>/rsm:SMEinvoice/rsm:CIIHSupplyChainTradeTransaction/ram:ApplicableCIIHSupplyChainTradeAgreement/ram:SellerCITradeParty/ram:SpecifiedCILegalOrganization/ram:TradingBusinessName</t>
  </si>
  <si>
    <t>A group of business terms providing contact information about the Seller.s</t>
  </si>
  <si>
    <t>STR-5</t>
  </si>
  <si>
    <t>/rsm:SMEinvoice/rsm:CIIHSupplyChainTradeTransaction/ram:ApplicableCIIHSupplyChainTradeAgreement/ram:SellerCITradeParty/ram:PostalCITradeAddress</t>
  </si>
  <si>
    <t>/rsm:SMEinvoice/rsm:CIIHSupplyChainTradeTransaction/ram:ApplicableCIIHSupplyChainTradeAgreement/ram:SellerCITradeParty/ram:PostalCITradeAddress/ram:PostcodeCode</t>
  </si>
  <si>
    <t>/rsm:SMEinvoice/rsm:CIIHSupplyChainTradeTransaction/ram:ApplicableCIIHSupplyChainTradeAgreement/ram:SellerCITradeParty/ram:PostalCITradeAddress/ram:LineOne</t>
  </si>
  <si>
    <t>/rsm:SMEinvoice/rsm:CIIHSupplyChainTradeTransaction/ram:ApplicableCIIHSupplyChainTradeAgreement/ram:SellerCITradeParty/ram:PostalCITradeAddress/ram:LineTwo</t>
  </si>
  <si>
    <t>/rsm:SMEinvoice/rsm:CIIHSupplyChainTradeTransaction/ram:ApplicableCIIHSupplyChainTradeAgreement/ram:SellerCITradeParty/ram:PostalCITradeAddress/ram:LineThree</t>
  </si>
  <si>
    <t>The common name of the city, town or village, where the Seller address is located.</t>
  </si>
  <si>
    <t>/rsm:SMEinvoice/rsm:CIIHSupplyChainTradeTransaction/ram:ApplicableCIIHSupplyChainTradeAgreement/ram:SellerCITradeParty/ram:PostalCITradeAddress/ram:CityName</t>
  </si>
  <si>
    <t>/rsm:SMEinvoice/rsm:CIIHSupplyChainTradeTransaction/ram:ApplicableCIIHSupplyChainTradeAgreement/ram:SellerCITradeParty/ram:PostalCITradeAddress/ram:CountryID</t>
  </si>
  <si>
    <t>/rsm:SMEinvoice/rsm:CIIHSupplyChainTradeTransaction/ram:ApplicableCIIHSupplyChainTradeAgreement/ram:SellerCITradeParty/ram:PostalCITradeAddress/ram:CountrySubDivisionName</t>
  </si>
  <si>
    <t>/rsm:SMEinvoice/rsm:CIIHSupplyChainTradeTransaction/ram:ApplicableCIIHSupplyChainTradeAgreement/ram:SellerCITradeParty/ram:URICIUniversalCommunication</t>
  </si>
  <si>
    <t>Identifies the Seller's electronic address to which a business document may be delivered.</t>
  </si>
  <si>
    <t>/rsm:SMEinvoice/rsm:CIIHSupplyChainTradeTransaction/ram:ApplicableCIIHSupplyChainTradeAgreement/ram:SellerCITradeParty/ram:URICIUniversalCommunication/ram:URIID</t>
  </si>
  <si>
    <t>IBT-34–1</t>
  </si>
  <si>
    <t>Seller electronic address identification scheme identifier</t>
  </si>
  <si>
    <t>The identification scheme identifier of the Seller electronic address</t>
  </si>
  <si>
    <t>/rsm:SMEinvoice/rsm:CIIHSupplyChainTradeTransaction/ram:ApplicableCIIHSupplyChainTradeAgreement/ram:SellerCITradeParty/ram:URICIUniversalCommunication/ram:URIID/@schemeID</t>
  </si>
  <si>
    <t>/rsm:SMEinvoice/rsm:CIIHSupplyChainTradeTransaction/ram:ApplicableCIIHSupplyChainTradeAgreement/ram:SellerCITradeParty/ram:SpecifiedCITaxRegistration</t>
  </si>
  <si>
    <t>Seller VAT identifier</t>
  </si>
  <si>
    <t>The Seller's VAT identifier (also known as Seller VAT identification number).</t>
  </si>
  <si>
    <t>/rsm:SMEinvoice/rsm:CIIHSupplyChainTradeTransaction/ram:ApplicableCIIHSupplyChainTradeAgreement/ram:SellerCITradeParty/ram:SpecifiedCITaxRegistration/ram:ID[@schemeID='VAT']</t>
  </si>
  <si>
    <t>@schemeID=”VA”</t>
  </si>
  <si>
    <t>Seller tax registration identifier</t>
  </si>
  <si>
    <t>/rsm:SMEinvoice/rsm:CIIHSupplyChainTradeTransaction/ram:ApplicableCIIHSupplyChainTradeAgreement/ram:SellerCITradeParty/ram:SpecifiedCITaxRegistration/ram:ID[@schemeID='TC']</t>
  </si>
  <si>
    <t>@schemeID=”FC”</t>
  </si>
  <si>
    <t>GlobalID, if global identifier exists and can be stated in @schemeID, ID else</t>
  </si>
  <si>
    <t>GlobalID, if global identifier exists and can be stated in @scheme ID, ID else</t>
  </si>
  <si>
    <t>IBT-46–1</t>
  </si>
  <si>
    <t>Buyer identifier identification scheme identifier</t>
  </si>
  <si>
    <t>The identification scheme identifier of the Buyer identifier.</t>
  </si>
  <si>
    <t>/rsm:SMEinvoice/rsm:CIIHSupplyChainTradeTransaction/ram:ApplicableCIIHSupplyChainTradeAgreement/ram:BuyerCITradeParty/ram:GlobalID/@schemeID</t>
  </si>
  <si>
    <t>/rsm:SMEinvoice/rsm:CIIHSupplyChainTradeTransaction/ram:ApplicableCIIHSupplyChainTradeAgreement/ram:BuyerCITradeParty/ram:URICURICIUniversalCommunication</t>
  </si>
  <si>
    <t>/rsm:SMEinvoice/rsm:CIIHSupplyChainTradeTransaction/ram:ApplicableCIIHSupplyChainTradeAgreement/ram:BuyerCITradeParty/ram:SpecifiedCILegalOrganization</t>
  </si>
  <si>
    <t>/rsm:SMEinvoice/rsm:CIIHSupplyChainTradeTransaction/ram:ApplicableCIIHSupplyChainTradeAgreement/ram:BuyerCITradeParty/ram:SpecifiedCILegalOrganization/ram:ID</t>
  </si>
  <si>
    <t>IBT-47–1</t>
  </si>
  <si>
    <t>Buyer legal registration identifier identification scheme identifier</t>
  </si>
  <si>
    <t>The identification scheme identifier of the Buyer legal registration identifier.</t>
  </si>
  <si>
    <t>/rsm:SMEinvoice/rsm:CIIHSupplyChainTradeTransaction/ram:ApplicableCIIHSupplyChainTradeAgreement/ram:BuyerCITradeParty/ram:SpecifiedCILegalOrganization/ram:ID/@schemeID</t>
  </si>
  <si>
    <t>A name by which the Buyer is known, other than Buyer name (also known as Business name).</t>
  </si>
  <si>
    <t>/rsm:SMEinvoice/rsm:CIIHSupplyChainTradeTransaction/ram:ApplicableCIIHSupplyChainTradeAgreement/ram:BuyerCITradeParty/ram:SpecifiedCILegalOrganization/ram:TradingBusinessName</t>
  </si>
  <si>
    <t>The common name of the city, town or village, where the Buyer's address is located.</t>
  </si>
  <si>
    <t>/rsm:SMEinvoice/rsm:CIIHSupplyChainTradeTransaction/ram:ApplicableCIIHSupplyChainTradeAgreement/ram:BuyerCITradeParty/ram:PostalCITradeAddress/ram:CityName</t>
  </si>
  <si>
    <t>/rsm:SMEinvoice/rsm:CIIHSupplyChainTradeTransaction/ram:ApplicableCIIHSupplyChainTradeAgreement/ram:BuyerCITradeParty/ram:PostalCITradeAddress/ram:CountrySubDivisionName</t>
  </si>
  <si>
    <t>Identifies the Buyer's electronic address to which a business document should be delivered.</t>
  </si>
  <si>
    <t>/rsm:SMEinvoice/rsm:CIIHSupplyChainTradeTransaction/ram:ApplicableCIIHSupplyChainTradeAgreement/ram:BuyerCITradeParty/ram:URICIUniversalCommunication/ram:URIID</t>
  </si>
  <si>
    <t>IBT-49–1</t>
  </si>
  <si>
    <t>Buyer electronic address identification scheme identifier</t>
  </si>
  <si>
    <t>The identification scheme identifier of the Buyer electronic address.</t>
  </si>
  <si>
    <t>/rsm:SMEinvoice/rsm:CIIHSupplyChainTradeTransaction/ram:ApplicableCIIHSupplyChainTradeAgreement/ram:BuyerCITradeParty/ram:URICIUniversalCommunication/ram:URIID/@schemeID</t>
  </si>
  <si>
    <t>/rsm:SMEinvoice/rsm:CIIHSupplyChainTradeTransaction/ram:ApplicableCIIHSupplyChainTradeAgreement/ram:BuyerCITradeParty/ram:SpecifiedCITaxRegistration</t>
  </si>
  <si>
    <t>Buyer VAT identifier</t>
  </si>
  <si>
    <t>The Buyer's VAT identifier (also known as Buyer VAT identification number).</t>
  </si>
  <si>
    <t>/rsm:SMEinvoice/rsm:CIIHSupplyChainTradeTransaction/ram:ApplicableCIIHSupplyChainTradeAgreement/ram:BuyerCITradeParty/ram:SpecifiedCITaxRegistration/ram:ID[@schemeID='VAT']</t>
  </si>
  <si>
    <t>A group of business terms providing information about the Seller's tax representative.</t>
  </si>
  <si>
    <t>/rsm:SMEinvoice/rsm:CIIHSupplyChainTradeTransaction/ram:ApplicableCIIHSupplyChainTradeAgreement/ram:SellerTaxRepresentativeTradeParty</t>
  </si>
  <si>
    <t>The full name of the Seller's tax representative party.</t>
  </si>
  <si>
    <t>/rsm:SMEinvoice/rsm:CIIHSupplyChainTradeTransaction/ram:ApplicableCIIHSupplyChainTradeAgreement/ram:SellerTaxRepresentativeTradeParty/ram:Name</t>
  </si>
  <si>
    <t>/rsm:SMEinvoice/rsm:CIIHSupplyChainTradeTransaction/ram:ApplicableCIIHSupplyChainTradeAgreement/ram:SellerTaxRepresentativeTradeParty/ram:PostalCITradeAddress</t>
  </si>
  <si>
    <t>/rsm:SMEinvoice/rsm:CIIHSupplyChainTradeTransaction/ram:ApplicableCIIHSupplyChainTradeAgreement/ram:SellerTaxRepresentativeTradeParty/ram:PostalCITradeAddress/ram:PostcodeCode</t>
  </si>
  <si>
    <t>/rsm:SMEinvoice/rsm:CIIHSupplyChainTradeTransaction/ram:ApplicableCIIHSupplyChainTradeAgreement/ram:SellerTaxRepresentativeTradeParty/ram:PostalCITradeAddress/ram:LineOne</t>
  </si>
  <si>
    <t>/rsm:SMEinvoice/rsm:CIIHSupplyChainTradeTransaction/ram:ApplicableCIIHSupplyChainTradeAgreement/ram:SellerTaxRepresentativeTradeParty/ram:PostalCITradeAddress/ram:LineTwo</t>
  </si>
  <si>
    <t>/rsm:SMEinvoice/rsm:CIIHSupplyChainTradeTransaction/ram:ApplicableCIIHSupplyChainTradeAgreement/ram:SellerTaxRepresentativeTradeParty/ram:PostalCITradeAddress/ram:LineThree</t>
  </si>
  <si>
    <t>The common name of the city, town or village, where the tax representative address is located.</t>
  </si>
  <si>
    <t>/rsm:SMEinvoice/rsm:CIIHSupplyChainTradeTransaction/ram:ApplicableCIIHSupplyChainTradeAgreement/ram:SellerTaxRepresentativeTradeParty/ram:PostalCITradeAddress/ram:CityName</t>
  </si>
  <si>
    <t>/rsm:SMEinvoice/rsm:CIIHSupplyChainTradeTransaction/ram:ApplicableCIIHSupplyChainTradeAgreement/ram:SellerTaxRepresentativeTradeParty/ram:PostalCITradeAddress/ram:CountryID</t>
  </si>
  <si>
    <t>/rsm:SMEinvoice/rsm:CIIHSupplyChainTradeTransaction/ram:ApplicableCIIHSupplyChainTradeAgreement/ram:SellerTaxRepresentativeTradeParty/ram:PostalCITradeAddress/ram:CountrySubDivisionName</t>
  </si>
  <si>
    <t>Seller tax representative VAT identifier</t>
  </si>
  <si>
    <t>The VAT identifier of the Seller's tax representative party.</t>
  </si>
  <si>
    <t>/rsm:SMEinvoice/rsm:CIIHSupplyChainTradeTransaction/ram:ApplicableCIIHSupplyChainTradeAgreement/ram:SellerTaxRepresentativeTradeParty/ram:SpecifiedCITaxRegistration/ram:ID[@schemeID='VAT']</t>
  </si>
  <si>
    <t>UN01006841</t>
  </si>
  <si>
    <t>/rsm:SMEinvoice/rsm:CIIHSupplyChainTradeTransaction/ram:ApplicableCIIHSupplyChainTradeAgreement/ram:BuyerOrderReferencedCIReferencedDocument</t>
  </si>
  <si>
    <t>An identifier of a referenced purchase order, issued by the Buyer.</t>
  </si>
  <si>
    <t>Document reference</t>
  </si>
  <si>
    <t>/rsm:SMEinvoice/rsm:CIIHSupplyChainTradeTransaction/ram:ApplicableCIIHSupplyChainTradeAgreement/ram:BuyerOrderReferencedCIReferencedDocument/ram:IssuerAssignedID</t>
  </si>
  <si>
    <t>UN01012679</t>
  </si>
  <si>
    <t>/rsm:SMEinvoice/rsm:CIIHSupplyChainTradeTransaction/ram:ApplicableCIIHSupplyChainTradeAgreement/ram:SellerOrderReferencedCIReferencedDocument</t>
  </si>
  <si>
    <t>An identifier of a referenced sales order, issued by the Seller.</t>
  </si>
  <si>
    <t>/rsm:SMEinvoice/rsm:CIIHSupplyChainTradeTransaction/ram:ApplicableCIIHSupplyChainTradeAgreement/ram:SellerOrderReferencedCIReferencedDocument/ram:IssuerAssignedID</t>
  </si>
  <si>
    <t>UN01006842</t>
  </si>
  <si>
    <t>/rsm:SMEinvoice/rsm:CIIHSupplyChainTradeTransaction/ram:ApplicableCIIHSupplyChainTradeAgreement/ram:ContractReferencedCIReferencedDocument</t>
  </si>
  <si>
    <t>/rsm:SMEinvoice/rsm:CIIHSupplyChainTradeTransaction/ram:ApplicableCIIHSupplyChainTradeAgreement/ram:ContractReferencedCIReferencedDocument/ram:IssuerAssignedID</t>
  </si>
  <si>
    <t>/rsm:SMEinvoice/rsm:CIIHSupplyChainTradeTransaction/ram:ApplicableCIIHSupplyChainTradeAgreement/ram:AdditionalReferencedCIReferencedDocument</t>
  </si>
  <si>
    <t>/rsm:SMEinvoice/rsm:CIIHSupplyChainTradeTransaction/ram:ApplicableCIIHSupplyChainTradeAgreement/ram:AdditionalReferencedCIReferencedDocument/ram:IssuerAssignedID</t>
  </si>
  <si>
    <t>Use for “Tender or lot reference” with TypeCode “50”</t>
  </si>
  <si>
    <t>Use for “Invoiced object identifier” with TypeCode “130” and Reference TypeCode</t>
  </si>
  <si>
    <t>Use for “ADDITIONAL SUPPORTING DOCUMENTS” with TypeCode “916”</t>
  </si>
  <si>
    <t>/rsm:SMEinvoice/rsm:CIIHSupplyChainTradeTransaction/ram:ApplicableCIIHSupplyChainTradeAgreement/ram:AdditionalReferencedCIReferencedDocument/ram:URIID</t>
  </si>
  <si>
    <t>/rsm:SMEinvoice/rsm:CIIHSupplyChainTradeTransaction/ram:ApplicableCIIHSupplyChainTradeAgreement/ram:AdditionalReferencedCIReferencedDocument/ram:TypeCode</t>
  </si>
  <si>
    <t>/rsm:SMEinvoice/rsm:CIIHSupplyChainTradeTransaction/ram:ApplicableCIIHSupplyChainTradeAgreement/ram:AdditionalReferencedCIReferencedDocument/ram:Name</t>
  </si>
  <si>
    <t>/rsm:SMEinvoice/rsm:CIIHSupplyChainTradeTransaction/ram:ApplicableCIIHSupplyChainTradeAgreement/ram:AdditionalReferencedCIReferencedDocument/ram:AttachmentBinaryObject</t>
  </si>
  <si>
    <t>IBT-125–1</t>
  </si>
  <si>
    <t>The mime code of the attached document.</t>
  </si>
  <si>
    <t>/rsm:SMEinvoice/rsm:CIIHSupplyChainTradeTransaction/ram:ApplicableCIIHSupplyChainTradeAgreement/ram:AdditionalReferencedCIReferencedDocument/ram:AttachmentBinaryObject/@mimeCode</t>
  </si>
  <si>
    <t>IBT-125–2</t>
  </si>
  <si>
    <t>The file name of the attached document</t>
  </si>
  <si>
    <t>/rsm:SMEinvoice/rsm:CIIHSupplyChainTradeTransaction/ram:ApplicableCIIHSupplyChainTradeAgreement/ram:AdditionalReferencedCIReferencedDocument/ram:AttachmentBinaryObject/@filename</t>
  </si>
  <si>
    <t>IBT-18–1</t>
  </si>
  <si>
    <t>Scheme identifier</t>
  </si>
  <si>
    <t>/rsm:SMEinvoice/rsm:CIIHSupplyChainTradeTransaction/ram:ApplicableCIIHSupplyChainTradeAgreement/ram:AdditionalReferencedCIReferencedDocument/ram:ReferenceTypeCode</t>
  </si>
  <si>
    <t>The identification of the project the invoice refers to.</t>
  </si>
  <si>
    <t>Use “Project reference” as default value for Name.</t>
  </si>
  <si>
    <t>UN01005938</t>
  </si>
  <si>
    <t>/rsm:SMEinvoice/rsm:CIIHSupplyChainTradeTransaction/ram:ApplicableCIIHSupplyChainTradeDelivery</t>
  </si>
  <si>
    <t>UN01005898</t>
  </si>
  <si>
    <t>/rsm:SMEinvoice/rsm:CIIHSupplyChainTradeTransaction/ram:ApplicableCIIHSupplyChainTradeDelivery/ram:ShipToCITradeParty</t>
  </si>
  <si>
    <t>STR-3</t>
  </si>
  <si>
    <t>/rsm:SMEinvoice/rsm:CIIHSupplyChainTradeTransaction/ram:ApplicableCIIHSupplyChainTradeDelivery/ram:ShipToCITradeParty/ram:ID</t>
  </si>
  <si>
    <t>/rsm:SMEinvoice/rsm:CIIHSupplyChainTradeTransaction/ram:ApplicableCIIHSupplyChainTradeDelivery/ram:ShipToCITradeParty/ram:GlobalID</t>
  </si>
  <si>
    <t>IBT-71–1</t>
  </si>
  <si>
    <t>Deliver to location identifier identification scheme identifier</t>
  </si>
  <si>
    <t>The identification scheme identifier of the Deliver to location identifier.</t>
  </si>
  <si>
    <t>/rsm:SMEinvoice/rsm:CIIHSupplyChainTradeTransaction/ram:ApplicableCIIHSupplyChainTradeDelivery/ram:ShipToCITradeParty/ram:GlobalID/@schemeID</t>
  </si>
  <si>
    <t>/rsm:SMEinvoice/rsm:CIIHSupplyChainTradeTransaction/ram:ApplicableCIIHSupplyChainTradeDelivery/ram:ShipToCITradeParty/ram:Name</t>
  </si>
  <si>
    <t>/rsm:SMEinvoice/rsm:CIIHSupplyChainTradeTransaction/ram:ApplicableCIIHSupplyChainTradeDelivery/ram:ShipToCITradeParty/ram:PostalCITradeAddress</t>
  </si>
  <si>
    <t>/rsm:SMEinvoice/rsm:CIIHSupplyChainTradeTransaction/ram:ApplicableCIIHSupplyChainTradeDelivery/ram:ShipToCITradeParty/ram:PostalCITradeAddress/ram:PostcodeCode</t>
  </si>
  <si>
    <t>/rsm:SMEinvoice/rsm:CIIHSupplyChainTradeTransaction/ram:ApplicableCIIHSupplyChainTradeDelivery/ram:ShipToCITradeParty/ram:PostalCITradeAddress/ram:LineOne</t>
  </si>
  <si>
    <t>/rsm:SMEinvoice/rsm:CIIHSupplyChainTradeTransaction/ram:ApplicableCIIHSupplyChainTradeDelivery/ram:ShipToCITradeParty/ram:PostalCITradeAddress/ram:LineTwo</t>
  </si>
  <si>
    <t>/rsm:SMEinvoice/rsm:CIIHSupplyChainTradeTransaction/ram:ApplicableCIIHSupplyChainTradeDelivery/ram:ShipToCITradeParty/ram:PostalCITradeAddress/ram:LineThree</t>
  </si>
  <si>
    <t>The common name of the city, town or village, where the deliver to address is located.</t>
  </si>
  <si>
    <t>/rsm:SMEinvoice/rsm:CIIHSupplyChainTradeTransaction/ram:ApplicableCIIHSupplyChainTradeDelivery/ram:ShipToCITradeParty/ram:PostalCITradeAddress/ram:CityName</t>
  </si>
  <si>
    <t>/rsm:SMEinvoice/rsm:CIIHSupplyChainTradeTransaction/ram:ApplicableCIIHSupplyChainTradeDelivery/ram:ShipToCITradeParty/ram:PostalCITradeAddress/ram:CountryID</t>
  </si>
  <si>
    <t>/rsm:SMEinvoice/rsm:CIIHSupplyChainTradeTransaction/ram:ApplicableCIIHSupplyChainTradeDelivery/ram:ShipToCITradeParty/ram:PostalCITradeAddress/ram:CountrySubDivisionName</t>
  </si>
  <si>
    <t>UN01005903</t>
  </si>
  <si>
    <t>/rsm:SMEinvoice/rsm:CIIHSupplyChainTradeTransaction/ram:ApplicableCIIHSupplyChainTradeDelivery/ram:ActualDeliveryCISupplyChainEvent</t>
  </si>
  <si>
    <t>The date on which the delivery is made.</t>
  </si>
  <si>
    <t>/rsm:SMEinvoice/rsm:CIIHSupplyChainTradeTransaction/ram:ApplicableCIIHSupplyChainTradeDelivery/ram:ActualDeliveryCISupplyChainEvent/ram:OccurrenceDateTime/udt:DateTime</t>
  </si>
  <si>
    <t>UN01005905</t>
  </si>
  <si>
    <t>/rsm:SMEinvoice/rsm:CIIHSupplyChainTradeTransaction/ram:ApplicableCIIHSupplyChainTradeDelivery/ram:DespatchAdviceReferencedCIReferencedDocument</t>
  </si>
  <si>
    <t>/rsm:SMEinvoice/rsm:CIIHSupplyChainTradeTransaction/ram:ApplicableCIIHSupplyChainTradeDelivery/ram:DespatchAdviceReferencedCIReferencedDocument/ram:IssuerAssignedID</t>
  </si>
  <si>
    <t>UN01005906</t>
  </si>
  <si>
    <t>/rsm:SMEinvoice/rsm:CIIHSupplyChainTradeTransaction/ram:ApplicableCIIHSupplyChainTradeDelivery/ram:ReceivingAdviceReferencedCIReferencedDocument</t>
  </si>
  <si>
    <t>/rsm:SMEinvoice/rsm:CIIHSupplyChainTradeTransaction/ram:ApplicableCIIHSupplyChainTradeDelivery/ram:ReceivingAdviceReferencedCIReferencedDocument/ram:IssuerAssignedID</t>
  </si>
  <si>
    <t>/rsm:SMEinvoice/rsm:CIIHSupplyChainTradeTransaction/ram:ApplicableCIIHSupplyChainTradeSettlement/ram:CreditorReferenceID</t>
  </si>
  <si>
    <t>A textual value used to establish a link between the payment and the Invoice, issued by the Seller.</t>
  </si>
  <si>
    <t>/rsm:SMEinvoice/rsm:CIIHSupplyChainTradeTransaction/ram:ApplicableCIIHSupplyChainTradeSettlement/ram:PaymentReference</t>
  </si>
  <si>
    <t>VAT accounting currency code</t>
  </si>
  <si>
    <t>The currency used for VAT accounting and reporting purposes as accepted or required in the country of the Seller.</t>
  </si>
  <si>
    <t>The currency in which all Invoice amounts are given, except for the Total VAT amount in accounting currency.</t>
  </si>
  <si>
    <t>/rsm:SMEinvoice/rsm:CIIHSupplyChainTradeTransaction/ram:ApplicableCIIHSupplyChainTradeSettlement/ram:InvoiceCurrencyCode</t>
    <phoneticPr fontId="10"/>
  </si>
  <si>
    <t>A group of business terms providing information about the Payee, i.e. the role that receives the payment.</t>
  </si>
  <si>
    <t>/rsm:SMEinvoice/rsm:CIIHSupplyChainTradeTransaction/ram:ApplicableCIIHSupplyChainTradeSettlement/ram:PostalCITradeAddress</t>
  </si>
  <si>
    <t>/rsm:SMEinvoice/rsm:CIIHSupplyChainTradeTransaction/ram:ApplicableCIIHSupplyChainTradeSettlement/ram:PostalCITradeAddress/ram:ID</t>
  </si>
  <si>
    <t>/rsm:SMEinvoice/rsm:CIIHSupplyChainTradeTransaction/ram:ApplicableCIIHSupplyChainTradeSettlement/ram:PostalCITradeAddress/ram:GlobalID</t>
  </si>
  <si>
    <t>IBT-60–1</t>
  </si>
  <si>
    <t>Payee identifier identification scheme identifier</t>
  </si>
  <si>
    <t>The identification scheme identifier of the Payee identifier.</t>
  </si>
  <si>
    <t>/rsm:SMEinvoice/rsm:CIIHSupplyChainTradeTransaction/ram:ApplicableCIIHSupplyChainTradeSettlement/ram:PostalCITradeAddress/ram:GlobalID/@schemeID</t>
  </si>
  <si>
    <t>/rsm:SMEinvoice/rsm:CIIHSupplyChainTradeTransaction/ram:ApplicableCIIHSupplyChainTradeSettlement/ram:PostalCITradeAddress/ram:Name</t>
  </si>
  <si>
    <t>/rsm:SMEinvoice/rsm:CIIHSupplyChainTradeTransaction/ram:ApplicableCIIHSupplyChainTradeSettlement/ram:PostalCITradeAddress/ram:SpecifiedCILegalOrganization/ram:ID</t>
  </si>
  <si>
    <t>IBT-61–1</t>
  </si>
  <si>
    <t>Payee legal registration identifier identification scheme identifier</t>
  </si>
  <si>
    <t>The identification scheme identifier of the Payee legal registration identifier.</t>
  </si>
  <si>
    <t>/rsm:SMEinvoice/rsm:CIIHSupplyChainTradeTransaction/ram:ApplicableCIIHSupplyChainTradeSettlement/ram:PostalCITradeAddress/ram:SpecifiedCILegalOrganization/ram:ID/@schemeID</t>
  </si>
  <si>
    <t>/rsm:SMEinvoice/rsm:CIIHSupplyChainTradeTransaction/ram:ApplicableCIIHSupplyChainTradeSettlement/ram:InvoicerCITradeParty/ram:GlobalID/@schemeID</t>
  </si>
  <si>
    <t>/rsm:SMEinvoice/rsm:CIIHSupplyChainTradeTransaction/ram:ApplicableCIIHSupplyChainTradeSettlement/ram:InvoicerCITradeParty/ram:URICURICIUniversalCommunication</t>
  </si>
  <si>
    <t>/rsm:SMEinvoice/rsm:CIIHSupplyChainTradeTransaction/ram:ApplicableCIIHSupplyChainTradeSettlement/ram:InvoicerCITradeParty/ram:URICIUniversalCommunication</t>
  </si>
  <si>
    <t>/rsm:SMEinvoice/rsm:CIIHSupplyChainTradeTransaction/ram:ApplicableCIIHSupplyChainTradeSettlement/ram:InvoicerCITradeParty/ram:URICIUniversalCommunication/ram:URIID</t>
  </si>
  <si>
    <t>/rsm:SMEinvoice/rsm:CIIHSupplyChainTradeTransaction/ram:ApplicableCIIHSupplyChainTradeSettlement/ram:InvoicerCITradeParty/ram:URICIUniversalCommunication/ram:URIID/@schemeID</t>
  </si>
  <si>
    <t>/rsm:SMEinvoice/rsm:CIIHSupplyChainTradeTransaction/ram:ApplicableCIIHSupplyChainTradeSettlement/ram:InvoicerCITradeParty/ram:DefinedCITradeContact</t>
  </si>
  <si>
    <t>/rsm:SMEinvoice/rsm:CIIHSupplyChainTradeTransaction/ram:ApplicableCIIHSupplyChainTradeSettlement/ram:InvoicerCITradeParty/ram:DefinedCITradeContact/ram:PersonName</t>
  </si>
  <si>
    <t>/rsm:SMEinvoice/rsm:CIIHSupplyChainTradeTransaction/ram:ApplicableCIIHSupplyChainTradeSettlement/ram:InvoicerCITradeParty/ram:DefinedCITradeContact/ram:DepartmentName</t>
  </si>
  <si>
    <t>/rsm:SMEinvoice/rsm:CIIHSupplyChainTradeTransaction/ram:ApplicableCIIHSupplyChainTradeSettlement/ram:InvoicerCITradeParty/ram:DefinedCITradeContact/ram:TelephoneCIUniversalCommunication</t>
  </si>
  <si>
    <t>/rsm:SMEinvoice/rsm:CIIHSupplyChainTradeTransaction/ram:ApplicableCIIHSupplyChainTradeSettlement/ram:InvoicerCITradeParty/ram:DefinedCITradeContact/ram:TelephoneCIUniversalCommunication/ram:CompleteNumber</t>
  </si>
  <si>
    <t>/rsm:SMEinvoice/rsm:CIIHSupplyChainTradeTransaction/ram:ApplicableCIIHSupplyChainTradeSettlement/ram:InvoicerCITradeParty/ram:DefinedCITradeContact/ram:EmailURICIUniversalCommunication</t>
  </si>
  <si>
    <t>/rsm:SMEinvoice/rsm:CIIHSupplyChainTradeTransaction/ram:ApplicableCIIHSupplyChainTradeSettlement/ram:InvoicerCITradeParty/ram:DefinedCITradeContact/ram:EmailURICIUniversalCommunication/ram:URIID</t>
  </si>
  <si>
    <t>/rsm:SMEinvoice/rsm:CIIHSupplyChainTradeTransaction/ram:ApplicableCIIHSupplyChainTradeSettlement/ram:InvoicerCITradeParty/ram:PostalCITradeAddress</t>
  </si>
  <si>
    <t>/rsm:SMEinvoice/rsm:CIIHSupplyChainTradeTransaction/ram:ApplicableCIIHSupplyChainTradeSettlement/ram:InvoicerCITradeParty/ram:PostalCITradeAddress/ram:PostcodeCode</t>
  </si>
  <si>
    <t>/rsm:SMEinvoice/rsm:CIIHSupplyChainTradeTransaction/ram:ApplicableCIIHSupplyChainTradeSettlement/ram:InvoicerCITradeParty/ram:PostalCITradeAddress/ram:LineOne</t>
  </si>
  <si>
    <t>/rsm:SMEinvoice/rsm:CIIHSupplyChainTradeTransaction/ram:ApplicableCIIHSupplyChainTradeSettlement/ram:InvoicerCITradeParty/ram:PostalCITradeAddress/ram:LineTwo</t>
  </si>
  <si>
    <t>/rsm:SMEinvoice/rsm:CIIHSupplyChainTradeTransaction/ram:ApplicableCIIHSupplyChainTradeSettlement/ram:InvoicerCITradeParty/ram:PostalCITradeAddress/ram:LineThree</t>
  </si>
  <si>
    <t>/rsm:SMEinvoice/rsm:CIIHSupplyChainTradeTransaction/ram:ApplicableCIIHSupplyChainTradeSettlement/ram:InvoicerCITradeParty/ram:PostalCITradeAddress/ram:CountryID</t>
  </si>
  <si>
    <t>The means, expressed as code, for how a payment is expected to be or has been settled.</t>
  </si>
  <si>
    <t>The means, expressed as text, for how a payment is expected to be or has been settled.</t>
  </si>
  <si>
    <t>/rsm:SMEinvoice/rsm:CIIHSupplyChainTradeTransaction/ram:ApplicableCIIHSupplyChainTradeSettlement/ram:SpecifiedCITradeSettlementPaymentMeans/ram:PayeePartyCICreditorFinancialAccount</t>
  </si>
  <si>
    <t>STR-3,CAR-4</t>
  </si>
  <si>
    <t>The name of the payment account, at a payment service provider, to which payment should be made.</t>
  </si>
  <si>
    <t>/rsm:SMEinvoice/rsm:CIIHSupplyChainTradeTransaction/ram:ApplicableCIIHSupplyChainTradeSettlement/ram:SpecifiedCITradeSettlementPaymentMeans/ram:PayeePartyCICreditorFinancialAccount/ram:AccountName</t>
  </si>
  <si>
    <t>A unique identifier of the financial payment account, at a payment service provider, to which payment should be made.</t>
  </si>
  <si>
    <t>/rsm:SMEinvoice/rsm:CIIHSupplyChainTradeTransaction/ram:ApplicableCIIHSupplyChainTradeSettlement/ram:SpecifiedCITradeSettlementPaymentMeans/ram:PayeePartyCICreditorFinancialAccount/ram:IBANID</t>
  </si>
  <si>
    <t>CAR-2,SEM-2</t>
  </si>
  <si>
    <t>Use IBANID if applicable, ProprietaryID else</t>
  </si>
  <si>
    <t>/rsm:SMEinvoice/rsm:CIIHSupplyChainTradeTransaction/ram:ApplicableCIIHSupplyChainTradeSettlement/ram:SpecifiedCITradeSettlementPaymentMeans/ram:PayeePartyCICreditorFinancialAccount/ram:ProprietaryID</t>
  </si>
  <si>
    <t>/rsm:SMEinvoice/rsm:CIIHSupplyChainTradeTransaction/ram:ApplicableCIIHSupplyChainTradeSettlement/ram:SpecifiedCITradeSettlementPaymentMeans/ram:PayeePartyCICreditorFinancialAccount/ram:TypeCode</t>
  </si>
  <si>
    <t>/rsm:SMEinvoice/rsm:CIIHSupplyChainTradeTransaction/ram:ApplicableCIIHSupplyChainTradeSettlement/ram:SpecifiedCITradeSettlementPaymentMeans/ram:PayeeSpecifiedCICreditorFinancialInstitution</t>
  </si>
  <si>
    <t>/rsm:SMEinvoice/rsm:CIIHSupplyChainTradeTransaction/ram:ApplicableCIIHSupplyChainTradeSettlement/ram:SpecifiedCITradeSettlementPaymentMeans/ram:PayeeSpecifiedCICreditorFinancialInstitution/ram:JapanFinancialInstitutionCommonID</t>
  </si>
  <si>
    <t>/rsm:SMEinvoice/rsm:CIIHSupplyChainTradeTransaction/ram:ApplicableCIIHSupplyChainTradeSettlement/ram:SpecifiedCITradeSettlementPaymentMeans/ram:PayeeSpecifiedCICreditorFinancialInstitution/ram:SubDivisionBranchFinancialInstitution</t>
  </si>
  <si>
    <t>/rsm:SMEinvoice/rsm:CIIHSupplyChainTradeTransaction/ram:ApplicableCIIHSupplyChainTradeSettlement/ram:SpecifiedCITradeSettlementPaymentMeans/ram:PayeeSpecifiedCICreditorFinancialInstitution/ram:SubDivisionBranchFinancialInstitution/ram:ID</t>
  </si>
  <si>
    <t>/rsm:SMEinvoice/rsm:CIIHSupplyChainTradeTransaction/ram:ApplicableCIIHSupplyChainTradeSettlement/ram:SpecifiedCITradeSettlementPaymentMeans/ram:ApplicableTradeSettlementFinancialCard</t>
  </si>
  <si>
    <t>/rsm:SMEinvoice/rsm:CIIHSupplyChainTradeTransaction/ram:ApplicableCIIHSupplyChainTradeSettlement/ram:SpecifiedCITradeSettlementPaymentMeans/ram:ApplicableTradeSettlementFinancialCard/ram:ID</t>
  </si>
  <si>
    <t>/rsm:SMEinvoice/rsm:CIIHSupplyChainTradeTransaction/ram:ApplicableCIIHSupplyChainTradeSettlement/ram:SpecifiedCITradeSettlementPaymentMeans/ram:ApplicableTradeSettlementFinancialCard/ram:CardholderName</t>
  </si>
  <si>
    <t>/rsm:SMEinvoice/rsm:CIIHSupplyChainTradeTransaction/ram:ApplicableCIIHSupplyChainTradeSettlement/ram:SpecifiedCITradeSettlementPaymentMeans/ram:PayerPartyDebtorFinancialAccount/ram:IBANID</t>
  </si>
  <si>
    <t>/rsm:SMEinvoice/rsm:CIIHSupplyChainTradeTransaction/ram:ApplicableCIIHSupplyChainTradeSettlement/ram:SpecifiedCITradeSettlementPaymentMeans/ram:PayeeSpecifiedCICreditorFinancialInstitution/ram:BICID</t>
  </si>
  <si>
    <t>Use for direct debit</t>
  </si>
  <si>
    <t>Use for credit transfer</t>
  </si>
  <si>
    <t>/rsm:SMEinvoice/rsm:CIIHSupplyChainTradeTransaction/ram:ApplicableCIIHSupplyChainTradeSettlement/ram:SpecifiedCITradePaymentTerms/ram:DueDateDateTime/udt:DateTime</t>
  </si>
  <si>
    <t>/rsm:SMEinvoice/rsm:CIIHSupplyChainTradeTransaction/ram:ApplicableCIIHSupplyChainTradeSettlement/ram:SpecifiedCITradePaymentTerms/ram:DirectDebitMandateID</t>
  </si>
  <si>
    <t>VAT BREAKDOWN</t>
  </si>
  <si>
    <t>A group of business terms providing information about VAT breakdown by different categories, rates and exemption reasons</t>
  </si>
  <si>
    <t>VAT category tax amount</t>
  </si>
  <si>
    <t>The total VAT amount for a given VAT category.</t>
  </si>
  <si>
    <t>/rsm:SMEinvoice/rsm:CIIHSupplyChainTradeTransaction/ram:ApplicableCIIHSupplyChainTradeSettlement/ram:ApplicableCITradeTax/ram:CalculatedRateCalculatedRate</t>
  </si>
  <si>
    <t>VAT exemption reason text</t>
  </si>
  <si>
    <t>A textual statement of the reason why the amount is exempted from VAT or why no VAT is being charged</t>
  </si>
  <si>
    <t>/rsm:SMEinvoice/rsm:CIIHSupplyChainTradeTransaction/ram:ApplicableCIIHSupplyChainTradeSettlement/ram:ApplicableCITradeTax/ram:ExemptionReason</t>
  </si>
  <si>
    <t>VAT category taxable amount</t>
  </si>
  <si>
    <t>Sum of all taxable amounts subject to a specific VAT category code and VAT category rate (if the VAT category rate is applicable).</t>
  </si>
  <si>
    <t>VAT category code</t>
  </si>
  <si>
    <t>Coded identification of a VAT category.</t>
  </si>
  <si>
    <t>VAT exemption reason code</t>
  </si>
  <si>
    <t>A coded statement of the reason for why the amount is exempted from VAT.</t>
  </si>
  <si>
    <t>/rsm:SMEinvoice/rsm:CIIHSupplyChainTradeTransaction/ram:ApplicableCIIHSupplyChainTradeSettlement/ram:ApplicableCITradeTax/ram:ExemptionReasonCode</t>
  </si>
  <si>
    <t>Value added tax point date</t>
  </si>
  <si>
    <t>The date when the VAT becomes accountable for the Seller and for the Buyer in so far as that date can be determined and differs from the date of issue of the invoice, according to the VAT directive.</t>
  </si>
  <si>
    <t>/rsm:SMEinvoice/rsm:CIIHSupplyChainTradeTransaction/ram:ApplicableCIIHSupplyChainTradeSettlement/ram:ApplicableCITradeTax/ram:TaxPointDate</t>
  </si>
  <si>
    <t>STR-2</t>
  </si>
  <si>
    <t>/rsm:SMEinvoice/rsm:CIIHSupplyChainTradeTransaction/ram:ApplicableCIIHSupplyChainTradeSettlement/ram:ApplicableCITradeTax/ram:TaxPointDate/@format</t>
  </si>
  <si>
    <t>Only value “102”</t>
  </si>
  <si>
    <t>Value added tax point date code</t>
  </si>
  <si>
    <t>The code of the date when the VAT becomes accountable for the Seller and for the Buyer.</t>
  </si>
  <si>
    <t>/rsm:SMEinvoice/rsm:CIIHSupplyChainTradeTransaction/ram:ApplicableCIIHSupplyChainTradeSettlement/ram:ApplicableCITradeTax/ram:DueDateTypeCode</t>
  </si>
  <si>
    <t>VAT category rate</t>
  </si>
  <si>
    <t>The VAT rate, represented as percentage that applies for the relevant VAT category.</t>
  </si>
  <si>
    <t>DELIVERY OR INVOICE PERIOD</t>
  </si>
  <si>
    <t>/rsm:SMEinvoice/rsm:CIIHSupplyChainTradeTransaction/ram:ApplicableCIIHSupplyChainTradeSettlement/ram:BillingCISpecifiedPeriod/ram:StartDateTime/udt:DateTime</t>
  </si>
  <si>
    <t>SYN-2,CAR-2</t>
  </si>
  <si>
    <t>/rsm:SMEinvoice/rsm:CIIHSupplyChainTradeTransaction/ram:ApplicableCIIHSupplyChainTradeSettlement/ram:BillingCISpecifiedPeriod/ram:EndDateTime/udt:DateTime</t>
  </si>
  <si>
    <t>UN01005926</t>
  </si>
  <si>
    <t>STR-4</t>
  </si>
  <si>
    <t>ChargeIndicator=false</t>
  </si>
  <si>
    <t>The percentage that may be used, in conjunction with the document level allowance base amount, to calculate the document level allowance amount.</t>
  </si>
  <si>
    <t>The base amount that may be used, in conjunction with the document level allowance percentage, to calculate the document level allowance amount.</t>
  </si>
  <si>
    <t>The amount of an allowance, without VAT.</t>
  </si>
  <si>
    <t>The reason for the document level allowance, expressed as a code.</t>
  </si>
  <si>
    <t>The reason for the document level allowance, expressed as text.</t>
  </si>
  <si>
    <t>Document level allowance VAT category code</t>
  </si>
  <si>
    <t>A coded identification of what VAT category applies to the document level allowance.</t>
  </si>
  <si>
    <t>/rsm:SMEinvoice/rsm:CIIHSupplyChainTradeTransaction/ram:ApplicableCIIHSupplyChainTradeSettlement/ram:SpecifiedCITradeAllowanceCharge[ram:ChargeIndicator/udt:Indicator=false()]/ram:CategoryCITradeTax/ram:TypeCode</t>
  </si>
  <si>
    <t>Fixed value “VAT”</t>
  </si>
  <si>
    <t>? Document level allowance VAT category code</t>
  </si>
  <si>
    <t>Document level allowance VAT rate</t>
  </si>
  <si>
    <t>The VAT rate, represented as percentage that applies to the document level allowance.</t>
  </si>
  <si>
    <t>/rsm:SMEinvoice/rsm:CIIHSupplyChainTradeTransaction/ram:ApplicableCIIHSupplyChainTradeSettlement/ram:SpecifiedCITradeAllowanceCharge[ram:ChargeIndicator/udt:Indicator=false()]/ram:CategoryCITradeTax/ram:RateApplicablePercent</t>
  </si>
  <si>
    <t>A group of business terms providing information about charges and taxes other than VAT, applicable to the Invoice as a whole.</t>
  </si>
  <si>
    <t>ChargeIndicator=true</t>
  </si>
  <si>
    <t>The percentage that may be used, in conjunction with the document level charge base amount, to calculate the document level charge amount.</t>
  </si>
  <si>
    <t>The base amount that may be used, in conjunction with the document level charge percentage, to calculate the document level charge amount.</t>
  </si>
  <si>
    <t>The amount of a charge, without VAT.</t>
  </si>
  <si>
    <t>The reason for the document level charge, expressed as a code.</t>
  </si>
  <si>
    <t>The reason for the document level charge, expressed as text.</t>
  </si>
  <si>
    <t>Document level charge VAT category code</t>
  </si>
  <si>
    <t>A coded identification of what VAT category applies to the document level charge.</t>
  </si>
  <si>
    <t>/rsm:SMEinvoice/rsm:CIIHSupplyChainTradeTransaction/ram:ApplicableCIIHSupplyChainTradeSettlement/ram:SpecifiedCITradeAllowanceCharge[ram:ChargeIndicator/udt:Indicator=true()]/ram:CategoryCITradeTax/ram:TypeCode</t>
  </si>
  <si>
    <t>? Document level charge VAT category code</t>
  </si>
  <si>
    <t>Document level charge VAT rate</t>
  </si>
  <si>
    <t>The VAT rate, represented as percentage that applies to the document level charge.</t>
  </si>
  <si>
    <t>/rsm:SMEinvoice/rsm:CIIHSupplyChainTradeTransaction/ram:ApplicableCIIHSupplyChainTradeSettlement/ram:SpecifiedCITradeAllowanceCharge[ram:ChargeIndicator/udt:Indicator=true()]/ram:CategoryCITradeTax/ram:RateApplicablePercent</t>
  </si>
  <si>
    <t>Invoice total amount without VAT</t>
  </si>
  <si>
    <t>The total amount of the Invoice without VAT.</t>
  </si>
  <si>
    <t>Invoice total VAT amount</t>
  </si>
  <si>
    <t>The total VAT amount for the Invoice.</t>
  </si>
  <si>
    <t>STR-4,CAR-3</t>
  </si>
  <si>
    <t>@currencyID is mandatory to differentiate between VAT amount and VAT amount in accounting currency.</t>
  </si>
  <si>
    <t>Invoice total VAT amount in accounting currency</t>
  </si>
  <si>
    <t>The VAT total amount expressed in the accounting currency accepted or required in the country of the Seller.</t>
  </si>
  <si>
    <t>/rsm:SMEinvoice/rsm:CIIHSupplyChainTradeTransaction/ram:ApplicableCIIHSupplyChainTradeSettlement/ram:SpecifiedCIIHTradeSettlementMonetarySummation/ram:RoundingAmount</t>
  </si>
  <si>
    <t>Invoice total amount with VAT</t>
  </si>
  <si>
    <t>The total amount of the Invoice with VAT.</t>
  </si>
  <si>
    <t>UN01005932</t>
  </si>
  <si>
    <t>/rsm:SMEinvoice/rsm:CIIHSupplyChainTradeTransaction/ram:ApplicableCIIHSupplyChainTradeSettlement/ram:InvoiceReferencedCIReferencedDocument</t>
  </si>
  <si>
    <t>Preceding Invoice number</t>
  </si>
  <si>
    <t>/rsm:SMEinvoice/rsm:CIIHSupplyChainTradeTransaction/ram:ApplicableCIIHSupplyChainTradeSettlement/ram:InvoiceReferencedCIReferencedDocument/ram:IssuerAssignedID</t>
  </si>
  <si>
    <t>/rsm:SMEinvoice/rsm:CIIHSupplyChainTradeTransaction/ram:ApplicableCIIHSupplyChainTradeSettlement/ram:InvoiceReferencedCIReferencedDocument/ram:FormattedIssueDateTime/udt:DateTime</t>
  </si>
  <si>
    <t>UN01005680</t>
  </si>
  <si>
    <t>/rsm:SMEinvoice/rsm:CIIHSupplyChainTradeTransaction/ram:ApplicableCIIHSupplyChainTradeSettlement/ram:ReceivableSpecifiedTradeAccountingAccount</t>
  </si>
  <si>
    <t>A textual value that specifies where to book the relevant data into the Buyer's financial accounts.</t>
  </si>
  <si>
    <t>UN01005681</t>
  </si>
  <si>
    <t>/rsm:SMEinvoice/rsm:CIIHSupplyChainTradeTransaction/ram:ApplicableCIIHSupplyChainTradeSettlement/ram:ReceivableSpecifiedTradeAccountingAccount/ram:ID</t>
  </si>
  <si>
    <t>/rsm:SMEinvoice/rsm:CIIHSupplyChainTradeTransaction/ram:IncludedCIILSupplyChainTradeLineItem/ram:AssociatedCIILDocumentLineDocument/ram:IncludedCINote/ram:Content</t>
  </si>
  <si>
    <t>An identifier for a referenced line within a purchase order, issued by the Buyer.</t>
  </si>
  <si>
    <t>/rsm:SMEinvoice/rsm:CIIHSupplyChainTradeTransaction/ram:IncludedCIILSupplyChainTradeLineItem/ram:SpecifiedCIILSupplyChainTradeAgreement/ram:BuyerOrderReferencedCIReferencedDocument/ram:LineID</t>
  </si>
  <si>
    <t>/rsm:SMEinvoice/rsm:CIIHSupplyChainTradeTransaction/ram:IncludedCIILSupplyChainTradeLineItem/ram:SpecifiedCIILSupplyChainTradeAgreement/ram:GrossPriceProductCITradePrice</t>
  </si>
  <si>
    <t>The unit price, exclusive of VAT, before subtracting Item price discount.</t>
  </si>
  <si>
    <t>Unit price amount</t>
  </si>
  <si>
    <t>/rsm:SMEinvoice/rsm:CIIHSupplyChainTradeTransaction/ram:IncludedCIILSupplyChainTradeLineItem/ram:SpecifiedCIILSupplyChainTradeAgreement/ram:GrossPriceProductCITradePrice/ram:ChargeAmount</t>
  </si>
  <si>
    <t>Qyantity</t>
  </si>
  <si>
    <t>/rsm:SMEinvoice/rsm:CIIHSupplyChainTradeTransaction/ram:IncludedCIILSupplyChainTradeLineItem/ram:SpecifiedCIILSupplyChainTradeAgreement/ram:GrossPriceProductCITradePrice/ram:BasisQuantity</t>
  </si>
  <si>
    <t>/rsm:SMEinvoice/rsm:CIIHSupplyChainTradeTransaction/ram:IncludedCIILSupplyChainTradeLineItem/ram:SpecifiedCIILSupplyChainTradeAgreement/ram:GrossPriceProductCITradePrice/ram:BasisQuantity/@unitCode</t>
  </si>
  <si>
    <t>Unit price</t>
  </si>
  <si>
    <t>/rsm:SMEinvoice/rsm:CIIHSupplyChainTradeTransaction/ram:IncludedCIILSupplyChainTradeLineItem/ram:SpecifiedCIILSupplyChainTradeAgreement/ram:GrossPriceProductCITradePrice/ram:AppliedTradeAllowanceCharge[ram:ChargeIndicator/udt:Indicator=false()]/ram:ActualAmount</t>
  </si>
  <si>
    <t>/rsm:SMEinvoice/rsm:CIIHSupplyChainTradeTransaction/ram:IncludedCIILSupplyChainTradeLineItem/ram:SpecifiedCIILSupplyChainTradeAgreement/ram:NetPriceProductCITradePrice</t>
  </si>
  <si>
    <t>The price of an item, exclusive of VAT, after subtracting item price discount.</t>
  </si>
  <si>
    <t>/rsm:SMEinvoice/rsm:CIIHSupplyChainTradeTransaction/ram:IncludedCIILSupplyChainTradeLineItem/ram:SpecifiedCIILSupplyChainTradeAgreement/ram:NetPriceProductCITradePrice/ram:ChargeAmount</t>
  </si>
  <si>
    <t>/rsm:SMEinvoice/rsm:CIIHSupplyChainTradeTransaction/ram:IncludedCIILSupplyChainTradeLineItem/ram:SpecifiedCIILSupplyChainTradeAgreement/ram:NetPriceProductCITradePrice/ram:BasisQuantity</t>
  </si>
  <si>
    <t>/rsm:SMEinvoice/rsm:CIIHSupplyChainTradeTransaction/ram:IncludedCIILSupplyChainTradeLineItem/ram:SpecifiedCIILSupplyChainTradeDelivery/ram:BilledQuantity</t>
  </si>
  <si>
    <t>Invoiced quantity unit of measure</t>
  </si>
  <si>
    <t>/rsm:SMEinvoice/rsm:CIIHSupplyChainTradeTransaction/ram:IncludedCIILSupplyChainTradeLineItem/ram:SpecifiedCIILSupplyChainTradeDelivery/ram:BilledQuantity/@unitCode</t>
  </si>
  <si>
    <t>UN01007461</t>
  </si>
  <si>
    <t>/rsm:SMEinvoice/rsm:CIIHSupplyChainTradeTransaction/ram:IncludedCIILSupplyChainTradeLineItem/ram:SpecifiedCICLSupplyChainTradeSettlement</t>
  </si>
  <si>
    <t>LINE VAT INFORMATION</t>
  </si>
  <si>
    <t>A group of business terms providing information about the VAT applicable for the goods and services invoiced on the Invoice line.</t>
  </si>
  <si>
    <t>/rsm:SMEinvoice/rsm:CIIHSupplyChainTradeTransaction/ram:IncludedCIILSupplyChainTradeLineItem/ram:SpecifiedCIILSupplyChainTradeSettlement/ram:ApplicableCITradeTax</t>
  </si>
  <si>
    <t>Invoiced item VAT category code</t>
  </si>
  <si>
    <t>The VAT category code for the invoiced item.</t>
  </si>
  <si>
    <t>/rsm:SMEinvoice/rsm:CIIHSupplyChainTradeTransaction/ram:IncludedCIILSupplyChainTradeLineItem/ram:SpecifiedCIILSupplyChainTradeSettlement/ram:ApplicableCITradeTax/ram:TypeCode</t>
  </si>
  <si>
    <t>/rsm:SMEinvoice/rsm:CIIHSupplyChainTradeTransaction/ram:IncludedCIILSupplyChainTradeLineItem/ram:SpecifiedCIILSupplyChainTradeSettlement/ram:ApplicableCITradeTax/ram:CategoryCode</t>
  </si>
  <si>
    <t>Invoiced item VAT rate</t>
  </si>
  <si>
    <t>The VAT rate, represented as percentage that applies to the invoiced item.</t>
  </si>
  <si>
    <t>/rsm:SMEinvoice/rsm:CIIHSupplyChainTradeTransaction/ram:IncludedCIILSupplyChainTradeLineItem/ram:SpecifiedCIILSupplyChainTradeSettlement/ram:ApplicableCITradeTax/ram:RateApplicablePercent</t>
  </si>
  <si>
    <t>/rsm:SMEinvoice/rsm:CIIHSupplyChainTradeTransaction/ram:IncludedCIILSupplyChainTradeLineItem/ram:SpecifiedCIILSupplyChainTradeSettlement/ram:BillingCISpecifiedPeriod</t>
  </si>
  <si>
    <t>/rsm:SMEinvoice/rsm:CIIHSupplyChainTradeTransaction/ram:IncludedCIILSupplyChainTradeLineItem/ram:SpecifiedCIILSupplyChainTradeSettlement/ram:BillingCISpecifiedPeriod/ram:StartDateTime/udt:DateTime</t>
  </si>
  <si>
    <t>/rsm:SMEinvoice/rsm:CIIHSupplyChainTradeTransaction/ram:IncludedCIILSupplyChainTradeLineItem/ram:SpecifiedCIILSupplyChainTradeSettlement/ram:BillingCISpecifiedPeriod/ram:EndDateTime/udt:DateTime</t>
  </si>
  <si>
    <t>/rsm:SMEinvoice/rsm:CIIHSupplyChainTradeTransaction/ram:IncludedCIILSupplyChainTradeLineItem/ram:SpecifiedCIILSupplyChainTradeSettlement/ram:SpecifiedCITradeAllowanceCharge[ram:ChargeIndicator/udt:Indicator=false()]</t>
    <phoneticPr fontId="10"/>
  </si>
  <si>
    <t>The percentage that may be used, in conjunction with the Invoice line allowance base amount, to calculate the Invoice line allowance amount.</t>
  </si>
  <si>
    <t>/rsm:SMEinvoice/rsm:CIIHSupplyChainTradeTransaction/ram:IncludedCIILSupplyChainTradeLineItem/ram:SpecifiedCIILSupplyChainTradeSettlement/ram:SpecifiedCITradeAllowanceCharge[ram:ChargeIndicator/udt:Indicator=false()]/ram:CalculationPercent</t>
  </si>
  <si>
    <t>The base amount that may be used, in conjunction with the Invoice line allowance percentage, to calculate the Invoice line allowance amount.</t>
  </si>
  <si>
    <t>/rsm:SMEinvoice/rsm:CIIHSupplyChainTradeTransaction/ram:IncludedCIILSupplyChainTradeLineItem/ram:SpecifiedCIILSupplyChainTradeSettlement/ram:SpecifiedCITradeAllowanceCharge[ram:ChargeIndicator/udt:Indicator=false()]/ram:BasisAmount</t>
  </si>
  <si>
    <t>/rsm:SMEinvoice/rsm:CIIHSupplyChainTradeTransaction/ram:IncludedCIILSupplyChainTradeLineItem/ram:SpecifiedCIILSupplyChainTradeSettlement/ram:SpecifiedCITradeAllowanceCharge[ram:ChargeIndicator/udt:Indicator=false()]/ram:ActualAmount</t>
  </si>
  <si>
    <t>The reason for the Invoice line allowance, expressed as a code.</t>
  </si>
  <si>
    <t>/rsm:SMEinvoice/rsm:CIIHSupplyChainTradeTransaction/ram:IncludedCIILSupplyChainTradeLineItem/ram:SpecifiedCIILSupplyChainTradeSettlement/ram:SpecifiedCITradeAllowanceCharge[ram:ChargeIndicator/udt:Indicator=false()]/ram:ReasonCode</t>
  </si>
  <si>
    <t>The reason for the Invoice line allowance, expressed as text.</t>
  </si>
  <si>
    <t>/rsm:SMEinvoice/rsm:CIIHSupplyChainTradeTransaction/ram:IncludedCIILSupplyChainTradeLineItem/ram:SpecifiedCIILSupplyChainTradeSettlement/ram:SpecifiedCITradeAllowanceCharge[ram:ChargeIndicator/udt:Indicator=false()]/ram:Reason</t>
  </si>
  <si>
    <t>A group of business terms providing information about charges and taxes other than VAT applicable to the individual Invoice line.</t>
  </si>
  <si>
    <t>/rsm:SMEinvoice/rsm:CIIHSupplyChainTradeTransaction/ram:IncludedCIILSupplyChainTradeLineItem/ram:SpecifiedCIILSupplyChainTradeSettlement/ram:SpecifiedCITradeAllowanceCharge[ram:ChargeIndicator/udt:Indicator=true()]</t>
    <phoneticPr fontId="10"/>
  </si>
  <si>
    <t>The percentage that may be used, in conjunction with the Invoice line charge base amount, to calculate the Invoice line charge amount.</t>
  </si>
  <si>
    <t>/rsm:SMEinvoice/rsm:CIIHSupplyChainTradeTransaction/ram:IncludedCIILSupplyChainTradeLineItem/ram:SpecifiedCIILSupplyChainTradeSettlement/ram:SpecifiedCITradeAllowanceCharge[ram:ChargeIndicator/udt:Indicator=true()]/ram:CalculationPercent</t>
  </si>
  <si>
    <t>The base amount that may be used, in conjunction with the Invoice line charge percentage, to calculate the Invoice line charge amount.</t>
  </si>
  <si>
    <t>/rsm:SMEinvoice/rsm:CIIHSupplyChainTradeTransaction/ram:IncludedCIILSupplyChainTradeLineItem/ram:SpecifiedCIILSupplyChainTradeSettlement/ram:SpecifiedCITradeAllowanceCharge[ram:ChargeIndicator/udt:Indicator=true()]/ram:BasisAmount</t>
  </si>
  <si>
    <t>/rsm:SMEinvoice/rsm:CIIHSupplyChainTradeTransaction/ram:IncludedCIILSupplyChainTradeLineItem/ram:SpecifiedCIILSupplyChainTradeSettlement/ram:SpecifiedCITradeAllowanceCharge[ram:ChargeIndicator/udt:Indicator=true()]/ram:ActualAmount</t>
    <phoneticPr fontId="10"/>
  </si>
  <si>
    <t>The reason for the Invoice line charge, expressed as a code.</t>
  </si>
  <si>
    <t>/rsm:SMEinvoice/rsm:CIIHSupplyChainTradeTransaction/ram:IncludedCIILSupplyChainTradeLineItem/ram:SpecifiedCIILSupplyChainTradeSettlement/ram:SpecifiedCITradeAllowanceCharge[ram:ChargeIndicator/udt:Indicator=true()]/ram:ReasonCode</t>
  </si>
  <si>
    <t>The reason for the Invoice line charge, expressed as text.</t>
  </si>
  <si>
    <t>/rsm:SMEinvoice/rsm:CIIHSupplyChainTradeTransaction/ram:IncludedCIILSupplyChainTradeLineItem/ram:SpecifiedCIILSupplyChainTradeSettlement/ram:SpecifiedCITradeAllowanceCharge[ram:ChargeIndicator/udt:Indicator=true()]/ram:Reason</t>
  </si>
  <si>
    <t>The total amount of the Invoice line.</t>
  </si>
  <si>
    <t>/rsm:SMEinvoice/rsm:CIIHSupplyChainTradeTransaction/ram:IncludedCIILSupplyChainTradeLineItem/ram:SpecifiedCIILSupplyChainTradeSettlement/ram:SpecifiedCIILTradeSettlementMonetarySummation/ram:LineTotalAmount</t>
  </si>
  <si>
    <t>/rsm:SMEinvoice/rsm:CIIHSupplyChainTradeTransaction/ram:IncludedCIILSupplyChainTradeLineItem/ram:SpecifiedCIILSupplyChainTradeSettlement/ram:AdditionalReferencedCIReferencedDocument[ram:TypeCode='130']</t>
  </si>
  <si>
    <t>An identifier for an object on which the invoice line is based, given by the Seller.</t>
  </si>
  <si>
    <t>/rsm:SMEinvoice/rsm:CIIHSupplyChainTradeTransaction/ram:IncludedCIILSupplyChainTradeLineItem/ram:SpecifiedCIILSupplyChainTradeSettlement/ram:AdditionalReferencedCIReferencedDocument[ram:TypeCode='130']/ram:IssuerAssignedID</t>
  </si>
  <si>
    <t>Use with TypeCode “130”</t>
  </si>
  <si>
    <t>/rsm:SMEinvoice/rsm:CIIHSupplyChainTradeTransaction/ram:IncludedCIILSupplyChainTradeLineItem/ram:SpecifiedCIILSupplyChainTradeSettlement/ram:AdditionalReferencedCIReferencedDocument[ram:TypeCode='130']/ram:TypeCode</t>
  </si>
  <si>
    <t>TypeCode “130”</t>
  </si>
  <si>
    <t>IBT-128–1</t>
  </si>
  <si>
    <t>Invoice line object identifier identification scheme identifier</t>
  </si>
  <si>
    <t>The identification scheme identifier of the Invoice line object identifier.</t>
  </si>
  <si>
    <t>/rsm:SMEinvoice/rsm:CIIHSupplyChainTradeTransaction/ram:IncludedCIILSupplyChainTradeLineItem/ram:SpecifiedCIILSupplyChainTradeSettlement/ram:AdditionalReferencedCIReferencedDocument/ram:ReferenceTypeCode</t>
  </si>
  <si>
    <t>/rsm:SMEinvoice/rsm:CIIHSupplyChainTradeTransaction/ram:IncludedCIILSupplyChainTradeLineItem/ram:SpecifiedCIILSupplyChainTradeSettlement/ram:ReceivableSpecifiedTradeAccountingAccount/ram:ID</t>
  </si>
  <si>
    <t>UN01007462</t>
  </si>
  <si>
    <t>/rsm:SMEinvoice/rsm:CIIHSupplyChainTradeTransaction/ram:IncludedCIILSupplyChainTradeLineItem/ram:SpecifiedCITradeProduct</t>
  </si>
  <si>
    <t>/rsm:SMEinvoice/rsm:CIIHSupplyChainTradeTransaction/ram:IncludedCIILSupplyChainTradeLineItem/ram:SpecifiedCITradeProduct/ram:GlobalID</t>
  </si>
  <si>
    <t>IBT-157–1</t>
  </si>
  <si>
    <t>Item standard identifier identification scheme identifier</t>
  </si>
  <si>
    <t>The identification scheme identifier of the Item standard identifier</t>
  </si>
  <si>
    <t>/rsm:SMEinvoice/rsm:CIIHSupplyChainTradeTransaction/ram:IncludedCIILSupplyChainTradeLineItem/ram:SpecifiedCITradeProduct/ram:GlobalID/@schemeID</t>
  </si>
  <si>
    <t>An identifier, assigned by the Seller, for the item.</t>
  </si>
  <si>
    <t>/rsm:SMEinvoice/rsm:CIIHSupplyChainTradeTransaction/ram:IncludedCIILSupplyChainTradeLineItem/ram:SpecifiedCITradeProduct/ram:SellerAssignedID</t>
  </si>
  <si>
    <t>An identifier, assigned by the Buyer, for the item.</t>
  </si>
  <si>
    <t>/rsm:SMEinvoice/rsm:CIIHSupplyChainTradeTransaction/ram:IncludedCIILSupplyChainTradeLineItem/ram:SpecifiedCITradeProduct/ram:BuyerAssignedID</t>
  </si>
  <si>
    <t>/rsm:SMEinvoice/rsm:CIIHSupplyChainTradeTransaction/ram:IncludedCIILSupplyChainTradeLineItem/ram:SpecifiedCITradeProduct/ram:Name</t>
  </si>
  <si>
    <t>/rsm:SMEinvoice/rsm:CIIHSupplyChainTradeTransaction/ram:IncludedCIILSupplyChainTradeLineItem/ram:SpecifiedCITradeProduct/ram:Description</t>
  </si>
  <si>
    <t>/rsm:SMEinvoice/rsm:CIIHSupplyChainTradeTransaction/ram:IncludedCIILSupplyChainTradeLineItem/ram:SpecifiedCITradeProduct/ram:ApplicableCIProductCharacteristic</t>
  </si>
  <si>
    <t>/rsm:SMEinvoice/rsm:CIIHSupplyChainTradeTransaction/ram:IncludedCIILSupplyChainTradeLineItem/ram:SpecifiedCITradeProduct/ram:ApplicableCIProductCharacteristic/ram:Description</t>
  </si>
  <si>
    <t>/rsm:SMEinvoice/rsm:CIIHSupplyChainTradeTransaction/ram:IncludedCIILSupplyChainTradeLineItem/ram:SpecifiedCITradeProduct/ram:ApplicableCIProductCharacteristic/ram:Value</t>
  </si>
  <si>
    <t>SYN-2,CAR-2,CAR-3</t>
  </si>
  <si>
    <t>/rsm:SMEinvoice/rsm:CIIHSupplyChainTradeTransaction/ram:IncludedCIILSupplyChainTradeLineItem/ram:SpecifiedCITradeProduct/ram:DesignatedProductClassification/ram:ClassCode</t>
  </si>
  <si>
    <t>IBT-158–1</t>
  </si>
  <si>
    <t>Item classification identifier identification scheme identifier</t>
  </si>
  <si>
    <t>The identification scheme identifier of the Item classification identifier</t>
  </si>
  <si>
    <t>/rsm:SMEinvoice/rsm:CIIHSupplyChainTradeTransaction/ram:IncludedCIILSupplyChainTradeLineItem/ram:SpecifiedCITradeProduct/ram:DesignatedProductClassification/ram:ClassCode/@listID</t>
  </si>
  <si>
    <t>IBT-158–2</t>
  </si>
  <si>
    <t>Scheme version identifer</t>
  </si>
  <si>
    <t>/rsm:SMEinvoice/rsm:CIIHSupplyChainTradeTransaction/ram:IncludedCIILSupplyChainTradeLineItem/ram:SpecifiedCITradeProduct/ram:DesignatedProductClassification/ram:ClassCode/@listVersionID</t>
  </si>
  <si>
    <t>/rsm:SMEinvoice/rsm:CIIHSupplyChainTradeTransaction/ram:IncludedCIILSupplyChainTradeLineItem/ram:SpecifiedCITradeProduct/ram:OriginTradeCountry/ram:ID</t>
  </si>
  <si>
    <t>/rsm:SMEinvoice/rsm:CIIHSupplyChainTradeTransaction/ram:IncludedCIILSupplyChainTradeLineItem/ram:SubordinateCIILBSubordinateTradeLineItem/ram:AssociatedCIILDocumentLineDocument</t>
  </si>
  <si>
    <t>/rsm:SMEinvoice/rsm:CIIHSupplyChainTradeTransaction/ram:IncludedCIILSupplyChainTradeLineItem/ram:SubordinateCIILBSubordinateTradeLineItem/ram:AssociatedCIILDocumentLineDocument/ram:LineID</t>
  </si>
  <si>
    <t>/rsm:SMEinvoice/rsm:CIIHSupplyChainTradeTransaction/ram:IncludedCIILSupplyChainTradeLineItem/ram:SubordinateCIILBSubordinateTradeLineItem/ram:AssociatedCIILDocumentLineDocument/ram:IncludedCINote/ram:Content</t>
  </si>
  <si>
    <t>/rsm:SMEinvoice/rsm:CIIHSupplyChainTradeTransaction/ram:IncludedCIILSupplyChainTradeLineItem/ram:SubordinateCIILBSubordinateTradeLineItem/ram:SpecifiedCIILSupplyChainTradeAgreement</t>
  </si>
  <si>
    <t>/rsm:SMEinvoice/rsm:CIIHSupplyChainTradeTransaction/ram:IncludedCIILSupplyChainTradeLineItem/ram:SubordinateCIILBSubordinateTradeLineItem/ram:SpecifiedCIILSupplyChainTradeAgreement/ram:BuyerOrderReferencedCIReferencedDocument/ram:LineID</t>
  </si>
  <si>
    <t>/rsm:SMEinvoice/rsm:CIIHSupplyChainTradeTransaction/ram:IncludedCIILSupplyChainTradeLineItem/ram:SubordinateCIILBSubordinateTradeLineItem/ram:SpecifiedCIILSupplyChainTradeAgreement/ram:GrossPriceProductCITradePrice</t>
  </si>
  <si>
    <t>/rsm:SMEinvoice/rsm:CIIHSupplyChainTradeTransaction/ram:IncludedCIILSupplyChainTradeLineItem/ram:SubordinateCIILBSubordinateTradeLineItem/ram:SpecifiedCIILSupplyChainTradeAgreement/ram:GrossPriceProductCITradePrice/ram:ChargeAmount</t>
  </si>
  <si>
    <t>/rsm:SMEinvoice/rsm:CIIHSupplyChainTradeTransaction/ram:IncludedCIILSupplyChainTradeLineItem/ram:SubordinateCIILBSubordinateTradeLineItem/ram:SpecifiedCIILSupplyChainTradeAgreement/ram:GrossPriceProductCITradePrice/ram:BasisQuantity</t>
  </si>
  <si>
    <t>/rsm:SMEinvoice/rsm:CIIHSupplyChainTradeTransaction/ram:IncludedCIILSupplyChainTradeLineItem/ram:SubordinateCIILBSubordinateTradeLineItem/ram:SpecifiedCIILSupplyChainTradeAgreement/ram:GrossPriceProductCITradePrice/ram:BasisQuantity/@unitCode</t>
  </si>
  <si>
    <t>/rsm:SMEinvoice/rsm:CIIHSupplyChainTradeTransaction/ram:IncludedCIILSupplyChainTradeLineItem/ram:SubordinateCIILBSubordinateTradeLineItem/ram:SpecifiedCIILSupplyChainTradeAgreement/ram:GrossPriceProductCITradePrice/ram:AppliedTradeAllowanceCharge[ram:ChargeIndicator/udt:Indicator=false()]/ram:ActualAmount</t>
  </si>
  <si>
    <t>/rsm:SMEinvoice/rsm:CIIHSupplyChainTradeTransaction/ram:IncludedCIILSupplyChainTradeLineItem/ram:SubordinateCIILBSubordinateTradeLineItem/ram:SpecifiedCIILSupplyChainTradeAgreement/ram:NetPriceProductCITradePrice</t>
  </si>
  <si>
    <t>/rsm:SMEinvoice/rsm:CIIHSupplyChainTradeTransaction/ram:IncludedCIILSupplyChainTradeLineItem/ram:SubordinateCIILBSubordinateTradeLineItem/ram:SpecifiedCIILSupplyChainTradeAgreement/ram:NetPriceProductCITradePrice/ram:ChargeAmount</t>
  </si>
  <si>
    <t>/rsm:SMEinvoice/rsm:CIIHSupplyChainTradeTransaction/ram:IncludedCIILSupplyChainTradeLineItem/ram:SubordinateCIILBSubordinateTradeLineItem/ram:SpecifiedCIILSupplyChainTradeAgreement/ram:NetPriceProductCITradePrice/ram:BasisQuantity</t>
  </si>
  <si>
    <t>/rsm:SMEinvoice/rsm:CIIHSupplyChainTradeTransaction/ram:IncludedCIILSupplyChainTradeLineItem/ram:SubordinateCIILBSubordinateTradeLineItem/ram:SpecifiedCIILSupplyChainTradeDelivery</t>
  </si>
  <si>
    <t>/rsm:SMEinvoice/rsm:CIIHSupplyChainTradeTransaction/ram:IncludedCIILSupplyChainTradeLineItem/ram:SubordinateCIILBSubordinateTradeLineItem/ram:SpecifiedCIILSupplyChainTradeDelivery/ram:BilledQuantity</t>
  </si>
  <si>
    <t>/rsm:SMEinvoice/rsm:CIIHSupplyChainTradeTransaction/ram:IncludedCIILSupplyChainTradeLineItem/ram:SubordinateCIILBSubordinateTradeLineItem/ram:SpecifiedCIILSupplyChainTradeDelivery/ram:BilledQuantity/@unitCode</t>
  </si>
  <si>
    <t>/rsm:SMEinvoice/rsm:CIIHSupplyChainTradeTransaction/ram:IncludedCIILSupplyChainTradeLineItem/ram:SubordinateCIILBSubordinateTradeLineItem/ram:SpecifiedCICLSupplyChainTradeSettlement</t>
  </si>
  <si>
    <t>/rsm:SMEinvoice/rsm:CIIHSupplyChainTradeTransaction/ram:IncludedCIILSupplyChainTradeLineItem/ram:SubordinateCIILBSubordinateTradeLineItem/ram:SpecifiedCIILSupplyChainTradeSettlement/ram:ApplicableCITradeTax</t>
  </si>
  <si>
    <t>/rsm:SMEinvoice/rsm:CIIHSupplyChainTradeTransaction/ram:IncludedCIILSupplyChainTradeLineItem/ram:SubordinateCIILBSubordinateTradeLineItem/ram:SpecifiedCIILSupplyChainTradeSettlement/ram:ApplicableCITradeTax/ram:TypeCode</t>
  </si>
  <si>
    <t>/rsm:SMEinvoice/rsm:CIIHSupplyChainTradeTransaction/ram:IncludedCIILSupplyChainTradeLineItem/ram:SubordinateCIILBSubordinateTradeLineItem/ram:SpecifiedCIILSupplyChainTradeSettlement/ram:ApplicableCITradeTax/ram:CategoryCode</t>
  </si>
  <si>
    <t>/rsm:SMEinvoice/rsm:CIIHSupplyChainTradeTransaction/ram:IncludedCIILSupplyChainTradeLineItem/ram:SubordinateCIILBSubordinateTradeLineItem/ram:SpecifiedCIILSupplyChainTradeSettlement/ram:ApplicableCITradeTax/ram:RateApplicablePercent</t>
  </si>
  <si>
    <t>/rsm:SMEinvoice/rsm:CIIHSupplyChainTradeTransaction/ram:IncludedCIILSupplyChainTradeLineItem/ram:SubordinateCIILBSubordinateTradeLineItem/ram:SpecifiedCIILSupplyChainTradeSettlement/ram:BillingCISpecifiedPeriod</t>
  </si>
  <si>
    <t>/rsm:SMEinvoice/rsm:CIIHSupplyChainTradeTransaction/ram:IncludedCIILSupplyChainTradeLineItem/ram:SubordinateCIILBSubordinateTradeLineItem/ram:SpecifiedCIILSupplyChainTradeSettlement/ram:BillingCISpecifiedPeriod/ram:StartDateTime/udt:DateTime</t>
  </si>
  <si>
    <t>/rsm:SMEinvoice/rsm:CIIHSupplyChainTradeTransaction/ram:IncludedCIILSupplyChainTradeLineItem/ram:SubordinateCIILBSubordinateTradeLineItem/ram:SpecifiedCIILSupplyChainTradeSettlement/ram:BillingCISpecifiedPeriod/ram:EndDateTime/udt:DateTime</t>
  </si>
  <si>
    <t>/rsm:SMEinvoice/rsm:CIIHSupplyChainTradeTransaction/ram:IncludedCIILSupplyChainTradeLineItem/ram:SubordinateCIILBSubordinateTradeLineItem/ram:SpecifiedCIILSupplyChainTradeSettlement/ram:SpecifiedCITradeAllowanceCharge[ram:ChargeIndicator/udt:Indicator=false()]</t>
  </si>
  <si>
    <t>/rsm:SMEinvoice/rsm:CIIHSupplyChainTradeTransaction/ram:IncludedCIILSupplyChainTradeLineItem/ram:SubordinateCIILBSubordinateTradeLineItem/ram:SpecifiedCIILSupplyChainTradeSettlement/ram:SpecifiedCITradeAllowanceCharge[ram:ChargeIndicator/udt:Indicator=false()]/ram:CalculationPercent</t>
  </si>
  <si>
    <t>/rsm:SMEinvoice/rsm:CIIHSupplyChainTradeTransaction/ram:IncludedCIILSupplyChainTradeLineItem/ram:SubordinateCIILBSubordinateTradeLineItem/ram:SpecifiedCIILSupplyChainTradeSettlement/ram:SpecifiedCITradeAllowanceCharge[ram:ChargeIndicator/udt:Indicator=false()]/ram:BasisAmount</t>
  </si>
  <si>
    <t>/rsm:SMEinvoice/rsm:CIIHSupplyChainTradeTransaction/ram:IncludedCIILSupplyChainTradeLineItem/ram:SubordinateCIILBSubordinateTradeLineItem/ram:SpecifiedCIILSupplyChainTradeSettlement/ram:SpecifiedCITradeAllowanceCharge[ram:ChargeIndicator/udt:Indicator=false()]/ram:ActualAmount</t>
  </si>
  <si>
    <t>/rsm:SMEinvoice/rsm:CIIHSupplyChainTradeTransaction/ram:IncludedCIILSupplyChainTradeLineItem/ram:SubordinateCIILBSubordinateTradeLineItem/ram:SpecifiedCIILSupplyChainTradeSettlement/ram:SpecifiedCITradeAllowanceCharge[ram:ChargeIndicator/udt:Indicator=false()]/ram:ReasonCode</t>
  </si>
  <si>
    <t>/rsm:SMEinvoice/rsm:CIIHSupplyChainTradeTransaction/ram:IncludedCIILSupplyChainTradeLineItem/ram:SubordinateCIILBSubordinateTradeLineItem/ram:SpecifiedCIILSupplyChainTradeSettlement/ram:SpecifiedCITradeAllowanceCharge[ram:ChargeIndicator/udt:Indicator=false()]/ram:Reason</t>
  </si>
  <si>
    <t>/rsm:SMEinvoice/rsm:CIIHSupplyChainTradeTransaction/ram:IncludedCIILSupplyChainTradeLineItem/ram:SubordinateCIILBSubordinateTradeLineItem/ram:SpecifiedCIILSupplyChainTradeSettlement/ram:SpecifiedCITradeAllowanceCharge[ram:ChargeIndicator/udt:Indicator=true()]</t>
  </si>
  <si>
    <t>/rsm:SMEinvoice/rsm:CIIHSupplyChainTradeTransaction/ram:IncludedCIILSupplyChainTradeLineItem/ram:SubordinateCIILBSubordinateTradeLineItem/ram:SpecifiedCIILSupplyChainTradeSettlement/ram:SpecifiedCITradeAllowanceCharge[ram:ChargeIndicator/udt:Indicator=true()]/ram:CalculationPercent</t>
  </si>
  <si>
    <t>/rsm:SMEinvoice/rsm:CIIHSupplyChainTradeTransaction/ram:IncludedCIILSupplyChainTradeLineItem/ram:SubordinateCIILBSubordinateTradeLineItem/ram:SpecifiedCIILSupplyChainTradeSettlement/ram:SpecifiedCITradeAllowanceCharge[ram:ChargeIndicator/udt:Indicator=true()]/ram:BasisAmount</t>
  </si>
  <si>
    <t>/rsm:SMEinvoice/rsm:CIIHSupplyChainTradeTransaction/ram:IncludedCIILSupplyChainTradeLineItem/ram:SubordinateCIILBSubordinateTradeLineItem/ram:SpecifiedCIILSupplyChainTradeSettlement/ram:SpecifiedCITradeAllowanceCharge[ram:ChargeIndicator/udt:Indicator=true()]/ram:ActualAmount</t>
  </si>
  <si>
    <t>/rsm:SMEinvoice/rsm:CIIHSupplyChainTradeTransaction/ram:IncludedCIILSupplyChainTradeLineItem/ram:SubordinateCIILBSubordinateTradeLineItem/ram:SpecifiedCIILSupplyChainTradeSettlement/ram:SpecifiedCITradeAllowanceCharge[ram:ChargeIndicator/udt:Indicator=true()]/ram:ReasonCode</t>
  </si>
  <si>
    <t>/rsm:SMEinvoice/rsm:CIIHSupplyChainTradeTransaction/ram:IncludedCIILSupplyChainTradeLineItem/ram:SubordinateCIILBSubordinateTradeLineItem/ram:SpecifiedCIILSupplyChainTradeSettlement/ram:SpecifiedCITradeAllowanceCharge[ram:ChargeIndicator/udt:Indicator=true()]/ram:Reason</t>
  </si>
  <si>
    <t>/rsm:SMEinvoice/rsm:CIIHSupplyChainTradeTransaction/ram:IncludedCIILSupplyChainTradeLineItem/ram:SubordinateCIILBSubordinateTradeLineItem/ram:SpecifiedCIILSupplyChainTradeSettlement/ram:ApplicableCITradeTax/ram:BasisAmount</t>
  </si>
  <si>
    <t>/rsm:SMEinvoice/rsm:CIIHSupplyChainTradeTransaction/ram:IncludedCIILSupplyChainTradeLineItem/ram:SubordinateCIILBSubordinateTradeLineItem/ram:SpecifiedCIILSupplyChainTradeSettlement/ram:AdditionalReferencedCIReferencedDocument[ram:TypeCode='130']</t>
  </si>
  <si>
    <t>/rsm:SMEinvoice/rsm:CIIHSupplyChainTradeTransaction/ram:IncludedCIILSupplyChainTradeLineItem/ram:SubordinateCIILBSubordinateTradeLineItem/ram:SpecifiedCIILSupplyChainTradeSettlement/ram:AdditionalReferencedCIReferencedDocument[ram:TypeCode='130']/ram:IssuerAssignedID</t>
  </si>
  <si>
    <t>/rsm:SMEinvoice/rsm:CIIHSupplyChainTradeTransaction/ram:IncludedCIILSupplyChainTradeLineItem/ram:SubordinateCIILBSubordinateTradeLineItem/ram:SpecifiedCIILSupplyChainTradeSettlement/ram:AdditionalReferencedCIReferencedDocument[ram:TypeCode='130']/ram:TypeCode</t>
  </si>
  <si>
    <t>/rsm:SMEinvoice/rsm:CIIHSupplyChainTradeTransaction/ram:IncludedCIILSupplyChainTradeLineItem/ram:SubordinateCIILBSubordinateTradeLineItem/ram:SpecifiedCIILSupplyChainTradeSettlement/ram:AdditionalReferencedCIReferencedDocument/ram:ReferenceTypeCode</t>
  </si>
  <si>
    <t>/rsm:SMEinvoice/rsm:CIIHSupplyChainTradeTransaction/ram:IncludedCIILSupplyChainTradeLineItem/ram:SubordinateCIILBSubordinateTradeLineItem/ram:SpecifiedCIILSupplyChainTradeSettlement/ram:ReceivableSpecifiedTradeAccountingAccount/ram:ID</t>
  </si>
  <si>
    <t>/rsm:SMEinvoice/rsm:CIIHSupplyChainTradeTransaction/ram:IncludedCIILSupplyChainTradeLineItem/ram:SubordinateCIILBSubordinateTradeLineItem/ram:SpecifiedCITradeProduct</t>
  </si>
  <si>
    <t>/rsm:SMEinvoice/rsm:CIIHSupplyChainTradeTransaction/ram:IncludedCIILSupplyChainTradeLineItem/ram:SubordinateCIILBSubordinateTradeLineItem/ram:SpecifiedCITradeProduct/ram:GlobalID</t>
  </si>
  <si>
    <t>/rsm:SMEinvoice/rsm:CIIHSupplyChainTradeTransaction/ram:IncludedCIILSupplyChainTradeLineItem/ram:SubordinateCIILBSubordinateTradeLineItem/ram:SpecifiedCITradeProduct/ram:GlobalID/@schemeID</t>
  </si>
  <si>
    <t>/rsm:SMEinvoice/rsm:CIIHSupplyChainTradeTransaction/ram:IncludedCIILSupplyChainTradeLineItem/ram:SubordinateCIILBSubordinateTradeLineItem/ram:SpecifiedCITradeProduct/ram:SellerAssignedID</t>
  </si>
  <si>
    <t>/rsm:SMEinvoice/rsm:CIIHSupplyChainTradeTransaction/ram:IncludedCIILSupplyChainTradeLineItem/ram:SubordinateCIILBSubordinateTradeLineItem/ram:SpecifiedCITradeProduct/ram:BuyerAssignedID</t>
  </si>
  <si>
    <t>/rsm:SMEinvoice/rsm:CIIHSupplyChainTradeTransaction/ram:IncludedCIILSupplyChainTradeLineItem/ram:SubordinateCIILBSubordinateTradeLineItem/ram:SpecifiedCITradeProduct/ram:Name</t>
  </si>
  <si>
    <t>/rsm:SMEinvoice/rsm:CIIHSupplyChainTradeTransaction/ram:IncludedCIILSupplyChainTradeLineItem/ram:SubordinateCIILBSubordinateTradeLineItem/ram:SpecifiedCITradeProduct/ram:Description</t>
  </si>
  <si>
    <t>/rsm:SMEinvoice/rsm:CIIHSupplyChainTradeTransaction/ram:IncludedCIILSupplyChainTradeLineItem/ram:SubordinateCIILBSubordinateTradeLineItem/ram:ApplicableCITradeProduct/ram:ApplicableCIProductCharacteristic</t>
  </si>
  <si>
    <t>/rsm:SMEinvoice/rsm:CIIHSupplyChainTradeTransaction/ram:IncludedCIILSupplyChainTradeLineItem/ram:SubordinateCIILBSubordinateTradeLineItem/ram:ApplicableCITradeProduct/ram:ApplicableCIProductCharacteristic/ram:Description</t>
  </si>
  <si>
    <t>/rsm:SMEinvoice/rsm:CIIHSupplyChainTradeTransaction/ram:IncludedCIILSupplyChainTradeLineItem/ram:SubordinateCIILBSubordinateTradeLineItem/ram:ApplicableCITradeProduct/ram:ApplicableCIProductCharacteristic/ram:Value</t>
  </si>
  <si>
    <t>/rsm:SMEinvoice/rsm:CIIHSupplyChainTradeTransaction/ram:IncludedCIILSupplyChainTradeLineItem/ram:SubordinateCIILBSubordinateTradeLineItem/ram:ApplicableCITradeProduct/ram:DesignatedProductClassification/ram:ClassCode</t>
  </si>
  <si>
    <t>/rsm:SMEinvoice/rsm:CIIHSupplyChainTradeTransaction/ram:IncludedCIILSupplyChainTradeLineItem/ram:SubordinateCIILBSubordinateTradeLineItem/ram:ApplicableCITradeProduct/ram:DesignatedProductClassification/ram:ClassCode/@listID</t>
  </si>
  <si>
    <t>/rsm:SMEinvoice/rsm:CIIHSupplyChainTradeTransaction/ram:IncludedCIILSupplyChainTradeLineItem/ram:SubordinateCIILBSubordinateTradeLineItem/ram:ApplicableCITradeProduct/ram:DesignatedProductClassification/ram:ClassCode/@listVersionID</t>
  </si>
  <si>
    <t>/rsm:SMEinvoice/rsm:CIIHSupplyChainTradeTransaction/ram:IncludedCIILSupplyChainTradeLineItem/ram:SubordinateCIILBSubordinateTradeLineItem/ram:ApplicableCITradeProduct/ram:OriginTradeCountry/ram:ID</t>
  </si>
  <si>
    <t>行番号</t>
  </si>
  <si>
    <t>ヘッダ部/明細部</t>
  </si>
  <si>
    <t>UN _CCL_ID</t>
  </si>
  <si>
    <t>項目種</t>
  </si>
  <si>
    <t>繰返し</t>
  </si>
  <si>
    <t>項目名</t>
  </si>
  <si>
    <t>項目定義</t>
  </si>
  <si>
    <t>DEN（Dictionary Entry Name）</t>
  </si>
  <si>
    <t>単一請求書</t>
  </si>
  <si>
    <t>受注者が発注者に交付する月締め単一請求文書（メッセージ）</t>
  </si>
  <si>
    <t>SME_ invoice</t>
  </si>
  <si>
    <t>ヘッダ</t>
  </si>
  <si>
    <t>CI_ Exchanged Document_ Context. Scenario_ Specified. CI_ Document Context_ Parameter</t>
  </si>
  <si>
    <t>CIIH_ Exchanged_ Document. Details</t>
  </si>
  <si>
    <t>インボイス文書履歴番号</t>
  </si>
  <si>
    <t>インボイス文書の変更履歴を管理する番</t>
  </si>
  <si>
    <t>CIIH_ Exchanged_ Document. Category. Code</t>
  </si>
  <si>
    <t>CIIH_ Exchanged_ Document. Subtype. Code</t>
  </si>
  <si>
    <t>CI_ Note. Subject. Text</t>
  </si>
  <si>
    <t>CI_ Note. Content. Text</t>
  </si>
  <si>
    <t>CI_ Note. Identification. Identifier</t>
  </si>
  <si>
    <t>CIIH_ Exchanged_ Document. Reference. CI_ Referenced_ Document</t>
  </si>
  <si>
    <t>（ヘッダ参照）文書履歴番号</t>
  </si>
  <si>
    <t>インボイス文書が参照する文書の変更履歴を管理する番号。</t>
  </si>
  <si>
    <t>CIIH_ Exchanged_ Document. Attached. Specified_ Binary File</t>
  </si>
  <si>
    <t>CI_ Trade_ Party. Registered_ Identification. Identifier</t>
  </si>
  <si>
    <t>CI_ Trade_ Contact. Telephone. CI_ Universal_ Communication</t>
  </si>
  <si>
    <t>CI_ Trade_ Contact. Fax. CI_ Universal_ Communication</t>
  </si>
  <si>
    <t>CI_ Trade_ Contact. Email_ URI. CI_ Universal_ Communication</t>
  </si>
  <si>
    <t>CI_ Universal_ Communication. URI. Identifier</t>
  </si>
  <si>
    <t>CIIH_ Supply Chain_ Trade Agreement. Specified. Procuring_ Project</t>
  </si>
  <si>
    <t>Procuring_ Project. Details</t>
  </si>
  <si>
    <t>Procuring_ Project. Name. Text</t>
  </si>
  <si>
    <t>UN01005909</t>
  </si>
  <si>
    <t>CIIH_ Supply Chain_ Trade Settlement. Specified. CI_ Trade Settlement_ Payment Means</t>
  </si>
  <si>
    <t>CI_ Trade Settlement_ Payment Means.Paid. Amount</t>
  </si>
  <si>
    <t>CI_ Trade Settlement_ Payment Means. Payee_ Party. CI_ Creditor_ Financial Account</t>
  </si>
  <si>
    <t>CI_ Creditor_ Financial Account. Details</t>
  </si>
  <si>
    <t>CI_ Creditor_ Financial Account. Account Name. Text</t>
  </si>
  <si>
    <t>CI_ Creditor_ Financial Account. Type. Code</t>
  </si>
  <si>
    <t>CI_ Trade Settlement_ Payment Means. Payee_ Specified. CI_ Creditor_ Financial Institution</t>
  </si>
  <si>
    <t>CI_ Creditor_ Financial Institution. Details</t>
  </si>
  <si>
    <t>CI_ Creditor_ Financial Institution. Japan Financial Institution Common_ Identification. Identifier</t>
  </si>
  <si>
    <t>CI_ Creditor_ Financial Institution. Sub-Division. Branch_ Financial Institution</t>
  </si>
  <si>
    <t>Branch_ Financial Institution. Details</t>
  </si>
  <si>
    <t>CI_ Trade Settlement_ Payment Means. Applicable. Trade Settlement_ Financial Card</t>
  </si>
  <si>
    <t>Trade Settlement_ Financial Card. Details</t>
  </si>
  <si>
    <t>Trade Settlement_ Financial Card. Identification. Identifier</t>
  </si>
  <si>
    <t>Trade Settlement_ Financial Card. Cardholder Name. Text</t>
  </si>
  <si>
    <t>インボイス文書決済／ヘッダ返金・追加請求グループ</t>
  </si>
  <si>
    <t>インボイス文書のヘッダ返金・追加請求のグループ</t>
  </si>
  <si>
    <t>CIIH_ Supply Chain_ Trade Settlement. Specified. CI_ Trade_ Allowance Charge</t>
  </si>
  <si>
    <t>ヘッダ返金・追加請求クラス</t>
  </si>
  <si>
    <t>ヘッダ返金・追加請求のクラス</t>
  </si>
  <si>
    <t>ヘッダ返金とヘッダ追加請求を識別するコード。
デフォルトは返金</t>
  </si>
  <si>
    <t>ヘッダ返金・追加請求課税分類税額</t>
  </si>
  <si>
    <t>ヘッダ献金・課税分類課税分類税額＝ヘッダ返金・追加請求課税分類合計金額×ヘッダ返金・追加請求税率</t>
  </si>
  <si>
    <t>ヘッダ返金・追加請求税率</t>
  </si>
  <si>
    <t>ヘッダ返金・追加請求の税率</t>
  </si>
  <si>
    <t>ヘッダ返金・追加請求課税分類合計金額</t>
  </si>
  <si>
    <t>ヘッダ返金・追加請求課税分類合計金額＝Σ課税分類明細行返金・追加請求金額</t>
  </si>
  <si>
    <t>CI_ Trade_ Tax. Basis. Amount</t>
  </si>
  <si>
    <t>ヘッダ返金・追加請求課税分類コード</t>
  </si>
  <si>
    <t>ヘッダ返金・追加請求の課税分類コード</t>
  </si>
  <si>
    <t>CIIH_ Supply Chain_ Trade Settlement. Applicable. CI_ Trade_ Tax</t>
  </si>
  <si>
    <t xml:space="preserve">CI_ Trade_ Tax. Basis. Amount  </t>
  </si>
  <si>
    <t>CI_ Trade_ Tax. Rate_ Applicable. Percent</t>
  </si>
  <si>
    <t>CI_ Trade_ Tax. Grand Total. Amount</t>
  </si>
  <si>
    <t>CI_ Trade_ Tax. Calculation Method. Code</t>
  </si>
  <si>
    <t>CIIH_ Supply Chain_ Trade Settlement. Specified. CI_ Trade_ Payment Terms</t>
  </si>
  <si>
    <t>CI_ Trade_ Payment Terms. Details</t>
  </si>
  <si>
    <t>CI_ Trade_ Payment Terms. Type. Code</t>
  </si>
  <si>
    <t>CIIH_ Supply Chain_ Trade Settlement. Specified. CIIH_ Trade Settlement_ Monetary Summation</t>
  </si>
  <si>
    <t>CIIH_ Trade Settlement_ Monetary Summation. Charge Total. Amount</t>
  </si>
  <si>
    <t>CIIH_ Trade Settlement_ Monetary Summation. Allowance Total. Amount</t>
  </si>
  <si>
    <t>CIIH_ Trade Settlement_ Monetary Summation. Due Payable. Amount</t>
  </si>
  <si>
    <t>CIIH_ Trade Settlement_ Monetary Summation. Net_ Line Total. Amount</t>
  </si>
  <si>
    <t>CIIH_ Trade Settlement_ Monetary Summation. Including Taxes_ Line Total. Amount</t>
  </si>
  <si>
    <t>CIIH_ Supply Chain_ Trade Settlement. Specified. CI_ Financial_ Adjustment</t>
  </si>
  <si>
    <t>CI_ Financial_ Adjustment. Details</t>
  </si>
  <si>
    <t>CI_ Financial_ Adjustment. Reason. Text</t>
  </si>
  <si>
    <t>CI_ Financial_ Adjustment. Actual. Amount</t>
  </si>
  <si>
    <t>CI_ Financial_ Adjustment. Direction. Code</t>
  </si>
  <si>
    <t>この調整で修正インボイスが参照する文書の変更履歴を管理する番号。</t>
  </si>
  <si>
    <t>JPS2200016</t>
  </si>
  <si>
    <t>CIIH_ Supply Chain_ Trade Settlement. Outstanding. CIIH_ Trade Settlement_ Monetary Summation</t>
  </si>
  <si>
    <t>JPS2200017</t>
  </si>
  <si>
    <t>CIIH_ Trade Settlement_ Monetary Summation. Reference. CI_ Referenced_ Document</t>
  </si>
  <si>
    <t>未決済参照文書履歴番号</t>
  </si>
  <si>
    <t>未決済合計金額が参照する文書の変更履歴を管理する番号。</t>
  </si>
  <si>
    <t>明細文書</t>
  </si>
  <si>
    <t>CIIL_ Document Line_ Document. Category. Code</t>
  </si>
  <si>
    <t>文書が参照する受注書に関する情報からなるクラス。</t>
  </si>
  <si>
    <t>この文書が参照する受注書に記載の文書番号</t>
  </si>
  <si>
    <t>（参照）受注書履歴番号</t>
  </si>
  <si>
    <t>この文書が参照する受注書の変更履歴を管理する番号。</t>
  </si>
  <si>
    <t>文書が参照する注文書に関する情報からなるクラス。</t>
  </si>
  <si>
    <t>この文書が参照する注文書に記載の文書番号。</t>
  </si>
  <si>
    <t>（参照）注文書履歴番号</t>
  </si>
  <si>
    <t>この文書が参照する注文書の変更履歴を管理する番号。</t>
  </si>
  <si>
    <t>文書が参照する契約文書に関る情報からなるクラス。</t>
  </si>
  <si>
    <t>この文書が参照する契約書に記載の文書番号</t>
  </si>
  <si>
    <t>（参照）契約書履歴番号</t>
  </si>
  <si>
    <t>この文書が参照する契約書の変更履歴を管理する番号。</t>
  </si>
  <si>
    <t>CIIL_ Supply Chain_ Trade Line Item. Specified. CIIL_ Supply Chain_ Trade Delivery</t>
  </si>
  <si>
    <t>この明細文書の納入先に関するグループ</t>
  </si>
  <si>
    <t>（参照）納品書履歴番号</t>
  </si>
  <si>
    <t>この明細文書が参照する納品書の変更履歴を管理する番号。</t>
  </si>
  <si>
    <t>明細行</t>
  </si>
  <si>
    <t>CIIL_ Supply Chain_ Trade Line Item. Subordinate. CIILB_ Subordinate_ Trade Line Item</t>
  </si>
  <si>
    <t>CIILB_ Subordinate_ Trade Line Item. Details</t>
  </si>
  <si>
    <t>CIILB_ Subordinate_ Trade Line Item. Identification. Identifier</t>
  </si>
  <si>
    <t>CIILB_ Subordinate_ Trade Line Item. Category. Code</t>
  </si>
  <si>
    <t>CIILB_ Subordinate_ Trade Line Item. Specified. CIILB_ Supply Chain_ Trade Agreement</t>
  </si>
  <si>
    <t>CIILB_ Supply Chain_ Trade Agreement. Seller Order_ Referenced. CI_ Referenced_ Document</t>
  </si>
  <si>
    <t>（明細行参照）受注書明細行番号</t>
  </si>
  <si>
    <t>この明細行が参照する受注書に記載の明細行番号</t>
  </si>
  <si>
    <t>（明細行参照）受注書履歴番号</t>
  </si>
  <si>
    <t>この明細行が参照する受注書の変更履歴を管理する番号。</t>
  </si>
  <si>
    <t>（明細行参照）注文書履歴番号</t>
  </si>
  <si>
    <t>この明細行が参照する注文書の変更履歴を管理する番号。</t>
  </si>
  <si>
    <t>CIILB_ Supply Chain_ Trade Agreement. Additional_ Referenced. CI_ Referenced_ Document</t>
  </si>
  <si>
    <t>（明細行参照）文書履歴番号</t>
  </si>
  <si>
    <t>この明細行が参照する文書の変更履歴を管理する番号。</t>
  </si>
  <si>
    <t>CIILB_ Supply Chain_ Trade Agreement. Net Price_ Product. CI_ Trade_ Price</t>
  </si>
  <si>
    <t>CI_ Trade_ Price. Charge. Amount</t>
  </si>
  <si>
    <t>CI_ Trade_ Price. Basis. Quantity</t>
  </si>
  <si>
    <t>CIILB_ Subordinate_ Trade Line Item. Specified. CIILB_ Supply Chain_ Trade Delivery</t>
  </si>
  <si>
    <t>CIILB_ Supply Chain_ Trade Delivery. Details</t>
  </si>
  <si>
    <t>この明細行品目がセットで請求された場合のセット数量
流通業の固有仕様</t>
  </si>
  <si>
    <t>CIILB_ Supply Chain_ Trade Delivery. Package. Quantity</t>
  </si>
  <si>
    <t>この明細行品目が単体（バラ）で請求された場合の数量
流通業の固有仕様</t>
  </si>
  <si>
    <t>CIILB_ Supply Chain_ Trade Delivery. Product_ Unit. Quantity</t>
  </si>
  <si>
    <t>CIILB_ Supply Chain_ Trade Delivery. Per Package_ Unit. Quantity</t>
  </si>
  <si>
    <t>CIILB_ Supply Chain_ Trade Delivery. Billed. Quantity</t>
  </si>
  <si>
    <t>CIILB_ Subordinate_ Trade Line Item. Specified. CIILB_ Supply Chain_ Trade Settlement</t>
  </si>
  <si>
    <t>明細行の取引方向を識別するコード
デフォルトは「プラス」
明細行取引類型コードが「返金・追加請求」「調整」を指定場合に利用する。
金額の「プラス」「マイナス」表示を許容する場合は実装しない。</t>
  </si>
  <si>
    <t>CIILB_ Supply Chain_ Trade Settlement. Direction. Code</t>
  </si>
  <si>
    <t>明細行決裁／返金・追加請求グループ</t>
  </si>
  <si>
    <t>明細行の返金・追加請求に関するグループ</t>
  </si>
  <si>
    <t>CIILB_ Supply Chain_ Trade Settlement. Specified. CI_ Trade_ Allowance Charge</t>
  </si>
  <si>
    <t>明細行返金・追加請求クラス</t>
  </si>
  <si>
    <t>明細行返金・追加請求のクラス</t>
  </si>
  <si>
    <t>明細行返金・追加請求識別コード</t>
  </si>
  <si>
    <t>この明細行が返金か、追加請求（チャージ）かを識別するコード。
デフォルトは返金</t>
  </si>
  <si>
    <t>明細行返金・追加請求金額</t>
  </si>
  <si>
    <t>この明細行の返金・追加請求金額。
契約単価×返金・追加請求数量、または金額。
契約単価×返金・追加請求数量で指定できない場合には金額
明細行取引類型コード＝「資産譲渡」を指定した場合は利用しない。</t>
  </si>
  <si>
    <t>明細行返金・追加請求理由コード</t>
  </si>
  <si>
    <t>この明細行の返金・追加請求理由を識別するコード</t>
  </si>
  <si>
    <t>明細行返金・追加請求理由</t>
  </si>
  <si>
    <t>この明細行の返金・追加請求理由（内容）の説明</t>
  </si>
  <si>
    <t>CIILB_ Supply Chain_ Trade Settlement. Billing. CI_ Specified_ Period</t>
  </si>
  <si>
    <t>CIILB_ Subordinate_ Trade Line Item. Applicable. CI_ Trade_ Product</t>
  </si>
  <si>
    <t>UN01005809</t>
  </si>
  <si>
    <t>この取引の品名。</t>
  </si>
  <si>
    <t>CI_ Trade_ Product. Name. Text</t>
  </si>
  <si>
    <t>CI_ Trade_ Product. Description. Text</t>
  </si>
  <si>
    <t>END</t>
  </si>
  <si>
    <t/>
  </si>
  <si>
    <t>ibt-125-2</t>
  </si>
  <si>
    <t>ibt-125-1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</si>
</sst>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411]\Te\x\t"/>
    <numFmt numFmtId="177" formatCode="yyyy\-mm\-dd;@"/>
    <numFmt numFmtId="178" formatCode="0;\-0;;@"/>
  </numFmts>
  <fonts count="19">
    <font>
      <sz val="11"/>
      <color theme="1"/>
      <name val="游ゴシック"/>
      <family val="2"/>
      <charset val="128"/>
      <scheme val="minor"/>
    </font>
    <font>
      <sz val="11"/>
      <color theme="1"/>
      <name val="游ゴシック"/>
      <family val="2"/>
      <charset val="128"/>
      <scheme val="minor"/>
    </font>
    <font>
      <sz val="11"/>
      <color theme="1"/>
      <name val="游ゴシック"/>
      <family val="3"/>
      <charset val="128"/>
      <scheme val="minor"/>
    </font>
    <font>
      <sz val="6"/>
      <name val="游ゴシック"/>
      <family val="2"/>
      <charset val="128"/>
      <scheme val="minor"/>
    </font>
    <font>
      <sz val="6"/>
      <name val="游ゴシック"/>
      <family val="3"/>
      <charset val="128"/>
      <scheme val="minor"/>
    </font>
    <font>
      <sz val="11"/>
      <color theme="1"/>
      <name val="Arial"/>
      <family val="2"/>
    </font>
    <font>
      <b/>
      <sz val="18"/>
      <color indexed="56"/>
      <name val="ＭＳ Ｐゴシック"/>
      <family val="3"/>
      <charset val="128"/>
    </font>
    <font>
      <sz val="11"/>
      <name val="游ゴシック"/>
      <family val="3"/>
      <charset val="128"/>
      <scheme val="minor"/>
    </font>
    <font>
      <sz val="6"/>
      <name val="ＭＳ Ｐゴシック"/>
      <family val="3"/>
      <charset val="128"/>
    </font>
    <font>
      <b/>
      <sz val="10"/>
      <name val="Arial"/>
      <family val="2"/>
    </font>
    <font>
      <sz val="11"/>
      <name val="游ゴシック"/>
      <family val="2"/>
      <charset val="128"/>
      <scheme val="minor"/>
    </font>
    <font>
      <sz val="10"/>
      <name val="游ゴシック"/>
      <family val="3"/>
      <charset val="128"/>
      <scheme val="minor"/>
    </font>
    <font>
      <sz val="11"/>
      <name val="游ゴシック"/>
      <family val="3"/>
      <charset val="128"/>
    </font>
    <font>
      <sz val="11"/>
      <color theme="1"/>
      <name val="游ゴシック"/>
      <family val="3"/>
      <charset val="128"/>
    </font>
    <font>
      <sz val="10"/>
      <name val="Arial"/>
      <family val="2"/>
    </font>
    <font>
      <sz val="11"/>
      <color theme="1"/>
      <name val="游ゴシック"/>
      <family val="2"/>
      <scheme val="minor"/>
    </font>
    <font>
      <sz val="11"/>
      <color theme="1"/>
      <name val="游ゴシック Light"/>
      <family val="2"/>
      <scheme val="major"/>
    </font>
    <font>
      <sz val="11"/>
      <color rgb="FF212529"/>
      <name val="游ゴシック Light"/>
      <family val="2"/>
      <scheme val="major"/>
    </font>
    <font>
      <sz val="11"/>
      <name val="Consolas"/>
      <family val="3"/>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style="thin">
        <color auto="1"/>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hair">
        <color indexed="64"/>
      </left>
      <right style="hair">
        <color indexed="64"/>
      </right>
      <top style="thin">
        <color indexed="64"/>
      </top>
      <bottom/>
      <diagonal/>
    </border>
    <border>
      <left/>
      <right/>
      <top style="medium">
        <color rgb="FFDEE2E6"/>
      </top>
      <bottom/>
      <diagonal/>
    </border>
  </borders>
  <cellStyleXfs count="18">
    <xf numFmtId="0" fontId="0" fillId="0" borderId="0">
      <alignment vertical="center"/>
    </xf>
    <xf numFmtId="176" fontId="2" fillId="0" borderId="0">
      <alignment vertical="center"/>
    </xf>
    <xf numFmtId="0" fontId="5" fillId="0" borderId="0"/>
    <xf numFmtId="0" fontId="1" fillId="0" borderId="0">
      <alignment vertical="center"/>
    </xf>
    <xf numFmtId="38" fontId="2" fillId="0" borderId="0" applyFont="0" applyFill="0" applyBorder="0" applyAlignment="0" applyProtection="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176" fontId="1" fillId="0" borderId="0">
      <alignment vertical="center"/>
    </xf>
    <xf numFmtId="0" fontId="1" fillId="0" borderId="0">
      <alignment vertical="center"/>
    </xf>
    <xf numFmtId="176" fontId="14" fillId="0" borderId="0"/>
    <xf numFmtId="176" fontId="1" fillId="0" borderId="0">
      <alignment vertical="center"/>
    </xf>
    <xf numFmtId="176" fontId="1" fillId="0" borderId="0">
      <alignment vertical="center"/>
    </xf>
    <xf numFmtId="0" fontId="1" fillId="0" borderId="0">
      <alignment vertical="center"/>
    </xf>
    <xf numFmtId="0" fontId="15" fillId="0" borderId="0"/>
    <xf numFmtId="0" fontId="1" fillId="0" borderId="0"/>
    <xf numFmtId="176" fontId="2" fillId="0" borderId="0">
      <alignment vertical="center"/>
    </xf>
  </cellStyleXfs>
  <cellXfs count="222">
    <xf numFmtId="0" fontId="0" fillId="0" borderId="0" xfId="0">
      <alignment vertical="center"/>
    </xf>
    <xf numFmtId="176" fontId="2" fillId="0" borderId="1" xfId="1" applyFill="1" applyBorder="1" applyAlignment="1">
      <alignment horizontal="center" vertical="center"/>
    </xf>
    <xf numFmtId="176" fontId="2" fillId="0" borderId="5" xfId="1" applyFill="1" applyBorder="1">
      <alignment vertical="center"/>
    </xf>
    <xf numFmtId="176" fontId="2" fillId="0" borderId="5" xfId="1" applyFill="1" applyBorder="1" applyAlignment="1">
      <alignment horizontal="center" vertical="center"/>
    </xf>
    <xf numFmtId="176" fontId="7" fillId="0" borderId="5" xfId="1" applyFont="1" applyFill="1" applyBorder="1">
      <alignment vertical="center"/>
    </xf>
    <xf numFmtId="176" fontId="2" fillId="0" borderId="2" xfId="1" applyFill="1" applyBorder="1" applyAlignment="1">
      <alignment vertical="center"/>
    </xf>
    <xf numFmtId="176" fontId="2" fillId="0" borderId="3" xfId="1" applyFill="1" applyBorder="1" applyAlignment="1">
      <alignment vertical="center"/>
    </xf>
    <xf numFmtId="176" fontId="2" fillId="0" borderId="4" xfId="1" applyFill="1" applyBorder="1" applyAlignment="1">
      <alignment vertical="center"/>
    </xf>
    <xf numFmtId="176" fontId="2" fillId="0" borderId="0" xfId="1" applyFill="1">
      <alignment vertical="center"/>
    </xf>
    <xf numFmtId="0" fontId="2" fillId="0" borderId="5" xfId="1" applyNumberFormat="1" applyFill="1" applyBorder="1">
      <alignment vertical="center"/>
    </xf>
    <xf numFmtId="176" fontId="7" fillId="0" borderId="6" xfId="1" applyFont="1" applyFill="1" applyBorder="1">
      <alignment vertical="center"/>
    </xf>
    <xf numFmtId="176" fontId="7" fillId="0" borderId="7" xfId="1" applyFont="1" applyFill="1" applyBorder="1">
      <alignment vertical="center"/>
    </xf>
    <xf numFmtId="176" fontId="7" fillId="0" borderId="8" xfId="1" applyFont="1" applyFill="1" applyBorder="1">
      <alignment vertical="center"/>
    </xf>
    <xf numFmtId="176" fontId="7" fillId="0" borderId="9" xfId="1" applyFont="1" applyFill="1" applyBorder="1">
      <alignment vertical="center"/>
    </xf>
    <xf numFmtId="176" fontId="7" fillId="0" borderId="10" xfId="1" applyFont="1" applyFill="1" applyBorder="1">
      <alignment vertical="center"/>
    </xf>
    <xf numFmtId="176" fontId="7" fillId="0" borderId="6" xfId="1" applyFont="1" applyFill="1" applyBorder="1" applyAlignment="1">
      <alignment horizontal="center" vertical="center"/>
    </xf>
    <xf numFmtId="176" fontId="7" fillId="0" borderId="11" xfId="1" applyFont="1" applyFill="1" applyBorder="1">
      <alignment vertical="center"/>
    </xf>
    <xf numFmtId="176" fontId="7" fillId="0" borderId="0" xfId="1" applyFont="1" applyFill="1">
      <alignment vertical="center"/>
    </xf>
    <xf numFmtId="176" fontId="7" fillId="0" borderId="12" xfId="1" applyFont="1" applyFill="1" applyBorder="1">
      <alignment vertical="center"/>
    </xf>
    <xf numFmtId="176" fontId="7" fillId="0" borderId="3" xfId="1" applyFont="1" applyFill="1" applyBorder="1">
      <alignment vertical="center"/>
    </xf>
    <xf numFmtId="176" fontId="7" fillId="0" borderId="4" xfId="1" applyFont="1" applyFill="1" applyBorder="1">
      <alignment vertical="center"/>
    </xf>
    <xf numFmtId="176" fontId="2" fillId="0" borderId="6" xfId="1" applyFill="1" applyBorder="1">
      <alignment vertical="center"/>
    </xf>
    <xf numFmtId="176" fontId="2" fillId="0" borderId="11" xfId="1" applyFill="1" applyBorder="1">
      <alignment vertical="center"/>
    </xf>
    <xf numFmtId="176" fontId="2" fillId="0" borderId="7" xfId="1" applyFill="1" applyBorder="1">
      <alignment vertical="center"/>
    </xf>
    <xf numFmtId="176" fontId="2" fillId="0" borderId="12" xfId="1" applyFill="1" applyBorder="1">
      <alignment vertical="center"/>
    </xf>
    <xf numFmtId="176" fontId="2" fillId="0" borderId="3" xfId="1" applyFill="1" applyBorder="1">
      <alignment vertical="center"/>
    </xf>
    <xf numFmtId="176" fontId="2" fillId="0" borderId="4" xfId="1" applyFill="1" applyBorder="1">
      <alignment vertical="center"/>
    </xf>
    <xf numFmtId="176" fontId="2" fillId="0" borderId="6" xfId="1" applyFill="1" applyBorder="1" applyAlignment="1">
      <alignment horizontal="center" vertical="center"/>
    </xf>
    <xf numFmtId="49" fontId="2" fillId="0" borderId="5" xfId="1" applyNumberFormat="1" applyFill="1" applyBorder="1">
      <alignment vertical="center"/>
    </xf>
    <xf numFmtId="176" fontId="0" fillId="0" borderId="5" xfId="1" applyFont="1" applyFill="1" applyBorder="1">
      <alignment vertical="center"/>
    </xf>
    <xf numFmtId="176" fontId="2" fillId="0" borderId="2" xfId="1" applyFill="1" applyBorder="1">
      <alignment vertical="center"/>
    </xf>
    <xf numFmtId="176" fontId="2" fillId="0" borderId="14" xfId="1" applyFill="1" applyBorder="1">
      <alignment vertical="center"/>
    </xf>
    <xf numFmtId="176" fontId="2" fillId="0" borderId="15" xfId="1" applyFill="1" applyBorder="1">
      <alignment vertical="center"/>
    </xf>
    <xf numFmtId="49" fontId="7" fillId="0" borderId="5" xfId="1" applyNumberFormat="1" applyFont="1" applyFill="1" applyBorder="1">
      <alignment vertical="center"/>
    </xf>
    <xf numFmtId="176" fontId="2" fillId="0" borderId="2" xfId="1" applyFill="1" applyBorder="1" applyAlignment="1">
      <alignment vertical="top"/>
    </xf>
    <xf numFmtId="176" fontId="7" fillId="0" borderId="5" xfId="1" applyFont="1" applyFill="1" applyBorder="1" applyAlignment="1">
      <alignment horizontal="center" vertical="center"/>
    </xf>
    <xf numFmtId="176" fontId="2" fillId="0" borderId="16" xfId="1" applyFill="1" applyBorder="1" applyAlignment="1">
      <alignment vertical="top"/>
    </xf>
    <xf numFmtId="176" fontId="7" fillId="0" borderId="16" xfId="1" applyFont="1" applyFill="1" applyBorder="1">
      <alignment vertical="center"/>
    </xf>
    <xf numFmtId="176" fontId="7" fillId="0" borderId="14" xfId="1" applyFont="1" applyFill="1" applyBorder="1">
      <alignment vertical="center"/>
    </xf>
    <xf numFmtId="176" fontId="7" fillId="0" borderId="15" xfId="1" applyFont="1" applyFill="1" applyBorder="1">
      <alignment vertical="center"/>
    </xf>
    <xf numFmtId="176" fontId="2" fillId="0" borderId="16" xfId="1" applyFill="1" applyBorder="1">
      <alignment vertical="center"/>
    </xf>
    <xf numFmtId="176" fontId="7" fillId="0" borderId="17" xfId="1" applyFont="1" applyFill="1" applyBorder="1">
      <alignment vertical="center"/>
    </xf>
    <xf numFmtId="0" fontId="1" fillId="0" borderId="0" xfId="3" applyFill="1">
      <alignment vertical="center"/>
    </xf>
    <xf numFmtId="176" fontId="7" fillId="0" borderId="2" xfId="1" applyFont="1" applyFill="1" applyBorder="1">
      <alignment vertical="center"/>
    </xf>
    <xf numFmtId="176" fontId="7" fillId="0" borderId="3" xfId="1" applyFont="1" applyFill="1" applyBorder="1" applyAlignment="1">
      <alignment horizontal="left" vertical="center"/>
    </xf>
    <xf numFmtId="176" fontId="7" fillId="0" borderId="14" xfId="1" applyFont="1" applyFill="1" applyBorder="1" applyAlignment="1">
      <alignment horizontal="left" vertical="center"/>
    </xf>
    <xf numFmtId="0" fontId="7" fillId="0" borderId="5" xfId="5" applyFont="1" applyFill="1" applyBorder="1">
      <alignment vertical="center"/>
    </xf>
    <xf numFmtId="0" fontId="7" fillId="0" borderId="17" xfId="5" applyFont="1" applyFill="1" applyBorder="1">
      <alignment vertical="center"/>
    </xf>
    <xf numFmtId="0" fontId="7" fillId="0" borderId="3" xfId="5" applyFont="1" applyFill="1" applyBorder="1">
      <alignment vertical="center"/>
    </xf>
    <xf numFmtId="0" fontId="7" fillId="0" borderId="14" xfId="5" applyFont="1" applyFill="1" applyBorder="1">
      <alignment vertical="center"/>
    </xf>
    <xf numFmtId="0" fontId="7" fillId="0" borderId="12" xfId="5" applyFont="1" applyFill="1" applyBorder="1">
      <alignment vertical="center"/>
    </xf>
    <xf numFmtId="0" fontId="7" fillId="0" borderId="5" xfId="5" applyFont="1" applyFill="1" applyBorder="1" applyAlignment="1">
      <alignment horizontal="center" vertical="center"/>
    </xf>
    <xf numFmtId="0" fontId="7" fillId="0" borderId="16" xfId="5" applyFont="1" applyFill="1" applyBorder="1">
      <alignment vertical="center"/>
    </xf>
    <xf numFmtId="0" fontId="0" fillId="0" borderId="0" xfId="7" applyFont="1" applyFill="1">
      <alignment vertical="center"/>
    </xf>
    <xf numFmtId="49" fontId="7" fillId="0" borderId="5" xfId="1" applyNumberFormat="1" applyFont="1" applyFill="1" applyBorder="1" applyAlignment="1">
      <alignment horizontal="left" vertical="center"/>
    </xf>
    <xf numFmtId="0" fontId="10" fillId="0" borderId="5" xfId="7" applyFont="1" applyFill="1" applyBorder="1">
      <alignment vertical="center"/>
    </xf>
    <xf numFmtId="0" fontId="10" fillId="0" borderId="16" xfId="7" applyFont="1" applyFill="1" applyBorder="1">
      <alignment vertical="center"/>
    </xf>
    <xf numFmtId="0" fontId="10" fillId="0" borderId="14" xfId="7" applyFont="1" applyFill="1" applyBorder="1">
      <alignment vertical="center"/>
    </xf>
    <xf numFmtId="0" fontId="10" fillId="0" borderId="5" xfId="7" applyFont="1" applyFill="1" applyBorder="1" applyAlignment="1">
      <alignment horizontal="center" vertical="center"/>
    </xf>
    <xf numFmtId="176" fontId="7" fillId="0" borderId="5" xfId="1" applyFont="1" applyFill="1" applyBorder="1" applyAlignment="1">
      <alignment horizontal="left" vertical="center"/>
    </xf>
    <xf numFmtId="176" fontId="7" fillId="0" borderId="12" xfId="1" applyFont="1" applyFill="1" applyBorder="1" applyAlignment="1">
      <alignment vertical="center"/>
    </xf>
    <xf numFmtId="0" fontId="10" fillId="0" borderId="12" xfId="7" applyFont="1" applyFill="1" applyBorder="1">
      <alignment vertical="center"/>
    </xf>
    <xf numFmtId="0" fontId="10" fillId="0" borderId="17" xfId="7" applyFont="1" applyFill="1" applyBorder="1">
      <alignment vertical="center"/>
    </xf>
    <xf numFmtId="0" fontId="10" fillId="0" borderId="3" xfId="7" applyFont="1" applyFill="1" applyBorder="1">
      <alignment vertical="center"/>
    </xf>
    <xf numFmtId="0" fontId="7" fillId="0" borderId="0" xfId="3" applyFont="1" applyFill="1">
      <alignment vertical="center"/>
    </xf>
    <xf numFmtId="176" fontId="11" fillId="0" borderId="5" xfId="1" applyFont="1" applyFill="1" applyBorder="1" applyAlignment="1">
      <alignment horizontal="left" vertical="center"/>
    </xf>
    <xf numFmtId="0" fontId="12" fillId="0" borderId="5" xfId="7" applyFont="1" applyFill="1" applyBorder="1">
      <alignment vertical="center"/>
    </xf>
    <xf numFmtId="0" fontId="12" fillId="0" borderId="14" xfId="7" applyFont="1" applyFill="1" applyBorder="1">
      <alignment vertical="center"/>
    </xf>
    <xf numFmtId="0" fontId="12" fillId="0" borderId="15" xfId="7" applyFont="1" applyFill="1" applyBorder="1">
      <alignment vertical="center"/>
    </xf>
    <xf numFmtId="0" fontId="11" fillId="0" borderId="5" xfId="7" applyFont="1" applyFill="1" applyBorder="1" applyAlignment="1">
      <alignment horizontal="left" vertical="center"/>
    </xf>
    <xf numFmtId="0" fontId="7" fillId="0" borderId="5" xfId="7" applyFont="1" applyFill="1" applyBorder="1">
      <alignment vertical="center"/>
    </xf>
    <xf numFmtId="0" fontId="12" fillId="0" borderId="12" xfId="7" applyFont="1" applyFill="1" applyBorder="1">
      <alignment vertical="center"/>
    </xf>
    <xf numFmtId="0" fontId="12" fillId="0" borderId="3" xfId="7" applyFont="1" applyFill="1" applyBorder="1">
      <alignment vertical="center"/>
    </xf>
    <xf numFmtId="0" fontId="12" fillId="0" borderId="4" xfId="7" applyFont="1" applyFill="1" applyBorder="1">
      <alignment vertical="center"/>
    </xf>
    <xf numFmtId="49" fontId="12" fillId="0" borderId="5" xfId="7" applyNumberFormat="1" applyFont="1" applyFill="1" applyBorder="1">
      <alignment vertical="center"/>
    </xf>
    <xf numFmtId="0" fontId="10" fillId="0" borderId="4" xfId="7" applyFont="1" applyFill="1" applyBorder="1">
      <alignment vertical="center"/>
    </xf>
    <xf numFmtId="49" fontId="12" fillId="0" borderId="5" xfId="1" applyNumberFormat="1" applyFont="1" applyFill="1" applyBorder="1" applyAlignment="1">
      <alignment horizontal="left" vertical="center"/>
    </xf>
    <xf numFmtId="176" fontId="12" fillId="0" borderId="5" xfId="1" applyFont="1" applyFill="1" applyBorder="1">
      <alignment vertical="center"/>
    </xf>
    <xf numFmtId="176" fontId="12" fillId="0" borderId="3" xfId="1" applyFont="1" applyFill="1" applyBorder="1">
      <alignment vertical="center"/>
    </xf>
    <xf numFmtId="49" fontId="12" fillId="0" borderId="5" xfId="1" applyNumberFormat="1" applyFont="1" applyFill="1" applyBorder="1">
      <alignment vertical="center"/>
    </xf>
    <xf numFmtId="176" fontId="7" fillId="0" borderId="18" xfId="1" applyFont="1" applyFill="1" applyBorder="1">
      <alignment vertical="center"/>
    </xf>
    <xf numFmtId="176" fontId="12" fillId="0" borderId="18" xfId="1" applyFont="1" applyFill="1" applyBorder="1">
      <alignment vertical="center"/>
    </xf>
    <xf numFmtId="176" fontId="12" fillId="0" borderId="14" xfId="1" applyFont="1" applyFill="1" applyBorder="1">
      <alignment vertical="center"/>
    </xf>
    <xf numFmtId="0" fontId="10" fillId="0" borderId="18" xfId="7" applyFont="1" applyFill="1" applyBorder="1">
      <alignment vertical="center"/>
    </xf>
    <xf numFmtId="0" fontId="12" fillId="0" borderId="18" xfId="7" applyFont="1" applyFill="1" applyBorder="1">
      <alignment vertical="center"/>
    </xf>
    <xf numFmtId="49" fontId="12" fillId="0" borderId="5" xfId="7" applyNumberFormat="1" applyFont="1" applyFill="1" applyBorder="1" applyAlignment="1">
      <alignment horizontal="left" vertical="center"/>
    </xf>
    <xf numFmtId="176" fontId="7" fillId="0" borderId="12" xfId="1" applyFont="1" applyFill="1" applyBorder="1" applyAlignment="1">
      <alignment horizontal="left" vertical="center"/>
    </xf>
    <xf numFmtId="176" fontId="7" fillId="0" borderId="4" xfId="1" applyFont="1" applyFill="1" applyBorder="1" applyAlignment="1">
      <alignment horizontal="left" vertical="center"/>
    </xf>
    <xf numFmtId="176" fontId="7" fillId="0" borderId="19" xfId="1" applyFont="1" applyFill="1" applyBorder="1">
      <alignment vertical="center"/>
    </xf>
    <xf numFmtId="176" fontId="10" fillId="0" borderId="5" xfId="1" applyFont="1" applyFill="1" applyBorder="1">
      <alignment vertical="center"/>
    </xf>
    <xf numFmtId="176" fontId="7" fillId="0" borderId="5" xfId="1" applyFont="1" applyFill="1" applyBorder="1" applyAlignment="1">
      <alignment vertical="top"/>
    </xf>
    <xf numFmtId="176" fontId="7" fillId="0" borderId="5" xfId="9" applyFont="1" applyFill="1" applyBorder="1">
      <alignment vertical="center"/>
    </xf>
    <xf numFmtId="49" fontId="7" fillId="0" borderId="5" xfId="9" applyNumberFormat="1" applyFont="1" applyFill="1" applyBorder="1">
      <alignment vertical="center"/>
    </xf>
    <xf numFmtId="49" fontId="11" fillId="0" borderId="5" xfId="9" applyNumberFormat="1" applyFont="1" applyFill="1" applyBorder="1">
      <alignment vertical="center"/>
    </xf>
    <xf numFmtId="176" fontId="7" fillId="0" borderId="16" xfId="9" applyFont="1" applyFill="1" applyBorder="1">
      <alignment vertical="center"/>
    </xf>
    <xf numFmtId="176" fontId="7" fillId="0" borderId="14" xfId="9" applyFont="1" applyFill="1" applyBorder="1">
      <alignment vertical="center"/>
    </xf>
    <xf numFmtId="176" fontId="10" fillId="0" borderId="5" xfId="9" applyFont="1" applyFill="1" applyBorder="1" applyAlignment="1">
      <alignment horizontal="left" vertical="center"/>
    </xf>
    <xf numFmtId="176" fontId="0" fillId="0" borderId="0" xfId="9" applyFont="1" applyFill="1">
      <alignment vertical="center"/>
    </xf>
    <xf numFmtId="49" fontId="7" fillId="0" borderId="5" xfId="7" applyNumberFormat="1" applyFont="1" applyFill="1" applyBorder="1">
      <alignment vertical="center"/>
    </xf>
    <xf numFmtId="0" fontId="7" fillId="0" borderId="16" xfId="7" applyFont="1" applyFill="1" applyBorder="1">
      <alignment vertical="center"/>
    </xf>
    <xf numFmtId="0" fontId="7" fillId="0" borderId="14" xfId="7" applyFont="1" applyFill="1" applyBorder="1">
      <alignment vertical="center"/>
    </xf>
    <xf numFmtId="0" fontId="7" fillId="0" borderId="12" xfId="7" applyFont="1" applyFill="1" applyBorder="1">
      <alignment vertical="center"/>
    </xf>
    <xf numFmtId="0" fontId="10" fillId="0" borderId="5" xfId="10" applyFont="1" applyFill="1" applyBorder="1">
      <alignment vertical="center"/>
    </xf>
    <xf numFmtId="49" fontId="7" fillId="0" borderId="5" xfId="10" applyNumberFormat="1" applyFont="1" applyFill="1" applyBorder="1">
      <alignment vertical="center"/>
    </xf>
    <xf numFmtId="49" fontId="11" fillId="0" borderId="5" xfId="10" applyNumberFormat="1" applyFont="1" applyFill="1" applyBorder="1">
      <alignment vertical="center"/>
    </xf>
    <xf numFmtId="0" fontId="7" fillId="0" borderId="16" xfId="10" applyFont="1" applyFill="1" applyBorder="1">
      <alignment vertical="center"/>
    </xf>
    <xf numFmtId="0" fontId="7" fillId="0" borderId="14" xfId="10" applyFont="1" applyFill="1" applyBorder="1">
      <alignment vertical="center"/>
    </xf>
    <xf numFmtId="0" fontId="7" fillId="0" borderId="12" xfId="10" applyFont="1" applyFill="1" applyBorder="1">
      <alignment vertical="center"/>
    </xf>
    <xf numFmtId="0" fontId="7" fillId="0" borderId="3" xfId="10" applyFont="1" applyFill="1" applyBorder="1">
      <alignment vertical="center"/>
    </xf>
    <xf numFmtId="0" fontId="10" fillId="0" borderId="5" xfId="10" applyFont="1" applyFill="1" applyBorder="1" applyAlignment="1">
      <alignment horizontal="center" vertical="center"/>
    </xf>
    <xf numFmtId="0" fontId="0" fillId="0" borderId="0" xfId="10" applyFont="1" applyFill="1">
      <alignment vertical="center"/>
    </xf>
    <xf numFmtId="49" fontId="7" fillId="0" borderId="5" xfId="11" applyNumberFormat="1" applyFont="1" applyFill="1" applyBorder="1" applyAlignment="1">
      <alignment vertical="center"/>
    </xf>
    <xf numFmtId="176" fontId="11" fillId="0" borderId="2" xfId="11" applyFont="1" applyFill="1" applyBorder="1" applyAlignment="1">
      <alignment vertical="top"/>
    </xf>
    <xf numFmtId="176" fontId="11" fillId="0" borderId="16" xfId="11" applyFont="1" applyFill="1" applyBorder="1" applyAlignment="1">
      <alignment vertical="top"/>
    </xf>
    <xf numFmtId="0" fontId="7" fillId="0" borderId="5" xfId="3" applyFont="1" applyFill="1" applyBorder="1">
      <alignment vertical="center"/>
    </xf>
    <xf numFmtId="49" fontId="7" fillId="0" borderId="5" xfId="3" applyNumberFormat="1" applyFont="1" applyFill="1" applyBorder="1">
      <alignment vertical="center"/>
    </xf>
    <xf numFmtId="0" fontId="7" fillId="0" borderId="16" xfId="3" applyFont="1" applyFill="1" applyBorder="1">
      <alignment vertical="center"/>
    </xf>
    <xf numFmtId="0" fontId="7" fillId="0" borderId="14" xfId="3" applyFont="1" applyFill="1" applyBorder="1">
      <alignment vertical="center"/>
    </xf>
    <xf numFmtId="0" fontId="7" fillId="0" borderId="3" xfId="3" applyFont="1" applyFill="1" applyBorder="1">
      <alignment vertical="center"/>
    </xf>
    <xf numFmtId="0" fontId="7" fillId="0" borderId="17" xfId="3" applyFont="1" applyFill="1" applyBorder="1">
      <alignment vertical="center"/>
    </xf>
    <xf numFmtId="0" fontId="7" fillId="0" borderId="5" xfId="3" applyFont="1" applyFill="1" applyBorder="1" applyAlignment="1">
      <alignment horizontal="center" vertical="center"/>
    </xf>
    <xf numFmtId="0" fontId="2" fillId="0" borderId="16" xfId="1" applyNumberFormat="1" applyFill="1" applyBorder="1">
      <alignment vertical="center"/>
    </xf>
    <xf numFmtId="0" fontId="2" fillId="0" borderId="14" xfId="1" applyNumberFormat="1" applyFill="1" applyBorder="1">
      <alignment vertical="center"/>
    </xf>
    <xf numFmtId="0" fontId="2" fillId="0" borderId="15" xfId="1" applyNumberFormat="1" applyFill="1" applyBorder="1">
      <alignment vertical="center"/>
    </xf>
    <xf numFmtId="0" fontId="2" fillId="0" borderId="5" xfId="1" applyNumberFormat="1" applyFill="1" applyBorder="1" applyAlignment="1">
      <alignment horizontal="center" vertical="center"/>
    </xf>
    <xf numFmtId="0" fontId="2" fillId="0" borderId="0" xfId="1" applyNumberFormat="1" applyFill="1">
      <alignment vertical="center"/>
    </xf>
    <xf numFmtId="176" fontId="7" fillId="0" borderId="0" xfId="1" applyFont="1" applyFill="1" applyAlignment="1">
      <alignment horizontal="center" vertical="center"/>
    </xf>
    <xf numFmtId="0" fontId="7" fillId="0" borderId="0" xfId="1" applyNumberFormat="1" applyFont="1" applyFill="1">
      <alignment vertical="center"/>
    </xf>
    <xf numFmtId="176" fontId="2" fillId="0" borderId="0" xfId="1" applyFill="1" applyAlignment="1">
      <alignment horizontal="center" vertical="center"/>
    </xf>
    <xf numFmtId="0" fontId="10" fillId="0" borderId="2" xfId="7" applyFont="1" applyFill="1" applyBorder="1">
      <alignment vertical="center"/>
    </xf>
    <xf numFmtId="0" fontId="7" fillId="0" borderId="2" xfId="7" applyFont="1" applyFill="1" applyBorder="1">
      <alignment vertical="center"/>
    </xf>
    <xf numFmtId="0" fontId="0" fillId="0" borderId="0" xfId="0" applyAlignment="1">
      <alignment vertical="center"/>
    </xf>
    <xf numFmtId="0" fontId="1" fillId="0" borderId="0" xfId="14" applyAlignment="1">
      <alignment horizontal="center" vertical="center" textRotation="90" wrapText="1"/>
    </xf>
    <xf numFmtId="0" fontId="1" fillId="0" borderId="0" xfId="14" applyAlignment="1">
      <alignment horizontal="center" vertical="center"/>
    </xf>
    <xf numFmtId="1" fontId="1" fillId="0" borderId="0" xfId="14" applyNumberFormat="1" applyAlignment="1">
      <alignment horizontal="center" vertical="center" textRotation="90"/>
    </xf>
    <xf numFmtId="0" fontId="1" fillId="0" borderId="0" xfId="14" applyAlignment="1">
      <alignment horizontal="left" vertical="center"/>
    </xf>
    <xf numFmtId="0" fontId="1" fillId="0" borderId="0" xfId="14" applyAlignment="1">
      <alignment horizontal="center" vertical="center" textRotation="90"/>
    </xf>
    <xf numFmtId="0" fontId="1" fillId="0" borderId="0" xfId="14">
      <alignment vertical="center"/>
    </xf>
    <xf numFmtId="1" fontId="1" fillId="0" borderId="0" xfId="14" applyNumberFormat="1" applyAlignment="1">
      <alignment horizontal="center" vertical="center"/>
    </xf>
    <xf numFmtId="0" fontId="1" fillId="0" borderId="0" xfId="14" applyAlignment="1">
      <alignment horizontal="left" vertical="center" indent="1"/>
    </xf>
    <xf numFmtId="0" fontId="1" fillId="0" borderId="0" xfId="14" quotePrefix="1">
      <alignment vertical="center"/>
    </xf>
    <xf numFmtId="177" fontId="1" fillId="0" borderId="0" xfId="14" applyNumberFormat="1">
      <alignment vertical="center"/>
    </xf>
    <xf numFmtId="0" fontId="1" fillId="0" borderId="0" xfId="14" applyAlignment="1">
      <alignment vertical="center" wrapText="1"/>
    </xf>
    <xf numFmtId="0" fontId="1" fillId="0" borderId="0" xfId="14" applyAlignment="1">
      <alignment horizontal="left" vertical="center" indent="2"/>
    </xf>
    <xf numFmtId="0" fontId="16" fillId="0" borderId="0" xfId="15" applyFont="1" applyAlignment="1">
      <alignment vertical="top" wrapText="1"/>
    </xf>
    <xf numFmtId="0" fontId="16" fillId="0" borderId="0" xfId="15" applyFont="1" applyAlignment="1">
      <alignment horizontal="center" vertical="top" wrapText="1"/>
    </xf>
    <xf numFmtId="0" fontId="16" fillId="0" borderId="0" xfId="15" applyFont="1" applyAlignment="1">
      <alignment horizontal="left" vertical="top" wrapText="1" indent="2"/>
    </xf>
    <xf numFmtId="0" fontId="16" fillId="0" borderId="0" xfId="15" applyFont="1" applyAlignment="1">
      <alignment horizontal="left" vertical="top" wrapText="1"/>
    </xf>
    <xf numFmtId="0" fontId="16" fillId="0" borderId="0" xfId="15" applyFont="1" applyAlignment="1">
      <alignment horizontal="left" vertical="top" wrapText="1" indent="3"/>
    </xf>
    <xf numFmtId="1" fontId="1" fillId="0" borderId="0" xfId="14" applyNumberFormat="1">
      <alignment vertical="center"/>
    </xf>
    <xf numFmtId="0" fontId="1" fillId="0" borderId="0" xfId="14" applyAlignment="1">
      <alignment horizontal="left" vertical="center" indent="3"/>
    </xf>
    <xf numFmtId="0" fontId="1" fillId="2" borderId="0" xfId="14" applyFill="1">
      <alignment vertical="center"/>
    </xf>
    <xf numFmtId="0" fontId="1" fillId="2" borderId="0" xfId="14" applyFill="1" applyAlignment="1">
      <alignment horizontal="center" vertical="center"/>
    </xf>
    <xf numFmtId="1" fontId="1" fillId="2" borderId="0" xfId="14" applyNumberFormat="1" applyFill="1" applyAlignment="1">
      <alignment horizontal="center" vertical="center"/>
    </xf>
    <xf numFmtId="0" fontId="1" fillId="2" borderId="0" xfId="14" applyFill="1" applyAlignment="1">
      <alignment horizontal="left" vertical="center" indent="3"/>
    </xf>
    <xf numFmtId="0" fontId="1" fillId="2" borderId="0" xfId="14" applyFill="1" applyAlignment="1">
      <alignment horizontal="left" vertical="center" indent="2"/>
    </xf>
    <xf numFmtId="0" fontId="1" fillId="0" borderId="20" xfId="14" applyBorder="1">
      <alignment vertical="center"/>
    </xf>
    <xf numFmtId="0" fontId="1" fillId="0" borderId="20" xfId="14" applyBorder="1" applyAlignment="1">
      <alignment horizontal="center" vertical="center"/>
    </xf>
    <xf numFmtId="0" fontId="16" fillId="0" borderId="0" xfId="14" applyFont="1" applyAlignment="1">
      <alignment horizontal="left" indent="4"/>
    </xf>
    <xf numFmtId="0" fontId="16" fillId="0" borderId="0" xfId="15" applyFont="1" applyAlignment="1">
      <alignment horizontal="left" vertical="top" wrapText="1" indent="4"/>
    </xf>
    <xf numFmtId="0" fontId="17" fillId="3" borderId="0" xfId="14" applyFont="1" applyFill="1" applyAlignment="1">
      <alignment vertical="top" wrapText="1"/>
    </xf>
    <xf numFmtId="0" fontId="1" fillId="0" borderId="0" xfId="14" applyAlignment="1">
      <alignment horizontal="left" vertical="center" indent="4"/>
    </xf>
    <xf numFmtId="0" fontId="18" fillId="0" borderId="0" xfId="14" applyFont="1">
      <alignment vertical="center"/>
    </xf>
    <xf numFmtId="0" fontId="2" fillId="0" borderId="0" xfId="16" applyFont="1" applyAlignment="1">
      <alignment vertical="center"/>
    </xf>
    <xf numFmtId="0" fontId="2" fillId="0" borderId="5" xfId="16" applyFont="1" applyBorder="1" applyAlignment="1">
      <alignment vertical="center"/>
    </xf>
    <xf numFmtId="0" fontId="2" fillId="0" borderId="5" xfId="16" applyFont="1" applyBorder="1" applyAlignment="1">
      <alignment vertical="center" wrapText="1"/>
    </xf>
    <xf numFmtId="0" fontId="2" fillId="0" borderId="5" xfId="16" applyFont="1" applyBorder="1" applyAlignment="1">
      <alignment horizontal="center" vertical="center"/>
    </xf>
    <xf numFmtId="0" fontId="2" fillId="0" borderId="5" xfId="16" applyFont="1" applyBorder="1" applyAlignment="1">
      <alignment horizontal="left" vertical="center" wrapText="1"/>
    </xf>
    <xf numFmtId="0" fontId="2" fillId="2" borderId="5" xfId="16" applyFont="1" applyFill="1" applyBorder="1" applyAlignment="1">
      <alignment vertical="center"/>
    </xf>
    <xf numFmtId="0" fontId="2" fillId="2" borderId="5" xfId="16" applyFont="1" applyFill="1" applyBorder="1" applyAlignment="1">
      <alignment vertical="center" wrapText="1"/>
    </xf>
    <xf numFmtId="0" fontId="2" fillId="0" borderId="0" xfId="16" applyFont="1" applyAlignment="1">
      <alignment horizontal="center" vertical="center"/>
    </xf>
    <xf numFmtId="0" fontId="2" fillId="0" borderId="0" xfId="16" applyFont="1" applyAlignment="1">
      <alignment vertical="center" wrapText="1"/>
    </xf>
    <xf numFmtId="0" fontId="2" fillId="0" borderId="0" xfId="16" applyFont="1" applyAlignment="1">
      <alignment horizontal="left" vertical="center" wrapText="1"/>
    </xf>
    <xf numFmtId="0" fontId="2" fillId="0" borderId="0" xfId="17" applyNumberFormat="1">
      <alignment vertical="center"/>
    </xf>
    <xf numFmtId="0" fontId="2" fillId="0" borderId="0" xfId="17" applyNumberFormat="1" applyAlignment="1">
      <alignment horizontal="center" vertical="center"/>
    </xf>
    <xf numFmtId="178" fontId="2" fillId="0" borderId="0" xfId="17" applyNumberFormat="1">
      <alignment vertical="center"/>
    </xf>
    <xf numFmtId="0" fontId="2" fillId="0" borderId="0" xfId="17" applyNumberFormat="1" applyAlignment="1">
      <alignment vertical="center" wrapText="1"/>
    </xf>
    <xf numFmtId="0" fontId="7" fillId="0" borderId="6" xfId="1" applyNumberFormat="1" applyFont="1" applyFill="1" applyBorder="1">
      <alignment vertical="center"/>
    </xf>
    <xf numFmtId="176" fontId="2" fillId="0" borderId="0" xfId="1" applyFill="1" applyBorder="1" applyAlignment="1">
      <alignment vertical="center"/>
    </xf>
    <xf numFmtId="176" fontId="7" fillId="0" borderId="0" xfId="1" applyFont="1" applyFill="1" applyBorder="1">
      <alignment vertical="center"/>
    </xf>
    <xf numFmtId="176" fontId="2" fillId="0" borderId="0" xfId="1" applyFill="1" applyBorder="1">
      <alignment vertical="center"/>
    </xf>
    <xf numFmtId="176" fontId="7" fillId="0" borderId="0" xfId="1" applyFont="1" applyFill="1" applyBorder="1" applyAlignment="1">
      <alignment horizontal="left" vertical="center"/>
    </xf>
    <xf numFmtId="0" fontId="7" fillId="0" borderId="0" xfId="5" applyFont="1" applyFill="1" applyBorder="1">
      <alignment vertical="center"/>
    </xf>
    <xf numFmtId="0" fontId="10" fillId="0" borderId="0" xfId="7" applyFont="1" applyFill="1" applyBorder="1">
      <alignment vertical="center"/>
    </xf>
    <xf numFmtId="0" fontId="12" fillId="0" borderId="0" xfId="7" applyFont="1" applyFill="1" applyBorder="1">
      <alignment vertical="center"/>
    </xf>
    <xf numFmtId="176" fontId="7" fillId="0" borderId="0" xfId="9" applyFont="1" applyFill="1" applyBorder="1">
      <alignment vertical="center"/>
    </xf>
    <xf numFmtId="0" fontId="7" fillId="0" borderId="0" xfId="7" applyFont="1" applyFill="1" applyBorder="1">
      <alignment vertical="center"/>
    </xf>
    <xf numFmtId="0" fontId="7" fillId="0" borderId="0" xfId="10" applyFont="1" applyFill="1" applyBorder="1">
      <alignment vertical="center"/>
    </xf>
    <xf numFmtId="0" fontId="7" fillId="0" borderId="0" xfId="3" applyFont="1" applyFill="1" applyBorder="1">
      <alignment vertical="center"/>
    </xf>
    <xf numFmtId="0" fontId="2" fillId="0" borderId="0" xfId="1" applyNumberFormat="1" applyFill="1" applyBorder="1">
      <alignment vertical="center"/>
    </xf>
    <xf numFmtId="176" fontId="2" fillId="0" borderId="2" xfId="1" applyFill="1" applyBorder="1" applyAlignment="1">
      <alignment horizontal="center" vertical="center"/>
    </xf>
    <xf numFmtId="176" fontId="7" fillId="0" borderId="9" xfId="1" applyFont="1" applyFill="1" applyBorder="1" applyAlignment="1">
      <alignment horizontal="center" vertical="center"/>
    </xf>
    <xf numFmtId="176" fontId="7" fillId="0" borderId="13" xfId="1" applyFont="1" applyFill="1" applyBorder="1" applyAlignment="1">
      <alignment horizontal="center" vertical="center"/>
    </xf>
    <xf numFmtId="176" fontId="2" fillId="0" borderId="13" xfId="1" applyFill="1" applyBorder="1" applyAlignment="1">
      <alignment horizontal="center" vertical="center"/>
    </xf>
    <xf numFmtId="176" fontId="7" fillId="0" borderId="2" xfId="1" applyFont="1" applyFill="1" applyBorder="1" applyAlignment="1">
      <alignment horizontal="center" vertical="center"/>
    </xf>
    <xf numFmtId="176" fontId="7" fillId="0" borderId="3" xfId="1" applyFont="1" applyFill="1" applyBorder="1" applyAlignment="1">
      <alignment horizontal="center" vertical="center"/>
    </xf>
    <xf numFmtId="0" fontId="7" fillId="0" borderId="3" xfId="5" applyFont="1" applyFill="1" applyBorder="1" applyAlignment="1">
      <alignment horizontal="center" vertical="center"/>
    </xf>
    <xf numFmtId="0" fontId="7" fillId="0" borderId="2" xfId="5" applyFont="1" applyFill="1" applyBorder="1" applyAlignment="1">
      <alignment horizontal="center" vertical="center"/>
    </xf>
    <xf numFmtId="0" fontId="10" fillId="0" borderId="2" xfId="7" applyFont="1" applyFill="1" applyBorder="1" applyAlignment="1">
      <alignment horizontal="center" vertical="center"/>
    </xf>
    <xf numFmtId="0" fontId="10" fillId="0" borderId="3" xfId="7" applyFont="1" applyFill="1" applyBorder="1" applyAlignment="1">
      <alignment horizontal="center" vertical="center"/>
    </xf>
    <xf numFmtId="0" fontId="10" fillId="0" borderId="2" xfId="10" applyFont="1" applyFill="1" applyBorder="1" applyAlignment="1">
      <alignment horizontal="center" vertical="center"/>
    </xf>
    <xf numFmtId="0" fontId="7" fillId="0" borderId="2" xfId="3" applyFont="1" applyFill="1" applyBorder="1" applyAlignment="1">
      <alignment horizontal="center" vertical="center"/>
    </xf>
    <xf numFmtId="0" fontId="2" fillId="0" borderId="2" xfId="1" applyNumberFormat="1" applyFill="1" applyBorder="1" applyAlignment="1">
      <alignment horizontal="center" vertical="center"/>
    </xf>
    <xf numFmtId="0" fontId="2" fillId="0" borderId="0" xfId="17" applyNumberFormat="1" applyAlignment="1">
      <alignment vertical="center"/>
    </xf>
    <xf numFmtId="176" fontId="7" fillId="0" borderId="0" xfId="1" applyFont="1" applyFill="1" applyBorder="1" applyAlignment="1">
      <alignment vertical="center"/>
    </xf>
    <xf numFmtId="0" fontId="10" fillId="0" borderId="0" xfId="7" applyFont="1" applyFill="1" applyBorder="1" applyAlignment="1">
      <alignment vertical="center"/>
    </xf>
    <xf numFmtId="0" fontId="12" fillId="0" borderId="0" xfId="7" applyFont="1" applyFill="1" applyBorder="1" applyAlignment="1">
      <alignment vertical="center"/>
    </xf>
    <xf numFmtId="176" fontId="7" fillId="0" borderId="0" xfId="9" applyFont="1" applyFill="1" applyBorder="1" applyAlignment="1">
      <alignment vertical="center"/>
    </xf>
    <xf numFmtId="0" fontId="7" fillId="0" borderId="0" xfId="7" applyFont="1" applyFill="1" applyBorder="1" applyAlignment="1">
      <alignment vertical="center"/>
    </xf>
    <xf numFmtId="0" fontId="7" fillId="0" borderId="0" xfId="10" applyFont="1" applyFill="1" applyBorder="1" applyAlignment="1">
      <alignment vertical="center"/>
    </xf>
    <xf numFmtId="0" fontId="7" fillId="0" borderId="0" xfId="3" applyFont="1" applyFill="1" applyBorder="1" applyAlignment="1">
      <alignment vertical="center"/>
    </xf>
    <xf numFmtId="0" fontId="2" fillId="0" borderId="0" xfId="1" applyNumberFormat="1" applyFill="1" applyBorder="1" applyAlignment="1">
      <alignment vertical="center"/>
    </xf>
    <xf numFmtId="176" fontId="7" fillId="0" borderId="0" xfId="1" applyFont="1" applyFill="1" applyAlignment="1">
      <alignment vertical="center"/>
    </xf>
    <xf numFmtId="176" fontId="2" fillId="0" borderId="0" xfId="1" applyFill="1" applyAlignment="1">
      <alignment vertical="center"/>
    </xf>
    <xf numFmtId="1" fontId="2" fillId="0" borderId="0" xfId="1" applyNumberFormat="1" applyFill="1">
      <alignment vertical="center"/>
    </xf>
    <xf numFmtId="1" fontId="7" fillId="0" borderId="0" xfId="1" applyNumberFormat="1" applyFont="1" applyFill="1">
      <alignment vertical="center"/>
    </xf>
    <xf numFmtId="1" fontId="1" fillId="0" borderId="0" xfId="3" applyNumberFormat="1" applyFill="1">
      <alignment vertical="center"/>
    </xf>
    <xf numFmtId="1" fontId="0" fillId="0" borderId="0" xfId="7" applyNumberFormat="1" applyFont="1" applyFill="1">
      <alignment vertical="center"/>
    </xf>
    <xf numFmtId="1" fontId="7" fillId="0" borderId="0" xfId="3" applyNumberFormat="1" applyFont="1" applyFill="1">
      <alignment vertical="center"/>
    </xf>
    <xf numFmtId="1" fontId="0" fillId="0" borderId="0" xfId="9" applyNumberFormat="1" applyFont="1" applyFill="1">
      <alignment vertical="center"/>
    </xf>
    <xf numFmtId="1" fontId="0" fillId="0" borderId="0" xfId="10" applyNumberFormat="1" applyFont="1" applyFill="1">
      <alignment vertical="center"/>
    </xf>
    <xf numFmtId="0" fontId="13" fillId="0" borderId="0" xfId="3" applyFont="1" applyFill="1" applyBorder="1" applyAlignment="1">
      <alignment horizontal="left" vertical="center"/>
    </xf>
  </cellXfs>
  <cellStyles count="18">
    <cellStyle name="Normal" xfId="0" builtinId="0"/>
    <cellStyle name="Normal 2" xfId="16" xr:uid="{A195A279-6259-44A6-BE3C-3779BAA6561C}"/>
    <cellStyle name="Normal 2 2" xfId="15" xr:uid="{DDA3FDA5-7DD3-4E4E-9A7B-10965B1B6EC1}"/>
    <cellStyle name="Normal 3" xfId="17" xr:uid="{72C2478A-CD22-4D56-8091-3BCE4B49630F}"/>
    <cellStyle name="Normal 5" xfId="14" xr:uid="{D3C83632-0BAA-4F7E-84C8-33AC2E904B26}"/>
    <cellStyle name="桁区切り 2" xfId="4" xr:uid="{68A8374B-221E-4707-B213-354A84404E6F}"/>
    <cellStyle name="標準 10 2 2 2" xfId="6" xr:uid="{F96B924F-36A0-4EA0-98A7-1AC2FC5330FA}"/>
    <cellStyle name="標準 10 2 4" xfId="3" xr:uid="{F260250C-9540-4B39-846F-BF04B56C92A6}"/>
    <cellStyle name="標準 11 2 2" xfId="5" xr:uid="{7A2EC112-2892-4B6E-AEFB-1C65C5AA26F4}"/>
    <cellStyle name="標準 2" xfId="11" xr:uid="{1D6E6427-A413-49EC-BFF2-4140B576CA9F}"/>
    <cellStyle name="標準 2 3" xfId="1" xr:uid="{076DC01B-7846-4A3A-A6BD-BB0D62B7FC4C}"/>
    <cellStyle name="標準 2 3 2" xfId="2" xr:uid="{77CDE379-A8AD-4C2D-A4F4-C471400F857C}"/>
    <cellStyle name="標準 3 3 2 4" xfId="8" xr:uid="{729A0ADD-B413-4104-91FC-261B8C747812}"/>
    <cellStyle name="標準 4 2 2 2 2 2 2 2 4 2 2" xfId="12" xr:uid="{F739EC94-3896-4647-B38F-CC610AB4260C}"/>
    <cellStyle name="標準 4 2 2 2 2 2 2 2 4 4 2" xfId="13" xr:uid="{21EC19BC-86D4-48F1-8EAE-012850C90D5D}"/>
    <cellStyle name="標準 4 2 2 2 2 2 2 2 4 8" xfId="9" xr:uid="{7C46BC6A-5AAE-4F8D-BE52-7F3605124E9D}"/>
    <cellStyle name="標準 5" xfId="7" xr:uid="{27E17E42-58C6-41A8-B881-D5F7BA33F504}"/>
    <cellStyle name="標準 6 2 2 4 2 4" xfId="10" xr:uid="{7DE20983-9701-4754-B3D6-98C1E60DC407}"/>
  </cellStyles>
  <dxfs count="19">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8" tint="0.79998168889431442"/>
        </patternFill>
      </fill>
    </dxf>
    <dxf>
      <font>
        <color theme="0"/>
      </font>
      <fill>
        <patternFill>
          <bgColor theme="4" tint="0.39994506668294322"/>
        </patternFill>
      </fill>
    </dxf>
    <dxf>
      <fill>
        <patternFill>
          <bgColor theme="8" tint="0.79998168889431442"/>
        </patternFill>
      </fill>
    </dxf>
    <dxf>
      <fill>
        <patternFill>
          <bgColor theme="0" tint="-0.14996795556505021"/>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5fd920d7c180910/&#12488;&#12441;&#12461;&#12517;&#12513;&#12531;&#12488;/SME_&#20849;&#36890;EDI/221109%20&#12467;&#12450;&#12452;&#12531;&#12507;&#12441;&#12452;&#1247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コアインボイス"/>
      <sheetName val="SME2JP-PINT"/>
      <sheetName val="JP PINT 0.9.3"/>
      <sheetName val="統合"/>
      <sheetName val="単一請求"/>
      <sheetName val="単一"/>
      <sheetName val="SME2JP-PINT1"/>
      <sheetName val="TS16931-3-3"/>
      <sheetName val="WorkJP-PINT"/>
      <sheetName val="WorkTS16931-3-3"/>
      <sheetName val="work"/>
    </sheetNames>
    <sheetDataSet>
      <sheetData sheetId="0"/>
      <sheetData sheetId="1"/>
      <sheetData sheetId="2">
        <row r="1">
          <cell r="B1" t="str">
            <v>ID</v>
          </cell>
          <cell r="I1" t="str">
            <v>名称</v>
          </cell>
        </row>
        <row r="2">
          <cell r="B2" t="str">
            <v>IBG-00</v>
          </cell>
          <cell r="I2" t="str">
            <v>デジタルインボイス</v>
          </cell>
        </row>
        <row r="3">
          <cell r="B3" t="str">
            <v>IBT-001</v>
          </cell>
          <cell r="I3" t="str">
            <v>請求書番号</v>
          </cell>
        </row>
        <row r="4">
          <cell r="B4" t="str">
            <v>IBT-002</v>
          </cell>
          <cell r="I4" t="str">
            <v>請求書発行日</v>
          </cell>
        </row>
        <row r="5">
          <cell r="B5" t="str">
            <v>IBT-168</v>
          </cell>
          <cell r="I5" t="str">
            <v>請求書発行時刻</v>
          </cell>
        </row>
        <row r="6">
          <cell r="B6" t="str">
            <v>IBT-003</v>
          </cell>
          <cell r="I6" t="str">
            <v>請求書タイプコード</v>
          </cell>
        </row>
        <row r="7">
          <cell r="B7" t="str">
            <v>IBT-005</v>
          </cell>
          <cell r="I7" t="str">
            <v>請求書通貨コード</v>
          </cell>
        </row>
        <row r="8">
          <cell r="B8" t="str">
            <v>IBT-006</v>
          </cell>
          <cell r="I8" t="str">
            <v>税会計報告用通貨コード</v>
          </cell>
        </row>
        <row r="9">
          <cell r="B9" t="str">
            <v>IBT-007</v>
          </cell>
          <cell r="I9" t="str">
            <v>課税基準日</v>
          </cell>
        </row>
        <row r="10">
          <cell r="B10" t="str">
            <v>IBT-008</v>
          </cell>
          <cell r="I10" t="str">
            <v>課税基準日コード</v>
          </cell>
        </row>
        <row r="11">
          <cell r="B11" t="str">
            <v>IBT-009</v>
          </cell>
          <cell r="I11" t="str">
            <v>支払期日</v>
          </cell>
        </row>
        <row r="12">
          <cell r="B12" t="str">
            <v>IBT-010</v>
          </cell>
          <cell r="I12" t="str">
            <v>買い手参照</v>
          </cell>
        </row>
        <row r="13">
          <cell r="B13" t="str">
            <v>IBT-011</v>
          </cell>
          <cell r="I13" t="str">
            <v>プロジェクト参照</v>
          </cell>
        </row>
        <row r="14">
          <cell r="B14" t="str">
            <v>IBT-012</v>
          </cell>
          <cell r="I14" t="str">
            <v>契約書参照</v>
          </cell>
        </row>
        <row r="15">
          <cell r="B15" t="str">
            <v>IBT-013</v>
          </cell>
          <cell r="I15" t="str">
            <v>購買発注参照</v>
          </cell>
        </row>
        <row r="16">
          <cell r="B16" t="str">
            <v>IBT-014</v>
          </cell>
          <cell r="I16" t="str">
            <v>受注参照</v>
          </cell>
        </row>
        <row r="17">
          <cell r="B17" t="str">
            <v>IBT-015</v>
          </cell>
          <cell r="I17" t="str">
            <v>受取通知書参照</v>
          </cell>
        </row>
        <row r="18">
          <cell r="B18" t="str">
            <v>IBT-016</v>
          </cell>
          <cell r="I18" t="str">
            <v>出荷案内書参照</v>
          </cell>
        </row>
        <row r="19">
          <cell r="B19" t="str">
            <v>IBT-017</v>
          </cell>
          <cell r="I19" t="str">
            <v>入札又はロット参照</v>
          </cell>
        </row>
        <row r="20">
          <cell r="B20" t="str">
            <v>IBT-018</v>
          </cell>
          <cell r="I20" t="str">
            <v>請求するオブジェクトID</v>
          </cell>
        </row>
        <row r="21">
          <cell r="B21" t="str">
            <v>IBT-018-1</v>
          </cell>
          <cell r="I21" t="str">
            <v>請求するオブジェクトIDのスキーマID</v>
          </cell>
        </row>
        <row r="22">
          <cell r="B22" t="str">
            <v>IBT-019</v>
          </cell>
          <cell r="I22" t="str">
            <v>買い手会計参照</v>
          </cell>
        </row>
        <row r="23">
          <cell r="B23" t="str">
            <v>IBG-33</v>
          </cell>
          <cell r="I23" t="str">
            <v>支払条件</v>
          </cell>
        </row>
        <row r="24">
          <cell r="B24" t="str">
            <v>IBT-187</v>
          </cell>
          <cell r="I24" t="str">
            <v>支払条件指示ID</v>
          </cell>
        </row>
        <row r="25">
          <cell r="B25" t="str">
            <v>IBT-020</v>
          </cell>
          <cell r="I25" t="str">
            <v>支払条件</v>
          </cell>
        </row>
        <row r="26">
          <cell r="B26" t="str">
            <v>IBT-176</v>
          </cell>
          <cell r="I26" t="str">
            <v>支払条件金額</v>
          </cell>
        </row>
        <row r="27">
          <cell r="B27" t="str">
            <v>IBT-177</v>
          </cell>
          <cell r="I27" t="str">
            <v>分割支払支払期日</v>
          </cell>
        </row>
        <row r="28">
          <cell r="B28" t="str">
            <v>IBT-022</v>
          </cell>
          <cell r="I28" t="str">
            <v>請求書注釈内容</v>
          </cell>
        </row>
        <row r="29">
          <cell r="B29" t="str">
            <v>IBG-02</v>
          </cell>
          <cell r="I29" t="str">
            <v>プロセスコントロール</v>
          </cell>
        </row>
        <row r="30">
          <cell r="B30" t="str">
            <v>IBT-023</v>
          </cell>
          <cell r="I30" t="str">
            <v>ビジネスプロセスタイプ</v>
          </cell>
        </row>
        <row r="31">
          <cell r="B31" t="str">
            <v>IBT-024</v>
          </cell>
          <cell r="I31" t="str">
            <v>仕様ID</v>
          </cell>
        </row>
        <row r="32">
          <cell r="B32" t="str">
            <v>IBG-03</v>
          </cell>
          <cell r="I32" t="str">
            <v>先行請求書への参照</v>
          </cell>
        </row>
        <row r="33">
          <cell r="B33" t="str">
            <v>IBT-025</v>
          </cell>
          <cell r="I33" t="str">
            <v>先行請求書への参照</v>
          </cell>
        </row>
        <row r="34">
          <cell r="B34" t="str">
            <v>IBT-026</v>
          </cell>
          <cell r="I34" t="str">
            <v>先行請求書発行日</v>
          </cell>
        </row>
        <row r="35">
          <cell r="B35" t="str">
            <v>IBG-04</v>
          </cell>
          <cell r="I35" t="str">
            <v>売り手</v>
          </cell>
        </row>
        <row r="36">
          <cell r="B36" t="str">
            <v>IBT-027</v>
          </cell>
          <cell r="I36" t="str">
            <v>売り手名称</v>
          </cell>
        </row>
        <row r="37">
          <cell r="B37" t="str">
            <v>IBT-028</v>
          </cell>
          <cell r="I37" t="str">
            <v>売り手商号</v>
          </cell>
        </row>
        <row r="38">
          <cell r="B38" t="str">
            <v>IBT-029</v>
          </cell>
          <cell r="I38" t="str">
            <v>売り手ID</v>
          </cell>
        </row>
        <row r="39">
          <cell r="B39" t="str">
            <v>IBT-029-1</v>
          </cell>
          <cell r="I39" t="str">
            <v>スキーマID</v>
          </cell>
        </row>
        <row r="40">
          <cell r="B40" t="str">
            <v>IBT-030</v>
          </cell>
          <cell r="I40" t="str">
            <v>売り手法人ID</v>
          </cell>
        </row>
        <row r="41">
          <cell r="B41" t="str">
            <v>IBT-030-1</v>
          </cell>
          <cell r="I41" t="str">
            <v>スキーマID</v>
          </cell>
        </row>
        <row r="42">
          <cell r="B42" t="str">
            <v>IBT-031</v>
          </cell>
          <cell r="I42" t="str">
            <v>売り手税ID</v>
          </cell>
        </row>
        <row r="43">
          <cell r="B43" t="str">
            <v>IBT-032</v>
          </cell>
          <cell r="I43" t="str">
            <v>売り手税登録ID</v>
          </cell>
        </row>
        <row r="44">
          <cell r="B44" t="str">
            <v>IBT-033</v>
          </cell>
          <cell r="I44" t="str">
            <v>売り手追加法的情報</v>
          </cell>
        </row>
        <row r="45">
          <cell r="B45" t="str">
            <v>IBT-034</v>
          </cell>
          <cell r="I45" t="str">
            <v>売り手電子アドレス</v>
          </cell>
        </row>
        <row r="46">
          <cell r="B46" t="str">
            <v>IBT-034-1</v>
          </cell>
          <cell r="I46" t="str">
            <v>スキーマID</v>
          </cell>
        </row>
        <row r="47">
          <cell r="B47" t="str">
            <v>IBT-090</v>
          </cell>
          <cell r="I47" t="str">
            <v>銀行が採番した債権者の識別子</v>
          </cell>
        </row>
        <row r="48">
          <cell r="B48" t="str">
            <v>IBG-05</v>
          </cell>
          <cell r="I48" t="str">
            <v>売り手住所</v>
          </cell>
        </row>
        <row r="49">
          <cell r="B49" t="str">
            <v>IBT-035</v>
          </cell>
          <cell r="I49" t="str">
            <v>売り手住所欄1</v>
          </cell>
        </row>
        <row r="50">
          <cell r="B50" t="str">
            <v>IBT-036</v>
          </cell>
          <cell r="I50" t="str">
            <v>売り手住所欄2</v>
          </cell>
        </row>
        <row r="51">
          <cell r="B51" t="str">
            <v>IBT-162</v>
          </cell>
          <cell r="I51" t="str">
            <v>売り手住所欄3</v>
          </cell>
        </row>
        <row r="52">
          <cell r="B52" t="str">
            <v>IBT-037</v>
          </cell>
          <cell r="I52" t="str">
            <v>売り手住所 市区町村</v>
          </cell>
        </row>
        <row r="53">
          <cell r="B53" t="str">
            <v>IBT-038</v>
          </cell>
          <cell r="I53" t="str">
            <v>売り手郵便番号</v>
          </cell>
        </row>
        <row r="54">
          <cell r="B54" t="str">
            <v>IBT-039</v>
          </cell>
          <cell r="I54" t="str">
            <v>売り手住所 都道府県</v>
          </cell>
        </row>
        <row r="55">
          <cell r="B55" t="str">
            <v>IBT-040</v>
          </cell>
          <cell r="I55" t="str">
            <v>売り手国コード</v>
          </cell>
        </row>
        <row r="56">
          <cell r="B56" t="str">
            <v>IBG-06</v>
          </cell>
          <cell r="I56" t="str">
            <v>売り手連絡先</v>
          </cell>
        </row>
        <row r="57">
          <cell r="B57" t="str">
            <v>IBT-041</v>
          </cell>
          <cell r="I57" t="str">
            <v>売り手連絡先</v>
          </cell>
        </row>
        <row r="58">
          <cell r="B58" t="str">
            <v>IBT-042</v>
          </cell>
          <cell r="I58" t="str">
            <v>売り手連絡先電話番号</v>
          </cell>
        </row>
        <row r="59">
          <cell r="B59" t="str">
            <v>IBT-043</v>
          </cell>
          <cell r="I59" t="str">
            <v>売り手連絡先電子メールアドレス</v>
          </cell>
        </row>
        <row r="60">
          <cell r="B60" t="str">
            <v>IBG-07</v>
          </cell>
          <cell r="I60" t="str">
            <v>買い手</v>
          </cell>
        </row>
        <row r="61">
          <cell r="B61" t="str">
            <v>IBT-044</v>
          </cell>
          <cell r="I61" t="str">
            <v>買い手名称</v>
          </cell>
        </row>
        <row r="62">
          <cell r="B62" t="str">
            <v>IBT-045</v>
          </cell>
          <cell r="I62" t="str">
            <v>買い手商号</v>
          </cell>
        </row>
        <row r="63">
          <cell r="B63" t="str">
            <v>IBT-046</v>
          </cell>
          <cell r="I63" t="str">
            <v>買い手ID</v>
          </cell>
        </row>
        <row r="64">
          <cell r="B64" t="str">
            <v>IBT-046-1</v>
          </cell>
          <cell r="I64" t="str">
            <v>スキーマID</v>
          </cell>
        </row>
        <row r="65">
          <cell r="B65" t="str">
            <v>IBT-047</v>
          </cell>
          <cell r="I65" t="str">
            <v>買い手法人ID</v>
          </cell>
        </row>
        <row r="66">
          <cell r="B66" t="str">
            <v>IBT-047-1</v>
          </cell>
          <cell r="I66" t="str">
            <v>スキーマID</v>
          </cell>
        </row>
        <row r="67">
          <cell r="B67" t="str">
            <v>IBT-048</v>
          </cell>
          <cell r="I67" t="str">
            <v>買い手税ID</v>
          </cell>
        </row>
        <row r="68">
          <cell r="B68" t="str">
            <v>IBT-049</v>
          </cell>
          <cell r="I68" t="str">
            <v>買い手電子アドレス</v>
          </cell>
        </row>
        <row r="69">
          <cell r="B69" t="str">
            <v>IBT-049-1</v>
          </cell>
          <cell r="I69" t="str">
            <v>スキーマID</v>
          </cell>
        </row>
        <row r="70">
          <cell r="B70" t="str">
            <v>IBG-08</v>
          </cell>
          <cell r="I70" t="str">
            <v>買い手住所</v>
          </cell>
        </row>
        <row r="71">
          <cell r="B71" t="str">
            <v>IBT-050</v>
          </cell>
          <cell r="I71" t="str">
            <v>買い手住所欄1</v>
          </cell>
        </row>
        <row r="72">
          <cell r="B72" t="str">
            <v>IBT-051</v>
          </cell>
          <cell r="I72" t="str">
            <v>買い手住所欄2</v>
          </cell>
        </row>
        <row r="73">
          <cell r="B73" t="str">
            <v>IBT-163</v>
          </cell>
          <cell r="I73" t="str">
            <v>買い手住所欄3</v>
          </cell>
        </row>
        <row r="74">
          <cell r="B74" t="str">
            <v>IBT-052</v>
          </cell>
          <cell r="I74" t="str">
            <v>買い手住所 市区町村</v>
          </cell>
        </row>
        <row r="75">
          <cell r="B75" t="str">
            <v>IBT-053</v>
          </cell>
          <cell r="I75" t="str">
            <v>買い手郵便番号</v>
          </cell>
        </row>
        <row r="76">
          <cell r="B76" t="str">
            <v>IBT-054</v>
          </cell>
          <cell r="I76" t="str">
            <v>買い手住所 都道府県</v>
          </cell>
        </row>
        <row r="77">
          <cell r="B77" t="str">
            <v>IBT-055</v>
          </cell>
          <cell r="I77" t="str">
            <v>買い手国コード</v>
          </cell>
        </row>
        <row r="78">
          <cell r="B78" t="str">
            <v>IBG-09</v>
          </cell>
          <cell r="I78" t="str">
            <v>買い手連絡先</v>
          </cell>
        </row>
        <row r="79">
          <cell r="B79" t="str">
            <v>IBT-056</v>
          </cell>
          <cell r="I79" t="str">
            <v>買い手連絡先</v>
          </cell>
        </row>
        <row r="80">
          <cell r="B80" t="str">
            <v>IBT-057</v>
          </cell>
          <cell r="I80" t="str">
            <v>買い手連絡先電話番号</v>
          </cell>
        </row>
        <row r="81">
          <cell r="B81" t="str">
            <v>IBT-058</v>
          </cell>
          <cell r="I81" t="str">
            <v>買い手連絡先電子メールアドレス</v>
          </cell>
        </row>
        <row r="82">
          <cell r="B82" t="str">
            <v>IBG-10</v>
          </cell>
          <cell r="I82" t="str">
            <v>支払先</v>
          </cell>
        </row>
        <row r="83">
          <cell r="B83" t="str">
            <v>IBT-059</v>
          </cell>
          <cell r="I83" t="str">
            <v>支払先名称</v>
          </cell>
        </row>
        <row r="84">
          <cell r="B84" t="str">
            <v>IBT-060</v>
          </cell>
          <cell r="I84" t="str">
            <v>支払先ID</v>
          </cell>
        </row>
        <row r="85">
          <cell r="B85" t="str">
            <v>IBT-060-1</v>
          </cell>
          <cell r="I85" t="str">
            <v>スキーマID</v>
          </cell>
        </row>
        <row r="86">
          <cell r="B86" t="str">
            <v>IBT-061</v>
          </cell>
          <cell r="I86" t="str">
            <v>支払先登録企業ID</v>
          </cell>
        </row>
        <row r="87">
          <cell r="B87" t="str">
            <v>IBT-061-1</v>
          </cell>
          <cell r="I87" t="str">
            <v>スキーマID</v>
          </cell>
        </row>
        <row r="88">
          <cell r="B88" t="str">
            <v>IBG-11</v>
          </cell>
          <cell r="I88" t="str">
            <v>売り手税務代理人</v>
          </cell>
        </row>
        <row r="89">
          <cell r="B89" t="str">
            <v>IBT-062</v>
          </cell>
          <cell r="I89" t="str">
            <v>売り手税務代理人名称</v>
          </cell>
        </row>
        <row r="90">
          <cell r="B90" t="str">
            <v>IBT-063</v>
          </cell>
          <cell r="I90" t="str">
            <v>売り手税務代理人税ID</v>
          </cell>
        </row>
        <row r="91">
          <cell r="B91" t="str">
            <v>IBG-12</v>
          </cell>
          <cell r="I91" t="str">
            <v>売り手税務代理人住所</v>
          </cell>
        </row>
        <row r="92">
          <cell r="B92" t="str">
            <v>IBT-064</v>
          </cell>
          <cell r="I92" t="str">
            <v>税務代理人住所欄1</v>
          </cell>
        </row>
        <row r="93">
          <cell r="B93" t="str">
            <v>IBT-065</v>
          </cell>
          <cell r="I93" t="str">
            <v>税務代理人住所欄2</v>
          </cell>
        </row>
        <row r="94">
          <cell r="B94" t="str">
            <v>IBT-164</v>
          </cell>
          <cell r="I94" t="str">
            <v>税務代理人住所欄3</v>
          </cell>
        </row>
        <row r="95">
          <cell r="B95" t="str">
            <v>IBT-066</v>
          </cell>
          <cell r="I95" t="str">
            <v>税務代理人住所 市区町村</v>
          </cell>
        </row>
        <row r="96">
          <cell r="B96" t="str">
            <v>IBT-067</v>
          </cell>
          <cell r="I96" t="str">
            <v>税務代理人郵便番号</v>
          </cell>
        </row>
        <row r="97">
          <cell r="B97" t="str">
            <v>IBT-068</v>
          </cell>
          <cell r="I97" t="str">
            <v>税務代理人住所 都道府県</v>
          </cell>
        </row>
        <row r="98">
          <cell r="B98" t="str">
            <v>IBT-069</v>
          </cell>
          <cell r="I98" t="str">
            <v>税務代理人国コード</v>
          </cell>
        </row>
        <row r="99">
          <cell r="B99" t="str">
            <v>IBG-13</v>
          </cell>
          <cell r="I99" t="str">
            <v>納入先</v>
          </cell>
        </row>
        <row r="100">
          <cell r="B100" t="str">
            <v>IBT-070</v>
          </cell>
          <cell r="I100" t="str">
            <v>納入先名称</v>
          </cell>
        </row>
        <row r="101">
          <cell r="B101" t="str">
            <v>IBT-071</v>
          </cell>
          <cell r="I101" t="str">
            <v>納入先ID</v>
          </cell>
        </row>
        <row r="102">
          <cell r="B102" t="str">
            <v>IBT-071-1</v>
          </cell>
          <cell r="I102" t="str">
            <v>スキーマID</v>
          </cell>
        </row>
        <row r="103">
          <cell r="B103" t="str">
            <v>IBT-072</v>
          </cell>
          <cell r="I103" t="str">
            <v>実際納入日</v>
          </cell>
        </row>
        <row r="104">
          <cell r="B104" t="str">
            <v>IBG-14</v>
          </cell>
          <cell r="I104" t="str">
            <v>請求期間</v>
          </cell>
        </row>
        <row r="105">
          <cell r="B105" t="str">
            <v>IBT-073</v>
          </cell>
          <cell r="I105" t="str">
            <v>請求期間開始日</v>
          </cell>
        </row>
        <row r="106">
          <cell r="B106" t="str">
            <v>IBT-074</v>
          </cell>
          <cell r="I106" t="str">
            <v>請求期間終了日</v>
          </cell>
        </row>
        <row r="107">
          <cell r="B107" t="str">
            <v>IBG-15</v>
          </cell>
          <cell r="I107" t="str">
            <v>納入先住所</v>
          </cell>
        </row>
        <row r="108">
          <cell r="B108" t="str">
            <v>IBT-075</v>
          </cell>
          <cell r="I108" t="str">
            <v>納入先住所欄1</v>
          </cell>
        </row>
        <row r="109">
          <cell r="B109" t="str">
            <v>IBT-076</v>
          </cell>
          <cell r="I109" t="str">
            <v>納入先住所欄2</v>
          </cell>
        </row>
        <row r="110">
          <cell r="B110" t="str">
            <v>IBT-165</v>
          </cell>
          <cell r="I110" t="str">
            <v>納入先住所欄3</v>
          </cell>
        </row>
        <row r="111">
          <cell r="B111" t="str">
            <v>IBT-077</v>
          </cell>
          <cell r="I111" t="str">
            <v>納入先住所 市区町村</v>
          </cell>
        </row>
        <row r="112">
          <cell r="B112" t="str">
            <v>IBT-078</v>
          </cell>
          <cell r="I112" t="str">
            <v>納入先郵便番号</v>
          </cell>
        </row>
        <row r="113">
          <cell r="B113" t="str">
            <v>IBT-079</v>
          </cell>
          <cell r="I113" t="str">
            <v>納入先住所 都道府県</v>
          </cell>
        </row>
        <row r="114">
          <cell r="B114" t="str">
            <v>IBT-080</v>
          </cell>
          <cell r="I114" t="str">
            <v>納入先国コード</v>
          </cell>
        </row>
        <row r="115">
          <cell r="B115" t="str">
            <v>IBG-16</v>
          </cell>
          <cell r="I115" t="str">
            <v>支払指示</v>
          </cell>
        </row>
        <row r="116">
          <cell r="B116" t="str">
            <v>IBT-178</v>
          </cell>
          <cell r="I116" t="str">
            <v>支払指示ID</v>
          </cell>
        </row>
        <row r="117">
          <cell r="B117" t="str">
            <v>IBT-081</v>
          </cell>
          <cell r="I117" t="str">
            <v>支払手段タイプコード</v>
          </cell>
        </row>
        <row r="118">
          <cell r="B118" t="str">
            <v>IBT-082</v>
          </cell>
          <cell r="I118" t="str">
            <v>支払手段内容説明</v>
          </cell>
        </row>
        <row r="119">
          <cell r="B119" t="str">
            <v>IBT-083</v>
          </cell>
          <cell r="I119" t="str">
            <v>送金情報</v>
          </cell>
        </row>
        <row r="120">
          <cell r="B120" t="str">
            <v>IBT-083-1</v>
          </cell>
          <cell r="I120" t="str">
            <v>スキーマID</v>
          </cell>
        </row>
        <row r="121">
          <cell r="B121" t="str">
            <v>IBG-17</v>
          </cell>
          <cell r="I121" t="str">
            <v>銀行振込</v>
          </cell>
        </row>
        <row r="122">
          <cell r="B122" t="str">
            <v>IBT-084</v>
          </cell>
          <cell r="I122" t="str">
            <v>支払先口座ID</v>
          </cell>
        </row>
        <row r="123">
          <cell r="B123" t="str">
            <v>IBT-084-1</v>
          </cell>
          <cell r="I123" t="str">
            <v>スキーマID</v>
          </cell>
        </row>
        <row r="124">
          <cell r="B124" t="str">
            <v>IBT-085</v>
          </cell>
          <cell r="I124" t="str">
            <v>支払先口座名義人名</v>
          </cell>
        </row>
        <row r="125">
          <cell r="B125" t="str">
            <v>IBT-086</v>
          </cell>
          <cell r="I125" t="str">
            <v>支払先金融機関ID</v>
          </cell>
        </row>
        <row r="126">
          <cell r="B126" t="str">
            <v>IBG-34</v>
          </cell>
          <cell r="I126" t="str">
            <v>住所</v>
          </cell>
        </row>
        <row r="127">
          <cell r="B127" t="str">
            <v>IBT-169</v>
          </cell>
          <cell r="I127" t="str">
            <v>支払先口座住所欄1</v>
          </cell>
        </row>
        <row r="128">
          <cell r="B128" t="str">
            <v>IBT-170</v>
          </cell>
          <cell r="I128" t="str">
            <v>支払先口座住所欄2</v>
          </cell>
        </row>
        <row r="129">
          <cell r="B129" t="str">
            <v>IBT-171</v>
          </cell>
          <cell r="I129" t="str">
            <v>支払先口座住所 市区町村</v>
          </cell>
        </row>
        <row r="130">
          <cell r="B130" t="str">
            <v>IBT-172</v>
          </cell>
          <cell r="I130" t="str">
            <v>支払先口座郵便番号</v>
          </cell>
        </row>
        <row r="131">
          <cell r="B131" t="str">
            <v>IBT-173</v>
          </cell>
          <cell r="I131" t="str">
            <v>支払先口座住所 都道府県</v>
          </cell>
        </row>
        <row r="132">
          <cell r="B132" t="str">
            <v>IBT-174</v>
          </cell>
          <cell r="I132" t="str">
            <v>支払先口座住所欄3</v>
          </cell>
        </row>
        <row r="133">
          <cell r="B133" t="str">
            <v>IBT-175</v>
          </cell>
          <cell r="I133" t="str">
            <v>支払先口座国コード</v>
          </cell>
        </row>
        <row r="134">
          <cell r="B134" t="str">
            <v>IBG-18</v>
          </cell>
          <cell r="I134" t="str">
            <v>支払カード情報</v>
          </cell>
        </row>
        <row r="135">
          <cell r="B135" t="str">
            <v>IBT-087</v>
          </cell>
          <cell r="I135" t="str">
            <v>支払カード番号</v>
          </cell>
        </row>
        <row r="136">
          <cell r="B136" t="str">
            <v>IBT-088</v>
          </cell>
          <cell r="I136" t="str">
            <v>カード名義人氏名</v>
          </cell>
        </row>
        <row r="137">
          <cell r="B137" t="str">
            <v>IBG-19</v>
          </cell>
          <cell r="I137" t="str">
            <v>自動口座引落</v>
          </cell>
        </row>
        <row r="138">
          <cell r="B138" t="str">
            <v>IBT-089</v>
          </cell>
          <cell r="I138" t="str">
            <v>マンデーション参照ID</v>
          </cell>
        </row>
        <row r="139">
          <cell r="B139" t="str">
            <v>IBT-091</v>
          </cell>
          <cell r="I139" t="str">
            <v>自動引落口座ID</v>
          </cell>
        </row>
        <row r="140">
          <cell r="B140" t="str">
            <v>IBG-35</v>
          </cell>
          <cell r="I140" t="str">
            <v>支払済金額</v>
          </cell>
        </row>
        <row r="141">
          <cell r="B141" t="str">
            <v>IBT-179</v>
          </cell>
          <cell r="I141" t="str">
            <v>支払ID</v>
          </cell>
        </row>
        <row r="142">
          <cell r="B142" t="str">
            <v>IBT-180</v>
          </cell>
          <cell r="I142" t="str">
            <v>支払済金額</v>
          </cell>
        </row>
        <row r="143">
          <cell r="B143" t="str">
            <v>IBT-181</v>
          </cell>
          <cell r="I143" t="str">
            <v>支払済金額が請求書に差引記載される日</v>
          </cell>
        </row>
        <row r="144">
          <cell r="B144" t="str">
            <v>IBT-182</v>
          </cell>
          <cell r="I144" t="str">
            <v>支払タイプ</v>
          </cell>
        </row>
        <row r="145">
          <cell r="B145" t="str">
            <v>IBG-20</v>
          </cell>
          <cell r="I145" t="str">
            <v>請求書レベルの返金</v>
          </cell>
        </row>
        <row r="146">
          <cell r="B146" t="str">
            <v>IBT-092</v>
          </cell>
          <cell r="I146" t="str">
            <v>請求書レベルの返金金額(税抜き)</v>
          </cell>
        </row>
        <row r="147">
          <cell r="B147" t="str">
            <v>IBT-093</v>
          </cell>
          <cell r="I147" t="str">
            <v>請求書レベルの返金金額の基準となる金額</v>
          </cell>
        </row>
        <row r="148">
          <cell r="B148" t="str">
            <v>IBT-094</v>
          </cell>
          <cell r="I148" t="str">
            <v>請求書レベルの返金の率</v>
          </cell>
        </row>
        <row r="149">
          <cell r="B149" t="str">
            <v>IBT-097</v>
          </cell>
          <cell r="I149" t="str">
            <v>請求書レベルの返金の理由</v>
          </cell>
        </row>
        <row r="150">
          <cell r="B150" t="str">
            <v>IBT-098</v>
          </cell>
          <cell r="I150" t="str">
            <v>請求書レベルの返金の理由コード</v>
          </cell>
        </row>
        <row r="151">
          <cell r="B151" t="str">
            <v>IBT-095</v>
          </cell>
          <cell r="I151" t="str">
            <v>請求書レベルの返金の課税分類コード</v>
          </cell>
        </row>
        <row r="152">
          <cell r="B152" t="str">
            <v>IBT-095-1</v>
          </cell>
        </row>
        <row r="153">
          <cell r="B153" t="str">
            <v>IBT-096</v>
          </cell>
          <cell r="I153" t="str">
            <v>請求書レベルの返金の税率</v>
          </cell>
        </row>
        <row r="154">
          <cell r="B154" t="str">
            <v>IBT-196</v>
          </cell>
          <cell r="I154" t="str">
            <v>請求書レベルの返金の非課税理由テキスト</v>
          </cell>
        </row>
        <row r="155">
          <cell r="B155" t="str">
            <v>IBT-197</v>
          </cell>
          <cell r="I155" t="str">
            <v>請求書レベルの返金の非課税理由コード</v>
          </cell>
        </row>
        <row r="156">
          <cell r="B156" t="str">
            <v>IBG-21</v>
          </cell>
          <cell r="I156" t="str">
            <v>請求書レベルの追加請求</v>
          </cell>
        </row>
        <row r="157">
          <cell r="B157" t="str">
            <v>IBT-099</v>
          </cell>
          <cell r="I157" t="str">
            <v>請求書レベルの追加請求金額(税抜き)</v>
          </cell>
        </row>
        <row r="158">
          <cell r="B158" t="str">
            <v>IBT-100</v>
          </cell>
          <cell r="I158" t="str">
            <v>請求書レベルの追加請求金額の基準となる金額</v>
          </cell>
        </row>
        <row r="159">
          <cell r="B159" t="str">
            <v>IBT-101</v>
          </cell>
          <cell r="I159" t="str">
            <v>請求書レベルの追加請求の率</v>
          </cell>
        </row>
        <row r="160">
          <cell r="B160" t="str">
            <v>IBT-104</v>
          </cell>
          <cell r="I160" t="str">
            <v>請求書レベルの追加請求の理由</v>
          </cell>
        </row>
        <row r="161">
          <cell r="B161" t="str">
            <v>IBT-105</v>
          </cell>
          <cell r="I161" t="str">
            <v>請求書レベルの追加請求の理由コード</v>
          </cell>
        </row>
        <row r="162">
          <cell r="B162" t="str">
            <v>IBT-102</v>
          </cell>
          <cell r="I162" t="str">
            <v>請求書レベルの追加請求の課税分類コード</v>
          </cell>
        </row>
        <row r="163">
          <cell r="B163" t="str">
            <v>IBT-102-1</v>
          </cell>
        </row>
        <row r="164">
          <cell r="B164" t="str">
            <v>IBT-103</v>
          </cell>
          <cell r="I164" t="str">
            <v>請求書レベルの追加請求の税率</v>
          </cell>
        </row>
        <row r="165">
          <cell r="B165" t="str">
            <v>IBT-198</v>
          </cell>
          <cell r="I165" t="str">
            <v>請求書レベルの追加請求の非課税理由テキスト</v>
          </cell>
        </row>
        <row r="166">
          <cell r="B166" t="str">
            <v>IBT-199</v>
          </cell>
          <cell r="I166" t="str">
            <v>請求書レベルの追加請求の非課税理由コード</v>
          </cell>
        </row>
        <row r="167">
          <cell r="B167" t="str">
            <v>IBG-22</v>
          </cell>
          <cell r="I167" t="str">
            <v>請求書総合計金額</v>
          </cell>
        </row>
        <row r="168">
          <cell r="B168" t="str">
            <v>IBT-106</v>
          </cell>
          <cell r="I168" t="str">
            <v>値引後請求書明細行金額の合計</v>
          </cell>
        </row>
        <row r="169">
          <cell r="B169" t="str">
            <v>IBT-107</v>
          </cell>
          <cell r="I169" t="str">
            <v>請求書レベルの返金の合計</v>
          </cell>
        </row>
        <row r="170">
          <cell r="B170" t="str">
            <v>IBT-108</v>
          </cell>
          <cell r="I170" t="str">
            <v>請求書レベルの追加請求の合計</v>
          </cell>
        </row>
        <row r="171">
          <cell r="B171" t="str">
            <v>IBT-109</v>
          </cell>
          <cell r="I171" t="str">
            <v>請求書合計金額(税抜き)</v>
          </cell>
        </row>
        <row r="172">
          <cell r="B172" t="str">
            <v>IBT-110</v>
          </cell>
          <cell r="I172" t="str">
            <v>請求書消費税合計金額</v>
          </cell>
        </row>
        <row r="173">
          <cell r="B173" t="str">
            <v>IBT-112</v>
          </cell>
          <cell r="I173" t="str">
            <v>請求書合計金額(税込み)</v>
          </cell>
        </row>
        <row r="174">
          <cell r="B174" t="str">
            <v>IBT-113</v>
          </cell>
          <cell r="I174" t="str">
            <v>支払済金額</v>
          </cell>
        </row>
        <row r="175">
          <cell r="B175" t="str">
            <v>IBT-114</v>
          </cell>
          <cell r="I175" t="str">
            <v>丸めるための金額</v>
          </cell>
        </row>
        <row r="176">
          <cell r="B176" t="str">
            <v>IBT-115</v>
          </cell>
          <cell r="I176" t="str">
            <v>差引請求金額</v>
          </cell>
        </row>
        <row r="177">
          <cell r="B177" t="str">
            <v>IBG-37</v>
          </cell>
          <cell r="I177" t="str">
            <v>会計通貨での請求書総合計金額</v>
          </cell>
        </row>
        <row r="178">
          <cell r="B178" t="str">
            <v>IBT-111</v>
          </cell>
          <cell r="I178" t="str">
            <v>会計通貨での請求書消費税合計金額</v>
          </cell>
        </row>
        <row r="179">
          <cell r="B179" t="str">
            <v>IBG-38</v>
          </cell>
          <cell r="I179" t="str">
            <v>会計通貨での税内訳情報</v>
          </cell>
        </row>
        <row r="180">
          <cell r="B180" t="str">
            <v>IBT-190</v>
          </cell>
          <cell r="I180" t="str">
            <v>会計通貨での課税分類毎の消費税額</v>
          </cell>
        </row>
        <row r="181">
          <cell r="B181" t="str">
            <v>IBT-192</v>
          </cell>
          <cell r="I181" t="str">
            <v>会計通貨での課税分類コード</v>
          </cell>
        </row>
        <row r="182">
          <cell r="B182" t="str">
            <v>IBT-193</v>
          </cell>
          <cell r="I182" t="str">
            <v>会計通貨での課税分類毎の税率</v>
          </cell>
        </row>
        <row r="183">
          <cell r="B183" t="str">
            <v>IBG-23</v>
          </cell>
          <cell r="I183" t="str">
            <v>税内訳情報</v>
          </cell>
        </row>
        <row r="184">
          <cell r="B184" t="str">
            <v>IBT-116</v>
          </cell>
          <cell r="I184" t="str">
            <v>課税分類毎の課税基準額</v>
          </cell>
        </row>
        <row r="185">
          <cell r="B185" t="str">
            <v>IBT-117</v>
          </cell>
          <cell r="I185" t="str">
            <v>課税分類毎の消費税額</v>
          </cell>
        </row>
        <row r="186">
          <cell r="B186" t="str">
            <v>IBT-118</v>
          </cell>
          <cell r="I186" t="str">
            <v>課税分類コード</v>
          </cell>
        </row>
        <row r="187">
          <cell r="B187" t="str">
            <v>IBT-119</v>
          </cell>
          <cell r="I187" t="str">
            <v>課税分類毎の税率</v>
          </cell>
        </row>
        <row r="188">
          <cell r="B188" t="str">
            <v>IBT-120</v>
          </cell>
          <cell r="I188" t="str">
            <v>非課税理由テキスト</v>
          </cell>
        </row>
        <row r="189">
          <cell r="B189" t="str">
            <v>IBT-121</v>
          </cell>
          <cell r="I189" t="str">
            <v>非課税理由コード</v>
          </cell>
        </row>
        <row r="190">
          <cell r="B190" t="str">
            <v>IBG-24</v>
          </cell>
          <cell r="I190" t="str">
            <v>添付書類</v>
          </cell>
        </row>
        <row r="191">
          <cell r="B191" t="str">
            <v>IBT-122</v>
          </cell>
          <cell r="I191" t="str">
            <v>添付書類への参照</v>
          </cell>
        </row>
        <row r="192">
          <cell r="B192" t="str">
            <v>IBT-123</v>
          </cell>
          <cell r="I192" t="str">
            <v>添付書類の説明</v>
          </cell>
        </row>
        <row r="193">
          <cell r="B193" t="str">
            <v>IBT-125</v>
          </cell>
          <cell r="I193" t="str">
            <v>添付書類</v>
          </cell>
        </row>
        <row r="194">
          <cell r="B194" t="str">
            <v>IBT-125-1</v>
          </cell>
          <cell r="I194" t="str">
            <v>添付書類MIMEコード</v>
          </cell>
        </row>
        <row r="195">
          <cell r="B195" t="str">
            <v>IBT-125-2</v>
          </cell>
          <cell r="I195" t="str">
            <v>添付書類ファイル名</v>
          </cell>
        </row>
        <row r="196">
          <cell r="B196" t="str">
            <v>IBT-124</v>
          </cell>
          <cell r="I196" t="str">
            <v>外部ドキュメントのロケーション</v>
          </cell>
        </row>
        <row r="197">
          <cell r="B197" t="str">
            <v>IBG-25</v>
          </cell>
          <cell r="I197" t="str">
            <v>請求書明細行</v>
          </cell>
        </row>
        <row r="198">
          <cell r="B198" t="str">
            <v>IBT-126</v>
          </cell>
          <cell r="I198" t="str">
            <v>請求書明細行ID</v>
          </cell>
        </row>
        <row r="199">
          <cell r="B199" t="str">
            <v>IBT-127</v>
          </cell>
          <cell r="I199" t="str">
            <v>請求書明細行注釈</v>
          </cell>
        </row>
        <row r="200">
          <cell r="B200" t="str">
            <v>IBG-36</v>
          </cell>
          <cell r="I200" t="str">
            <v>明細行文書参照</v>
          </cell>
        </row>
        <row r="201">
          <cell r="B201" t="str">
            <v>IBT-188</v>
          </cell>
          <cell r="I201" t="str">
            <v>明細行文書ID</v>
          </cell>
        </row>
        <row r="202">
          <cell r="B202" t="str">
            <v>IBT-189</v>
          </cell>
          <cell r="I202" t="str">
            <v>文書タイプコード</v>
          </cell>
        </row>
        <row r="203">
          <cell r="B203" t="str">
            <v>IBT-128</v>
          </cell>
          <cell r="I203" t="str">
            <v>請求書明細行オブジェクトID</v>
          </cell>
        </row>
        <row r="204">
          <cell r="B204" t="str">
            <v>IBT-128-1</v>
          </cell>
          <cell r="I204" t="str">
            <v>スキーマID</v>
          </cell>
        </row>
        <row r="205">
          <cell r="B205" t="str">
            <v>IBT-129</v>
          </cell>
          <cell r="I205" t="str">
            <v>請求する数量</v>
          </cell>
        </row>
        <row r="206">
          <cell r="B206" t="str">
            <v>IBT-130</v>
          </cell>
          <cell r="I206" t="str">
            <v>請求する数量の数量単位コード</v>
          </cell>
        </row>
        <row r="207">
          <cell r="B207" t="str">
            <v>IBT-201</v>
          </cell>
          <cell r="I207" t="str">
            <v>値引後請求書明細行金額(税込み)</v>
          </cell>
        </row>
        <row r="208">
          <cell r="B208" t="str">
            <v>IBT-131</v>
          </cell>
          <cell r="I208" t="str">
            <v>値引後請求書明細行金額(税抜き)</v>
          </cell>
        </row>
        <row r="209">
          <cell r="B209" t="str">
            <v>IBT-183</v>
          </cell>
          <cell r="I209" t="str">
            <v>購買発注書参照</v>
          </cell>
        </row>
        <row r="210">
          <cell r="B210" t="str">
            <v>IBT-132</v>
          </cell>
          <cell r="I210" t="str">
            <v>購買発注明細行参照</v>
          </cell>
        </row>
        <row r="211">
          <cell r="B211" t="str">
            <v>IBT-184</v>
          </cell>
          <cell r="I211" t="str">
            <v>出荷案内書参照</v>
          </cell>
        </row>
        <row r="212">
          <cell r="B212" t="str">
            <v>IBT-133</v>
          </cell>
          <cell r="I212" t="str">
            <v>請求書明細行買い手会計参照</v>
          </cell>
        </row>
        <row r="213">
          <cell r="B213" t="str">
            <v>IBG-26</v>
          </cell>
          <cell r="I213" t="str">
            <v>請求書明細行の期間</v>
          </cell>
        </row>
        <row r="214">
          <cell r="B214" t="str">
            <v>IBT-134</v>
          </cell>
          <cell r="I214" t="str">
            <v>請求書明細行の期間開始日</v>
          </cell>
        </row>
        <row r="215">
          <cell r="B215" t="str">
            <v>IBT-135</v>
          </cell>
          <cell r="I215" t="str">
            <v>請求書明細行の期間終了日</v>
          </cell>
        </row>
        <row r="216">
          <cell r="B216" t="str">
            <v>IBG-27</v>
          </cell>
          <cell r="I216" t="str">
            <v>請求書明細行の返金</v>
          </cell>
        </row>
        <row r="217">
          <cell r="B217" t="str">
            <v>IBT-136</v>
          </cell>
          <cell r="I217" t="str">
            <v>請求書明細行の返金金額(税抜き)</v>
          </cell>
        </row>
        <row r="218">
          <cell r="B218" t="str">
            <v>IBT-137</v>
          </cell>
          <cell r="I218" t="str">
            <v>請求書明細行の返金金額の基準金額</v>
          </cell>
        </row>
        <row r="219">
          <cell r="B219" t="str">
            <v>IBT-138</v>
          </cell>
          <cell r="I219" t="str">
            <v>請求書明細行の返金の率</v>
          </cell>
        </row>
        <row r="220">
          <cell r="B220" t="str">
            <v>IBT-139</v>
          </cell>
          <cell r="I220" t="str">
            <v>請求書明細行の返金理由</v>
          </cell>
        </row>
        <row r="221">
          <cell r="B221" t="str">
            <v>IBT-140</v>
          </cell>
          <cell r="I221" t="str">
            <v>請求書明細行の返金理由コード</v>
          </cell>
        </row>
        <row r="222">
          <cell r="B222" t="str">
            <v>IBG-28</v>
          </cell>
          <cell r="I222" t="str">
            <v>請求書明細行の追加請求</v>
          </cell>
        </row>
        <row r="223">
          <cell r="B223" t="str">
            <v>IBT-141</v>
          </cell>
          <cell r="I223" t="str">
            <v>請求書明細行の追加請求金額(税抜き)</v>
          </cell>
        </row>
        <row r="224">
          <cell r="B224" t="str">
            <v>IBT-142</v>
          </cell>
          <cell r="I224" t="str">
            <v>請求書明細行の追加請求の基準金額</v>
          </cell>
        </row>
        <row r="225">
          <cell r="B225" t="str">
            <v>IBT-143</v>
          </cell>
          <cell r="I225" t="str">
            <v>請求書明細行の追加請求の率</v>
          </cell>
        </row>
        <row r="226">
          <cell r="B226" t="str">
            <v>IBT-144</v>
          </cell>
          <cell r="I226" t="str">
            <v>請求書明細行の追加請求理由</v>
          </cell>
        </row>
        <row r="227">
          <cell r="B227" t="str">
            <v>IBT-145</v>
          </cell>
          <cell r="I227" t="str">
            <v>請求書明細行の追加請求理由コード</v>
          </cell>
        </row>
        <row r="228">
          <cell r="B228" t="str">
            <v>IBG-29</v>
          </cell>
          <cell r="I228" t="str">
            <v>取引価格詳細</v>
          </cell>
        </row>
        <row r="229">
          <cell r="B229" t="str">
            <v>IBT-146</v>
          </cell>
          <cell r="I229" t="str">
            <v>品目単価(値引後)(税抜き)</v>
          </cell>
        </row>
        <row r="230">
          <cell r="B230" t="str">
            <v>IBT-147</v>
          </cell>
          <cell r="I230" t="str">
            <v>品目単価値引(税抜き)</v>
          </cell>
        </row>
        <row r="231">
          <cell r="B231" t="str">
            <v>IBT-148</v>
          </cell>
          <cell r="I231" t="str">
            <v>品目単価(値引前)(税抜き)</v>
          </cell>
        </row>
        <row r="232">
          <cell r="B232" t="str">
            <v>IBT-149</v>
          </cell>
          <cell r="I232" t="str">
            <v>品目単価基準数量</v>
          </cell>
        </row>
        <row r="233">
          <cell r="B233" t="str">
            <v>IBT-150</v>
          </cell>
          <cell r="I233" t="str">
            <v>品目単価基準数量の数量単位コード</v>
          </cell>
        </row>
        <row r="234">
          <cell r="B234" t="str">
            <v>IBG-30</v>
          </cell>
          <cell r="I234" t="str">
            <v>請求書明細行税情報</v>
          </cell>
        </row>
        <row r="235">
          <cell r="B235" t="str">
            <v>IBT-151</v>
          </cell>
          <cell r="I235" t="str">
            <v>請求する品目に対する課税分類コード</v>
          </cell>
        </row>
        <row r="236">
          <cell r="B236" t="str">
            <v>IBT-152</v>
          </cell>
          <cell r="I236" t="str">
            <v>請求する品目に対する税率</v>
          </cell>
        </row>
        <row r="237">
          <cell r="B237" t="str">
            <v>IBT-166</v>
          </cell>
          <cell r="I237" t="str">
            <v>請求する品目に対する単位数量当たりの税金額</v>
          </cell>
        </row>
        <row r="238">
          <cell r="B238" t="str">
            <v>IBT-185</v>
          </cell>
          <cell r="I238" t="str">
            <v>非課税理由テキスト</v>
          </cell>
        </row>
        <row r="239">
          <cell r="B239" t="str">
            <v>IBT-186</v>
          </cell>
          <cell r="I239" t="str">
            <v>非課税理由コード</v>
          </cell>
        </row>
        <row r="240">
          <cell r="B240" t="str">
            <v>IBT-167</v>
          </cell>
          <cell r="I240" t="str">
            <v>税スキーマ</v>
          </cell>
        </row>
        <row r="241">
          <cell r="B241" t="str">
            <v>IBG-31</v>
          </cell>
          <cell r="I241" t="str">
            <v>品目情報</v>
          </cell>
        </row>
        <row r="242">
          <cell r="B242" t="str">
            <v>IBT-153</v>
          </cell>
          <cell r="I242" t="str">
            <v>品名</v>
          </cell>
        </row>
        <row r="243">
          <cell r="B243" t="str">
            <v>IBT-154</v>
          </cell>
          <cell r="I243" t="str">
            <v>品目摘要</v>
          </cell>
        </row>
        <row r="244">
          <cell r="B244" t="str">
            <v>IBT-155</v>
          </cell>
          <cell r="I244" t="str">
            <v>売り手による品目ID</v>
          </cell>
        </row>
        <row r="245">
          <cell r="B245" t="str">
            <v>IBT-156</v>
          </cell>
          <cell r="I245" t="str">
            <v>買い手による品目ID</v>
          </cell>
        </row>
        <row r="246">
          <cell r="B246" t="str">
            <v>IBT-157</v>
          </cell>
          <cell r="I246" t="str">
            <v>品目標準ID</v>
          </cell>
        </row>
        <row r="247">
          <cell r="B247" t="str">
            <v>IBT-157-1</v>
          </cell>
          <cell r="I247" t="str">
            <v>スキーマID</v>
          </cell>
        </row>
        <row r="248">
          <cell r="B248" t="str">
            <v>IBT-158</v>
          </cell>
          <cell r="I248" t="str">
            <v>品目分類ID</v>
          </cell>
        </row>
        <row r="249">
          <cell r="B249" t="str">
            <v>IBT-158-1</v>
          </cell>
          <cell r="I249" t="str">
            <v>スキーマID</v>
          </cell>
        </row>
        <row r="250">
          <cell r="B250" t="str">
            <v>IBT-158-2</v>
          </cell>
          <cell r="I250" t="str">
            <v>スキーマのバージョンID</v>
          </cell>
        </row>
        <row r="251">
          <cell r="B251" t="str">
            <v>IBT-159</v>
          </cell>
          <cell r="I251" t="str">
            <v>品目の原産国</v>
          </cell>
        </row>
        <row r="252">
          <cell r="B252" t="str">
            <v>IBG-32</v>
          </cell>
          <cell r="I252" t="str">
            <v>品目属性</v>
          </cell>
        </row>
        <row r="253">
          <cell r="B253" t="str">
            <v>IBT-160</v>
          </cell>
          <cell r="I253" t="str">
            <v>品目属性名</v>
          </cell>
        </row>
        <row r="254">
          <cell r="B254" t="str">
            <v>IBT-161</v>
          </cell>
          <cell r="I254" t="str">
            <v>品目属性値</v>
          </cell>
        </row>
      </sheetData>
      <sheetData sheetId="3">
        <row r="2">
          <cell r="Z2" t="str">
            <v>rsm:SMEConsolidatedinvoice</v>
          </cell>
        </row>
        <row r="3">
          <cell r="J3">
            <v>0</v>
          </cell>
          <cell r="Z3" t="str">
            <v>rsm:CIExchangedDocumentContext</v>
          </cell>
        </row>
        <row r="4">
          <cell r="J4">
            <v>0</v>
          </cell>
          <cell r="Z4" t="str">
            <v>rsm:CIExchangedDocumentContext/ram:SpecifiedTransactionID</v>
          </cell>
        </row>
        <row r="5">
          <cell r="J5">
            <v>0</v>
          </cell>
          <cell r="Z5" t="str">
            <v>rsm:CIExchangedDocumentContext/ram:ProcessingTransactionDateTime</v>
          </cell>
        </row>
        <row r="6">
          <cell r="J6" t="str">
            <v/>
          </cell>
          <cell r="Z6" t="str">
            <v>rsm:CIExchangedDocumentContext/ram:BusinessProcessSpecifiedCIDocumentContextParameter</v>
          </cell>
        </row>
        <row r="7">
          <cell r="J7" t="str">
            <v>IBG-02</v>
          </cell>
        </row>
        <row r="8">
          <cell r="J8" t="str">
            <v>IBT-023</v>
          </cell>
          <cell r="Z8" t="str">
            <v>rsm:CIExchangedDocumentContext/ram:BusinessProcessSpecifiedCIDocumentContextParameter/ram:ID</v>
          </cell>
        </row>
        <row r="9">
          <cell r="J9">
            <v>0</v>
          </cell>
          <cell r="Z9" t="str">
            <v>rsm:CIExchangedDocumentContext/ram:BusinessProcessSpecifiedCIDocumentContextParameter/ram:Value</v>
          </cell>
        </row>
        <row r="10">
          <cell r="J10" t="str">
            <v/>
          </cell>
          <cell r="Z10" t="str">
            <v>rsm:CIExchangedDocumentContext/ram:BusinessProcessSpecifiedCIDocumentContextParameter/ram:SpecifiedCIDocumentVersion</v>
          </cell>
        </row>
        <row r="11">
          <cell r="J11" t="str">
            <v/>
          </cell>
        </row>
        <row r="12">
          <cell r="J12">
            <v>0</v>
          </cell>
          <cell r="Z12" t="str">
            <v>rsm:CIExchangedDocumentContext/ram:BusinessProcessSpecifiedCIDocumentContextParameter/ram:SpecifiedCIDocumentVersion/ram:ID</v>
          </cell>
        </row>
        <row r="13">
          <cell r="J13">
            <v>0</v>
          </cell>
          <cell r="Z13" t="str">
            <v>rsm:CIExchangedDocumentContext/ram:BusinessProcessSpecifiedCIDocumentContextParameter/ram:SpecifiedCIDocumentVersion/ram:IssueDateTime</v>
          </cell>
        </row>
        <row r="14">
          <cell r="J14" t="str">
            <v/>
          </cell>
          <cell r="Z14" t="str">
            <v>rsm:CIExchangedDocumentContext/ram:ScenarioSpecifiedCIDocumentContextParameter</v>
          </cell>
        </row>
        <row r="15">
          <cell r="J15">
            <v>0</v>
          </cell>
        </row>
        <row r="16">
          <cell r="J16">
            <v>0</v>
          </cell>
          <cell r="Z16" t="str">
            <v>rsm:CIExchangedDocumentContext/ram:ScenarioSpecifiedCIDocumentContextParameter/ram:ID</v>
          </cell>
        </row>
        <row r="17">
          <cell r="J17">
            <v>0</v>
          </cell>
          <cell r="Z17" t="str">
            <v>rsm:CIExchangedDocumentContext/ram:ScenarioSpecifiedCIDocumentContextParameter/ram:Value</v>
          </cell>
        </row>
        <row r="18">
          <cell r="J18" t="str">
            <v/>
          </cell>
          <cell r="Z18" t="str">
            <v>rsm:CIExchangedDocumentContext/ram:ApplicationSpecifiedCIDocumentContextParameter</v>
          </cell>
        </row>
        <row r="19">
          <cell r="J19">
            <v>0</v>
          </cell>
        </row>
        <row r="20">
          <cell r="J20">
            <v>0</v>
          </cell>
          <cell r="Z20" t="str">
            <v>rsm:CIExchangedDocumentContext/ram:ApplicationSpecifiedCIDocumentContextParameter/ram:ID</v>
          </cell>
        </row>
        <row r="21">
          <cell r="J21">
            <v>0</v>
          </cell>
          <cell r="Z21" t="str">
            <v>rsm:CIExchangedDocumentContext/ram:ApplicationSpecifiedCIDocumentContextParameter/ram:Value</v>
          </cell>
        </row>
        <row r="22">
          <cell r="J22" t="str">
            <v/>
          </cell>
          <cell r="Z22" t="str">
            <v>rsm:CIExchangedDocumentContext/ram:SubsetSpecifiedCIDocumentContextParameter</v>
          </cell>
        </row>
        <row r="23">
          <cell r="J23">
            <v>0</v>
          </cell>
        </row>
        <row r="24">
          <cell r="J24" t="str">
            <v>IBT-024</v>
          </cell>
          <cell r="Z24" t="str">
            <v>rsm:CIExchangedDocumentContext/ram:SubsetSpecifiedCIDocumentContextParameter/ram:ID</v>
          </cell>
        </row>
        <row r="25">
          <cell r="J25">
            <v>0</v>
          </cell>
          <cell r="Z25" t="str">
            <v>rsm:CIExchangedDocumentContext/ram:SubsetSpecifiedCIDocumentContextParameter/ram:Value</v>
          </cell>
        </row>
        <row r="26">
          <cell r="J26" t="str">
            <v/>
          </cell>
          <cell r="Z26" t="str">
            <v>rsm:CIExchangedDocumentContext/ram:SubsetSpecifiedCIDocumentContextParameter/ram:SpecifiedCIDocumentVersion</v>
          </cell>
        </row>
        <row r="27">
          <cell r="J27" t="str">
            <v/>
          </cell>
        </row>
        <row r="28">
          <cell r="J28">
            <v>0</v>
          </cell>
          <cell r="Z28" t="str">
            <v>rsm:CIExchangedDocumentContext/ram:SubsetSpecifiedCIDocumentContextParameter/ram:SpecifiedCIDocumentVersion/ram:ID</v>
          </cell>
        </row>
        <row r="29">
          <cell r="J29">
            <v>0</v>
          </cell>
          <cell r="Z29" t="str">
            <v>rsm:CIExchangedDocumentContext/ram:SubsetSpecifiedCIDocumentContextParameter/ram:SpecifiedCIDocumentVersion/ram:IssueDateTime</v>
          </cell>
        </row>
        <row r="30">
          <cell r="J30">
            <v>0</v>
          </cell>
          <cell r="Z30" t="str">
            <v>rsm:CIIHExchangedDocument</v>
          </cell>
        </row>
        <row r="31">
          <cell r="J31" t="str">
            <v>IBT-001</v>
          </cell>
          <cell r="Z31" t="str">
            <v>rsm:CIIHExchangedDocument/ram:ID</v>
          </cell>
        </row>
        <row r="32">
          <cell r="J32">
            <v>0</v>
          </cell>
          <cell r="Z32" t="str">
            <v>rsm:CIIHExchangedDocument/ram:Name</v>
          </cell>
        </row>
        <row r="33">
          <cell r="J33" t="str">
            <v>IBT-003</v>
          </cell>
          <cell r="Z33" t="str">
            <v>rsm:CIIHExchangedDocument/ram:TypeCode</v>
          </cell>
        </row>
        <row r="34">
          <cell r="J34" t="str">
            <v>IBT-002</v>
          </cell>
          <cell r="Z34" t="str">
            <v>rsm:CIIHExchangedDocument/ram:IssueDateTime</v>
          </cell>
        </row>
        <row r="35">
          <cell r="J35">
            <v>0</v>
          </cell>
          <cell r="Z35" t="str">
            <v>rsm:CIIHExchangedDocument/ram:PreviousRevisionID</v>
          </cell>
        </row>
        <row r="36">
          <cell r="J36">
            <v>0</v>
          </cell>
          <cell r="Z36" t="str">
            <v>rsm:CIIHExchangedDocument/ram:CategoryCode</v>
          </cell>
        </row>
        <row r="37">
          <cell r="J37">
            <v>0</v>
          </cell>
          <cell r="Z37" t="str">
            <v>rsm:CIIHExchangedDocument/ram:SubtypeCode</v>
          </cell>
        </row>
        <row r="38">
          <cell r="J38" t="str">
            <v/>
          </cell>
          <cell r="Z38" t="str">
            <v>rsm:CIIHExchangedDocument/ram:IncludedCINote</v>
          </cell>
        </row>
        <row r="39">
          <cell r="J39">
            <v>0</v>
          </cell>
        </row>
        <row r="40">
          <cell r="J40">
            <v>0</v>
          </cell>
          <cell r="Z40" t="str">
            <v>rsm:CIIHExchangedDocument/ram:IncludedCINote/ram:Subject</v>
          </cell>
        </row>
        <row r="41">
          <cell r="J41" t="str">
            <v>IBT-022</v>
          </cell>
          <cell r="Z41" t="str">
            <v>rsm:CIIHExchangedDocument/ram:IncludedCINote/ram:Content</v>
          </cell>
        </row>
        <row r="42">
          <cell r="J42">
            <v>0</v>
          </cell>
          <cell r="Z42" t="str">
            <v>rsm:CIIHExchangedDocument/ram:IncludedCINote/ram:ID</v>
          </cell>
        </row>
        <row r="43">
          <cell r="J43" t="str">
            <v/>
          </cell>
          <cell r="Z43" t="str">
            <v>rsm:CIIHExchangedDocument/ram:ReferenceCIReferencedDocument</v>
          </cell>
        </row>
        <row r="44">
          <cell r="J44" t="str">
            <v>IBG-24</v>
          </cell>
        </row>
        <row r="45">
          <cell r="J45" t="str">
            <v>IBT-122</v>
          </cell>
          <cell r="Z45" t="str">
            <v>rsm:CIIHExchangedDocument/ram:ReferenceCIReferencedDocument/ram:IssuerAssignedID</v>
          </cell>
        </row>
        <row r="46">
          <cell r="J46" t="str">
            <v>IBT-026</v>
          </cell>
          <cell r="Z46" t="str">
            <v>rsm:CIIHExchangedDocument/ram:ReferenceCIReferencedDocument/ram:IssueDateTime</v>
          </cell>
        </row>
        <row r="47">
          <cell r="J47">
            <v>0</v>
          </cell>
          <cell r="Z47" t="str">
            <v>rsm:CIIHExchangedDocument/ram:ReferenceCIReferencedDocument/ram:RevisionID</v>
          </cell>
        </row>
        <row r="48">
          <cell r="J48" t="str">
            <v>IBT-123</v>
          </cell>
          <cell r="Z48" t="str">
            <v>rsm:CIIHExchangedDocument/ram:ReferenceCIReferencedDocument/ram:Information</v>
          </cell>
        </row>
        <row r="49">
          <cell r="J49">
            <v>0</v>
          </cell>
          <cell r="Z49" t="str">
            <v>rsm:CIIHExchangedDocument/ram:ReferenceCIReferencedDocument/ram:TypeCode</v>
          </cell>
        </row>
        <row r="50">
          <cell r="J50">
            <v>0</v>
          </cell>
          <cell r="Z50" t="str">
            <v>rsm:CIIHExchangedDocument/ram:ReferenceCIReferencedDocument/ram:AttachmentBinaryObject</v>
          </cell>
        </row>
        <row r="51">
          <cell r="J51">
            <v>0</v>
          </cell>
          <cell r="Z51" t="str">
            <v>rsm:CIIHExchangedDocument/ram:ReferenceCIReferencedDocument/ram:SubtypeCode</v>
          </cell>
        </row>
        <row r="52">
          <cell r="J52" t="str">
            <v/>
          </cell>
          <cell r="Z52" t="str">
            <v>rsm:CIIHExchangedDocument/ram:AttachedSpecifiedBinaryFile</v>
          </cell>
        </row>
        <row r="53">
          <cell r="J53">
            <v>0</v>
          </cell>
        </row>
        <row r="54">
          <cell r="J54">
            <v>0</v>
          </cell>
          <cell r="Z54" t="str">
            <v>rsm:CIIHExchangedDocument/ram:AttachedSpecifiedBinaryFile/ram:ID</v>
          </cell>
        </row>
        <row r="55">
          <cell r="J55" t="str">
            <v>ibt-125-2</v>
          </cell>
          <cell r="Z55" t="str">
            <v>rsm:CIIHExchangedDocument/ram:AttachedSpecifiedBinaryFile/ram:FileName</v>
          </cell>
        </row>
        <row r="56">
          <cell r="J56" t="str">
            <v>IBT-124</v>
          </cell>
          <cell r="Z56" t="str">
            <v>rsm:CIIHExchangedDocument/ram:AttachedSpecifiedBinaryFile/ram:URIID</v>
          </cell>
        </row>
        <row r="57">
          <cell r="J57" t="str">
            <v>ibt-125-1</v>
          </cell>
          <cell r="Z57" t="str">
            <v>rsm:CIIHExchangedDocument/ram:AttachedSpecifiedBinaryFile/ram:MIMECode</v>
          </cell>
        </row>
        <row r="58">
          <cell r="J58">
            <v>0</v>
          </cell>
          <cell r="Z58" t="str">
            <v>rsm:CIIHExchangedDocument/ram:AttachedSpecifiedBinaryFile/ram:Description</v>
          </cell>
        </row>
        <row r="59">
          <cell r="J59" t="str">
            <v/>
          </cell>
          <cell r="Z59" t="str">
            <v>rsm:CIIHSupplyChainTradeTransaction</v>
          </cell>
        </row>
        <row r="60">
          <cell r="J60" t="str">
            <v/>
          </cell>
          <cell r="Z60" t="str">
            <v>rsm:CIIHSupplyChainTradeTransaction/ram:ApplicableCIIHSupplyChainTradeAgreement</v>
          </cell>
        </row>
        <row r="61">
          <cell r="J61" t="str">
            <v/>
          </cell>
        </row>
        <row r="62">
          <cell r="J62" t="str">
            <v/>
          </cell>
          <cell r="Z62" t="str">
            <v>rsm:CIIHSupplyChainTradeTransaction/ram:ApplicableCIIHSupplyChainTradeAgreement/ram:SellerCITradeParty</v>
          </cell>
        </row>
        <row r="63">
          <cell r="J63" t="str">
            <v>IBG-04</v>
          </cell>
        </row>
        <row r="64">
          <cell r="J64" t="str">
            <v>IBT-029</v>
          </cell>
          <cell r="Z64" t="str">
            <v>rsm:CIIHSupplyChainTradeTransaction/ram:ApplicableCIIHSupplyChainTradeAgreement/ram:SellerCITradeParty/ram:ID</v>
          </cell>
        </row>
        <row r="65">
          <cell r="J65" t="str">
            <v>IBT-030</v>
          </cell>
          <cell r="Z65" t="str">
            <v>rsm:CIIHSupplyChainTradeTransaction/ram:ApplicableCIIHSupplyChainTradeAgreement/ram:SellerCITradeParty/ram:GlobalID</v>
          </cell>
        </row>
        <row r="66">
          <cell r="J66" t="str">
            <v>IBT-027</v>
          </cell>
          <cell r="Z66" t="str">
            <v>rsm:CIIHSupplyChainTradeTransaction/ram:ApplicableCIIHSupplyChainTradeAgreement/ram:SellerCITradeParty/ram:Name</v>
          </cell>
        </row>
        <row r="67">
          <cell r="J67" t="str">
            <v>IBT-031</v>
          </cell>
          <cell r="Z67" t="str">
            <v>rsm:CIIHSupplyChainTradeTransaction/ram:ApplicableCIIHSupplyChainTradeAgreement/ram:SellerCITradeParty/ram:RegisteredID</v>
          </cell>
        </row>
        <row r="68">
          <cell r="Z68" t="str">
            <v>rsm:CIIHSupplyChainTradeTransaction/ram:ApplicableCIIHSupplyChainTradeAgreement/ram:SellerCITradeParty/ram:EndPointURICIUniversalCommunication</v>
          </cell>
        </row>
        <row r="70">
          <cell r="J70" t="str">
            <v>IBT-034-1</v>
          </cell>
          <cell r="Z70" t="str">
            <v>rsm:CIIHSupplyChainTradeTransaction/ram:ApplicableCIIHSupplyChainTradeAgreement/ram:SellerCITradeParty/ram:ID</v>
          </cell>
        </row>
        <row r="71">
          <cell r="J71" t="str">
            <v>IBT-034</v>
          </cell>
          <cell r="Z71" t="str">
            <v>rsm:CIIHSupplyChainTradeTransaction/ram:ApplicableCIIHSupplyChainTradeAgreement/ram:SellerCITradeParty/ram:GlobalID</v>
          </cell>
        </row>
        <row r="72">
          <cell r="J72" t="str">
            <v/>
          </cell>
          <cell r="Z72" t="str">
            <v>rsm:CIIHSupplyChainTradeTransaction/ram:ApplicableCIIHSupplyChainTradeAgreement/ram:SellerCITradeParty/ram:DefinedCITradeContact</v>
          </cell>
        </row>
        <row r="73">
          <cell r="J73" t="str">
            <v>IBG-06</v>
          </cell>
        </row>
        <row r="74">
          <cell r="J74">
            <v>0</v>
          </cell>
          <cell r="Z74" t="str">
            <v>rsm:CIIHSupplyChainTradeTransaction/ram:ApplicableCIIHSupplyChainTradeAgreement/ram:SellerCITradeParty/ram:DefinedCITradeContact/ram:ID</v>
          </cell>
        </row>
        <row r="75">
          <cell r="J75" t="str">
            <v>IBT-041</v>
          </cell>
          <cell r="Z75" t="str">
            <v>rsm:CIIHSupplyChainTradeTransaction/ram:ApplicableCIIHSupplyChainTradeAgreement/ram:SellerCITradeParty/ram:DefinedCITradeContact/ram:PersonName</v>
          </cell>
        </row>
        <row r="76">
          <cell r="J76" t="str">
            <v>IBT-041</v>
          </cell>
          <cell r="Z76" t="str">
            <v>rsm:CIIHSupplyChainTradeTransaction/ram:ApplicableCIIHSupplyChainTradeAgreement/ram:SellerCITradeParty/ram:DefinedCITradeContact/ram:DepartmentName</v>
          </cell>
        </row>
        <row r="77">
          <cell r="J77">
            <v>0</v>
          </cell>
          <cell r="Z77" t="str">
            <v>rsm:CIIHSupplyChainTradeTransaction/ram:ApplicableCIIHSupplyChainTradeAgreement/ram:SellerCITradeParty/ram:DefinedCITradeContact/ram:PersonID</v>
          </cell>
        </row>
        <row r="78">
          <cell r="J78" t="str">
            <v/>
          </cell>
          <cell r="Z78" t="str">
            <v>rsm:CIIHSupplyChainTradeTransaction/ram:ApplicableCIIHSupplyChainTradeAgreement/ram:SellerCITradeParty/ram:DefinedCITradeContact/ram:TelephoneCIUniversalCommunication</v>
          </cell>
        </row>
        <row r="79">
          <cell r="J79" t="str">
            <v/>
          </cell>
        </row>
        <row r="80">
          <cell r="J80" t="str">
            <v>IBT-042</v>
          </cell>
          <cell r="Z80" t="str">
            <v>rsm:CIIHSupplyChainTradeTransaction/ram:ApplicableCIIHSupplyChainTradeAgreement/ram:SellerCITradeParty/ram:DefinedCITradeContact/ram:TelephoneCIUniversalCommunication/ram:CompleteNumber</v>
          </cell>
        </row>
        <row r="81">
          <cell r="J81" t="str">
            <v/>
          </cell>
          <cell r="Z81" t="str">
            <v>rsm:CIIHSupplyChainTradeTransaction/ram:ApplicableCIIHSupplyChainTradeAgreement/ram:SellerCITradeParty/ram:DefinedCITradeContact/ram:FaxCIUniversalCommunication</v>
          </cell>
        </row>
        <row r="82">
          <cell r="J82" t="str">
            <v/>
          </cell>
        </row>
        <row r="83">
          <cell r="J83">
            <v>0</v>
          </cell>
          <cell r="Z83" t="str">
            <v>rsm:CIIHSupplyChainTradeTransaction/ram:ApplicableCIIHSupplyChainTradeAgreement/ram:SellerCITradeParty/ram:DefinedCITradeContact/ram:FaxCIUniversalCommunication/ram:CompleteNumber</v>
          </cell>
        </row>
        <row r="84">
          <cell r="J84" t="str">
            <v/>
          </cell>
          <cell r="Z84" t="str">
            <v>rsm:CIIHSupplyChainTradeTransaction/ram:ApplicableCIIHSupplyChainTradeAgreement/ram:SellerCITradeParty/ram:DefinedCITradeContact/ram:EmailURICIUniversalCommunication</v>
          </cell>
        </row>
        <row r="85">
          <cell r="J85" t="str">
            <v/>
          </cell>
        </row>
        <row r="86">
          <cell r="J86" t="str">
            <v>IBT-043</v>
          </cell>
          <cell r="Z86" t="str">
            <v>rsm:CIIHSupplyChainTradeTransaction/ram:ApplicableCIIHSupplyChainTradeAgreement/ram:SellerCITradeParty/ram:DefinedCITradeContact/ram:EmailURICIUniversalCommunication/ram:URIID</v>
          </cell>
        </row>
        <row r="87">
          <cell r="J87" t="str">
            <v/>
          </cell>
          <cell r="Z87" t="str">
            <v>rsm:CIIHSupplyChainTradeTransaction/ram:ApplicableCIIHSupplyChainTradeAgreement/ram:SellerCITradeParty/ram:PostalCITradeAddress</v>
          </cell>
        </row>
        <row r="88">
          <cell r="J88" t="str">
            <v>IBG-05</v>
          </cell>
        </row>
        <row r="89">
          <cell r="J89" t="str">
            <v>IBT-038</v>
          </cell>
          <cell r="Z89" t="str">
            <v>rsm:CIIHSupplyChainTradeTransaction/ram:ApplicableCIIHSupplyChainTradeAgreement/ram:SellerCITradeParty/ram:PostalCITradeAddress/ram:PostcodeCode</v>
          </cell>
        </row>
        <row r="90">
          <cell r="J90" t="str">
            <v>IBT-035</v>
          </cell>
          <cell r="Z90" t="str">
            <v>rsm:CIIHSupplyChainTradeTransaction/ram:ApplicableCIIHSupplyChainTradeAgreement/ram:SellerCITradeParty/ram:PostalCITradeAddress/ram:LineOne</v>
          </cell>
        </row>
        <row r="91">
          <cell r="J91" t="str">
            <v>IBT-036</v>
          </cell>
          <cell r="Z91" t="str">
            <v>rsm:CIIHSupplyChainTradeTransaction/ram:ApplicableCIIHSupplyChainTradeAgreement/ram:SellerCITradeParty/ram:PostalCITradeAddress/ram:LineTwo</v>
          </cell>
        </row>
        <row r="92">
          <cell r="J92" t="str">
            <v>IBT-162</v>
          </cell>
          <cell r="Z92" t="str">
            <v>rsm:CIIHSupplyChainTradeTransaction/ram:ApplicableCIIHSupplyChainTradeAgreement/ram:SellerCITradeParty/ram:PostalCITradeAddress/ram:LineThree</v>
          </cell>
        </row>
        <row r="93">
          <cell r="J93" t="str">
            <v>IBT-040</v>
          </cell>
          <cell r="Z93" t="str">
            <v>rsm:CIIHSupplyChainTradeTransaction/ram:ApplicableCIIHSupplyChainTradeAgreement/ram:SellerCITradeParty/ram:PostalCITradeAddress/ram:CountryID</v>
          </cell>
        </row>
        <row r="94">
          <cell r="J94" t="str">
            <v/>
          </cell>
          <cell r="Z94" t="str">
            <v>rsm:CIIHSupplyChainTradeTransaction/ram:ApplicableCIIHSupplyChainTradeAgreement/ram:BuyerCITradeParty</v>
          </cell>
        </row>
        <row r="95">
          <cell r="J95" t="str">
            <v>IBG-07</v>
          </cell>
        </row>
        <row r="96">
          <cell r="J96">
            <v>0</v>
          </cell>
          <cell r="Z96" t="str">
            <v>rsm:CIIHSupplyChainTradeTransaction/ram:ApplicableCIIHSupplyChainTradeAgreement/ram:BuyerCITradeParty/ram:ID</v>
          </cell>
        </row>
        <row r="97">
          <cell r="J97" t="str">
            <v>IBT-046</v>
          </cell>
          <cell r="Z97" t="str">
            <v>rsm:CIIHSupplyChainTradeTransaction/ram:ApplicableCIIHSupplyChainTradeAgreement/ram:BuyerCITradeParty/ram:GlobalID</v>
          </cell>
        </row>
        <row r="98">
          <cell r="J98" t="str">
            <v>IBT-044</v>
          </cell>
          <cell r="Z98" t="str">
            <v>rsm:CIIHSupplyChainTradeTransaction/ram:ApplicableCIIHSupplyChainTradeAgreement/ram:BuyerCITradeParty/ram:Name</v>
          </cell>
        </row>
        <row r="99">
          <cell r="J99" t="str">
            <v>IBT-048</v>
          </cell>
          <cell r="Z99" t="str">
            <v>rsm:CIIHSupplyChainTradeTransaction/ram:ApplicableCIIHSupplyChainTradeAgreement/ram:BuyerCITradeParty/ram:RegisteredID</v>
          </cell>
        </row>
        <row r="100">
          <cell r="Z100" t="str">
            <v>rsm:CIIHSupplyChainTradeTransaction/ram:ApplicableCIIHSupplyChainTradeAgreement/ram:BuyerCITradeParty/ram:EndPointURICIUniversalCommunication</v>
          </cell>
        </row>
        <row r="102">
          <cell r="J102" t="str">
            <v>IBT-049-1</v>
          </cell>
          <cell r="Z102" t="str">
            <v>rsm:CIIHSupplyChainTradeTransaction/ram:ApplicableCIIHSupplyChainTradeAgreement/ram:BuyerCITradeParty/ram:ID</v>
          </cell>
        </row>
        <row r="103">
          <cell r="J103" t="str">
            <v>IBT-049</v>
          </cell>
          <cell r="Z103" t="str">
            <v>rsm:CIIHSupplyChainTradeTransaction/ram:ApplicableCIIHSupplyChainTradeAgreement/ram:BuyerCITradeParty/ram:GlobalID</v>
          </cell>
        </row>
        <row r="104">
          <cell r="J104" t="str">
            <v/>
          </cell>
          <cell r="Z104" t="str">
            <v>rsm:CIIHSupplyChainTradeTransaction/ram:ApplicableCIIHSupplyChainTradeAgreement/ram:BuyerCITradeParty/ram:DefinedCITradeContact</v>
          </cell>
        </row>
        <row r="105">
          <cell r="J105" t="str">
            <v>IBG-09</v>
          </cell>
        </row>
        <row r="106">
          <cell r="J106">
            <v>0</v>
          </cell>
          <cell r="Z106" t="str">
            <v>rsm:CIIHSupplyChainTradeTransaction/ram:ApplicableCIIHSupplyChainTradeAgreement/ram:BuyerCITradeParty/ram:DefinedCITradeContact/ram:ID</v>
          </cell>
        </row>
        <row r="107">
          <cell r="J107" t="str">
            <v>IBT-056</v>
          </cell>
          <cell r="Z107" t="str">
            <v>rsm:CIIHSupplyChainTradeTransaction/ram:ApplicableCIIHSupplyChainTradeAgreement/ram:BuyerCITradeParty/ram:DefinedCITradeContact/ram:PersonName</v>
          </cell>
        </row>
        <row r="108">
          <cell r="J108" t="str">
            <v>IBT-056</v>
          </cell>
          <cell r="Z108" t="str">
            <v>rsm:CIIHSupplyChainTradeTransaction/ram:ApplicableCIIHSupplyChainTradeAgreement/ram:BuyerCITradeParty/ram:DefinedCITradeContact/ram:DepartmentName</v>
          </cell>
        </row>
        <row r="109">
          <cell r="J109">
            <v>0</v>
          </cell>
          <cell r="Z109" t="str">
            <v>rsm:CIIHSupplyChainTradeTransaction/ram:ApplicableCIIHSupplyChainTradeAgreement/ram:BuyerCITradeParty/ram:DefinedCITradeContact/ram:PersonID</v>
          </cell>
        </row>
        <row r="110">
          <cell r="J110" t="str">
            <v/>
          </cell>
          <cell r="Z110" t="str">
            <v>rsm:CIIHSupplyChainTradeTransaction/ram:ApplicableCIIHSupplyChainTradeAgreement/ram:BuyerCITradeParty/ram:DefinedCITradeContact/ram:TelephoneCIUniversalCommunication</v>
          </cell>
        </row>
        <row r="111">
          <cell r="J111" t="str">
            <v/>
          </cell>
        </row>
        <row r="112">
          <cell r="J112" t="str">
            <v>IBT-057</v>
          </cell>
          <cell r="Z112" t="str">
            <v>rsm:CIIHSupplyChainTradeTransaction/ram:ApplicableCIIHSupplyChainTradeAgreement/ram:BuyerCITradeParty/ram:DefinedCITradeContact/ram:TelephoneCIUniversalCommunication/ram:CompleteNumber</v>
          </cell>
        </row>
        <row r="113">
          <cell r="J113" t="str">
            <v/>
          </cell>
          <cell r="Z113" t="str">
            <v>rsm:CIIHSupplyChainTradeTransaction/ram:ApplicableCIIHSupplyChainTradeAgreement/ram:BuyerCITradeParty/ram:DefinedCITradeContact/ram:FaxCIUniversalCommunication</v>
          </cell>
        </row>
        <row r="114">
          <cell r="J114" t="str">
            <v/>
          </cell>
        </row>
        <row r="115">
          <cell r="J115">
            <v>0</v>
          </cell>
          <cell r="Z115" t="str">
            <v>rsm:CIIHSupplyChainTradeTransaction/ram:ApplicableCIIHSupplyChainTradeAgreement/ram:BuyerCITradeParty/ram:DefinedCITradeContact/ram:FaxCIUniversalCommunication/ram:CompleteNumber</v>
          </cell>
        </row>
        <row r="116">
          <cell r="J116" t="str">
            <v/>
          </cell>
          <cell r="Z116" t="str">
            <v>rsm:CIIHSupplyChainTradeTransaction/ram:ApplicableCIIHSupplyChainTradeAgreement/ram:BuyerCITradeParty/ram:DefinedCITradeContact/ram:EmailURICIUniversalCommunication</v>
          </cell>
        </row>
        <row r="117">
          <cell r="J117" t="str">
            <v/>
          </cell>
        </row>
        <row r="118">
          <cell r="J118" t="str">
            <v>IBT-058</v>
          </cell>
          <cell r="Z118" t="str">
            <v>rsm:CIIHSupplyChainTradeTransaction/ram:ApplicableCIIHSupplyChainTradeAgreement/ram:BuyerCITradeParty/ram:DefinedCITradeContact/ram:EmailURICIUniversalCommunication/ram:URIID</v>
          </cell>
        </row>
        <row r="119">
          <cell r="J119" t="str">
            <v/>
          </cell>
          <cell r="Z119" t="str">
            <v>rsm:CIIHSupplyChainTradeTransaction/ram:ApplicableCIIHSupplyChainTradeAgreement/ram:BuyerCITradeParty/ram:PostalCITradeAddress</v>
          </cell>
        </row>
        <row r="120">
          <cell r="J120" t="str">
            <v>IBG-08</v>
          </cell>
        </row>
        <row r="121">
          <cell r="J121" t="str">
            <v>IBT-053</v>
          </cell>
          <cell r="Z121" t="str">
            <v>rsm:CIIHSupplyChainTradeTransaction/ram:ApplicableCIIHSupplyChainTradeAgreement/ram:BuyerCITradeParty/ram:PostalCITradeAddress/ram:PostcodeCode</v>
          </cell>
        </row>
        <row r="122">
          <cell r="J122" t="str">
            <v>IBT-050</v>
          </cell>
          <cell r="Z122" t="str">
            <v>rsm:CIIHSupplyChainTradeTransaction/ram:ApplicableCIIHSupplyChainTradeAgreement/ram:BuyerCITradeParty/ram:PostalCITradeAddress/ram:LineOne</v>
          </cell>
        </row>
        <row r="123">
          <cell r="J123" t="str">
            <v>IBT-051</v>
          </cell>
          <cell r="Z123" t="str">
            <v>rsm:CIIHSupplyChainTradeTransaction/ram:ApplicableCIIHSupplyChainTradeAgreement/ram:BuyerCITradeParty/ram:PostalCITradeAddress/ram:LineTwo</v>
          </cell>
        </row>
        <row r="124">
          <cell r="J124" t="str">
            <v>IBT-163</v>
          </cell>
          <cell r="Z124" t="str">
            <v>rsm:CIIHSupplyChainTradeTransaction/ram:ApplicableCIIHSupplyChainTradeAgreement/ram:BuyerCITradeParty/ram:PostalCITradeAddress/ram:LineThree</v>
          </cell>
        </row>
        <row r="125">
          <cell r="J125" t="str">
            <v>IBT-055</v>
          </cell>
          <cell r="Z125" t="str">
            <v>rsm:CIIHSupplyChainTradeTransaction/ram:ApplicableCIIHSupplyChainTradeAgreement/ram:BuyerCITradeParty/ram:PostalCITradeAddress/ram:CountryID</v>
          </cell>
        </row>
        <row r="126">
          <cell r="J126" t="str">
            <v/>
          </cell>
          <cell r="Z126" t="str">
            <v>rsm:CIIHSupplyChainTradeTransaction/ram:ApplicableCIIHSupplyChainTradeAgreement/ram:SpecifiedProcuringProject</v>
          </cell>
        </row>
        <row r="127">
          <cell r="J127">
            <v>0</v>
          </cell>
        </row>
        <row r="128">
          <cell r="J128" t="str">
            <v>IBT-011</v>
          </cell>
          <cell r="Z128" t="str">
            <v>rsm:CIIHSupplyChainTradeTransaction/ram:ApplicableCIIHSupplyChainTradeAgreement/ram:SpecifiedProcuringProject/ram:ID</v>
          </cell>
        </row>
        <row r="129">
          <cell r="J129">
            <v>0</v>
          </cell>
          <cell r="Z129" t="str">
            <v>rsm:CIIHSupplyChainTradeTransaction/ram:ApplicableCIIHSupplyChainTradeAgreement/ram:SpecifiedProcuringProject/ram:Name</v>
          </cell>
        </row>
        <row r="130">
          <cell r="J130" t="str">
            <v/>
          </cell>
          <cell r="Z130" t="str">
            <v>rsm:CIIHSupplyChainTradeTransaction/ram:ApplicableCIIHSupplyChainTradeSettlement</v>
          </cell>
        </row>
        <row r="131">
          <cell r="J131">
            <v>0</v>
          </cell>
        </row>
        <row r="132">
          <cell r="J132" t="str">
            <v>IBT-006</v>
          </cell>
          <cell r="Z132" t="str">
            <v>rsm:CIIHSupplyChainTradeTransaction/ram:ApplicableCIIHSupplyChainTradeSettlement/ram:TaxCurrencyCode</v>
          </cell>
        </row>
        <row r="133">
          <cell r="J133" t="str">
            <v>IBT-005</v>
          </cell>
          <cell r="Z133" t="str">
            <v>rsm:CIIHSupplyChainTradeTransaction/ram:ApplicableCIIHSupplyChainTradeSettlement/ram:InvoiceCurrencyCode</v>
          </cell>
        </row>
        <row r="134">
          <cell r="J134">
            <v>0</v>
          </cell>
          <cell r="Z134" t="str">
            <v>rsm:CIIHSupplyChainTradeTransaction/ram:ApplicableCIIHSupplyChainTradeSettlement/ram:PaymentCurrencyCode</v>
          </cell>
        </row>
        <row r="135">
          <cell r="J135" t="str">
            <v/>
          </cell>
          <cell r="Z135" t="str">
            <v>rsm:CIIHSupplyChainTradeTransaction/ram:ApplicableCIIHSupplyChainTradeSettlement/ram:InvoicerCITradeParty</v>
          </cell>
        </row>
        <row r="136">
          <cell r="J136" t="str">
            <v>IBG-10</v>
          </cell>
        </row>
        <row r="137">
          <cell r="J137" t="str">
            <v>IBT-060</v>
          </cell>
          <cell r="Z137" t="str">
            <v>rsm:CIIHSupplyChainTradeTransaction/ram:ApplicableCIIHSupplyChainTradeSettlement/ram:InvoicerCITradeParty/ram:ID</v>
          </cell>
        </row>
        <row r="138">
          <cell r="J138">
            <v>0</v>
          </cell>
          <cell r="Z138" t="str">
            <v>rsm:CIIHSupplyChainTradeTransaction/ram:ApplicableCIIHSupplyChainTradeSettlement/ram:InvoicerCITradeParty/ram:GlobalID</v>
          </cell>
        </row>
        <row r="139">
          <cell r="J139" t="str">
            <v>IBT-059</v>
          </cell>
          <cell r="Z139" t="str">
            <v>rsm:CIIHSupplyChainTradeTransaction/ram:ApplicableCIIHSupplyChainTradeSettlement/ram:InvoicerCITradeParty/ram:Name</v>
          </cell>
        </row>
        <row r="140">
          <cell r="J140">
            <v>0</v>
          </cell>
          <cell r="Z140" t="str">
            <v>rsm:CIIHSupplyChainTradeTransaction/ram:ApplicableCIIHSupplyChainTradeSettlement/ram:InvoicerCITradeParty/ram:RegisteredID</v>
          </cell>
        </row>
        <row r="141">
          <cell r="J141" t="str">
            <v/>
          </cell>
          <cell r="Z141" t="str">
            <v>rsm:CIIHSupplyChainTradeTransaction/ram:ApplicableCIIHSupplyChainTradeSettlement/ram:InvoicerCITradeParty/ram:DefinedCITradeContact</v>
          </cell>
        </row>
        <row r="142">
          <cell r="J142">
            <v>0</v>
          </cell>
        </row>
        <row r="143">
          <cell r="J143">
            <v>0</v>
          </cell>
          <cell r="Z143" t="str">
            <v>rsm:CIIHSupplyChainTradeTransaction/ram:ApplicableCIIHSupplyChainTradeSettlement/ram:InvoicerCITradeParty/ram:DefinedCITradeContact/ram:ID</v>
          </cell>
        </row>
        <row r="144">
          <cell r="J144">
            <v>0</v>
          </cell>
          <cell r="Z144" t="str">
            <v>rsm:CIIHSupplyChainTradeTransaction/ram:ApplicableCIIHSupplyChainTradeSettlement/ram:InvoicerCITradeParty/ram:DefinedCITradeContact/ram:PersonName</v>
          </cell>
        </row>
        <row r="145">
          <cell r="J145">
            <v>0</v>
          </cell>
          <cell r="Z145" t="str">
            <v>rsm:CIIHSupplyChainTradeTransaction/ram:ApplicableCIIHSupplyChainTradeSettlement/ram:InvoicerCITradeParty/ram:DefinedCITradeContact/ram:DepartmentName</v>
          </cell>
        </row>
        <row r="146">
          <cell r="J146">
            <v>0</v>
          </cell>
          <cell r="Z146" t="str">
            <v>rsm:CIIHSupplyChainTradeTransaction/ram:ApplicableCIIHSupplyChainTradeSettlement/ram:InvoicerCITradeParty/ram:DefinedCITradeContact/ram:PersonID</v>
          </cell>
        </row>
        <row r="147">
          <cell r="J147" t="str">
            <v/>
          </cell>
          <cell r="Z147" t="str">
            <v>rsm:CIIHSupplyChainTradeTransaction/ram:ApplicableCIIHSupplyChainTradeSettlement/ram:InvoicerCITradeParty/ram:DefinedCITradeContact/ram:TelephoneCIUniversalCommunication</v>
          </cell>
        </row>
        <row r="148">
          <cell r="J148" t="str">
            <v/>
          </cell>
        </row>
        <row r="149">
          <cell r="J149">
            <v>0</v>
          </cell>
          <cell r="Z149" t="str">
            <v>rsm:CIIHSupplyChainTradeTransaction/ram:ApplicableCIIHSupplyChainTradeSettlement/ram:InvoicerCITradeParty/ram:DefinedCITradeContact/ram:TelephoneCIUniversalCommunication/ram:CompleteNumber</v>
          </cell>
        </row>
        <row r="150">
          <cell r="J150" t="str">
            <v/>
          </cell>
          <cell r="Z150" t="str">
            <v>rsm:CIIHSupplyChainTradeTransaction/ram:ApplicableCIIHSupplyChainTradeSettlement/ram:InvoicerCITradeParty/ram:DefinedCITradeContact/ram:FaxCIUniversalCommunication</v>
          </cell>
        </row>
        <row r="151">
          <cell r="J151" t="str">
            <v/>
          </cell>
        </row>
        <row r="152">
          <cell r="J152">
            <v>0</v>
          </cell>
          <cell r="Z152" t="str">
            <v>rsm:CIIHSupplyChainTradeTransaction/ram:ApplicableCIIHSupplyChainTradeSettlement/ram:InvoicerCITradeParty/ram:DefinedCITradeContact/ram:FaxCIUniversalCommunication/ram:CompleteNumber</v>
          </cell>
        </row>
        <row r="153">
          <cell r="J153" t="str">
            <v/>
          </cell>
          <cell r="Z153" t="str">
            <v>rsm:CIIHSupplyChainTradeTransaction/ram:ApplicableCIIHSupplyChainTradeSettlement/ram:InvoicerCITradeParty/ram:DefinedCITradeContact/ram:EmailURICIUniversalCommunication</v>
          </cell>
        </row>
        <row r="154">
          <cell r="J154" t="str">
            <v/>
          </cell>
        </row>
        <row r="155">
          <cell r="J155">
            <v>0</v>
          </cell>
          <cell r="Z155" t="str">
            <v>rsm:CIIHSupplyChainTradeTransaction/ram:ApplicableCIIHSupplyChainTradeSettlement/ram:InvoicerCITradeParty/ram:DefinedCITradeContact/ram:EmailURICIUniversalCommunication/ram:URIID</v>
          </cell>
        </row>
        <row r="156">
          <cell r="J156" t="str">
            <v/>
          </cell>
          <cell r="Z156" t="str">
            <v>rsm:CIIHSupplyChainTradeTransaction/ram:ApplicableCIIHSupplyChainTradeSettlement/ram:InvoicerCITradeParty/ram:PostalCITradeAddress</v>
          </cell>
        </row>
        <row r="157">
          <cell r="J157">
            <v>0</v>
          </cell>
        </row>
        <row r="158">
          <cell r="J158">
            <v>0</v>
          </cell>
          <cell r="Z158" t="str">
            <v>rsm:CIIHSupplyChainTradeTransaction/ram:ApplicableCIIHSupplyChainTradeSettlement/ram:InvoicerCITradeParty/ram:PostalCITradeAddress/ram:PostcodeCode</v>
          </cell>
        </row>
        <row r="159">
          <cell r="J159">
            <v>0</v>
          </cell>
          <cell r="Z159" t="str">
            <v>rsm:CIIHSupplyChainTradeTransaction/ram:ApplicableCIIHSupplyChainTradeSettlement/ram:InvoicerCITradeParty/ram:PostalCITradeAddress/ram:LineOne</v>
          </cell>
        </row>
        <row r="160">
          <cell r="J160">
            <v>0</v>
          </cell>
          <cell r="Z160" t="str">
            <v>rsm:CIIHSupplyChainTradeTransaction/ram:ApplicableCIIHSupplyChainTradeSettlement/ram:InvoicerCITradeParty/ram:PostalCITradeAddress/ram:LineTwo</v>
          </cell>
        </row>
        <row r="161">
          <cell r="J161">
            <v>0</v>
          </cell>
          <cell r="Z161" t="str">
            <v>rsm:CIIHSupplyChainTradeTransaction/ram:ApplicableCIIHSupplyChainTradeSettlement/ram:InvoicerCITradeParty/ram:PostalCITradeAddress/ram:LineThree</v>
          </cell>
        </row>
        <row r="162">
          <cell r="J162">
            <v>0</v>
          </cell>
          <cell r="Z162" t="str">
            <v>rsm:CIIHSupplyChainTradeTransaction/ram:ApplicableCIIHSupplyChainTradeSettlement/ram:InvoicerCITradeParty/ram:PostalCITradeAddress/ram:CountryID</v>
          </cell>
        </row>
        <row r="163">
          <cell r="J163" t="str">
            <v/>
          </cell>
          <cell r="Z163" t="str">
            <v>rsm:CIIHSupplyChainTradeTransaction/ram:ApplicableCIIHSupplyChainTradeSettlement/ram:InvoiceeCITradeParty</v>
          </cell>
        </row>
        <row r="164">
          <cell r="J164" t="str">
            <v/>
          </cell>
        </row>
        <row r="165">
          <cell r="J165" t="str">
            <v/>
          </cell>
          <cell r="Z165" t="str">
            <v>rsm:CIIHSupplyChainTradeTransaction/ram:ApplicableCIIHSupplyChainTradeSettlement/ram:InvoiceeCITradeParty/ram:ID</v>
          </cell>
        </row>
        <row r="166">
          <cell r="J166" t="str">
            <v/>
          </cell>
          <cell r="Z166" t="str">
            <v>rsm:CIIHSupplyChainTradeTransaction/ram:ApplicableCIIHSupplyChainTradeSettlement/ram:InvoiceeCITradeParty/ram:GlobalID</v>
          </cell>
        </row>
        <row r="167">
          <cell r="J167" t="str">
            <v/>
          </cell>
          <cell r="Z167" t="str">
            <v>rsm:CIIHSupplyChainTradeTransaction/ram:ApplicableCIIHSupplyChainTradeSettlement/ram:InvoiceeCITradeParty/ram:Name</v>
          </cell>
        </row>
        <row r="168">
          <cell r="J168" t="str">
            <v/>
          </cell>
          <cell r="Z168" t="str">
            <v>rsm:CIIHSupplyChainTradeTransaction/ram:ApplicableCIIHSupplyChainTradeSettlement/ram:InvoiceeCITradeParty/ram:DefinedCITradeContact</v>
          </cell>
        </row>
        <row r="169">
          <cell r="J169" t="str">
            <v/>
          </cell>
        </row>
        <row r="170">
          <cell r="J170" t="str">
            <v/>
          </cell>
          <cell r="Z170" t="str">
            <v>rsm:CIIHSupplyChainTradeTransaction/ram:ApplicableCIIHSupplyChainTradeSettlement/ram:InvoiceeCITradeParty/ram:DefinedCITradeContact/ram:ID</v>
          </cell>
        </row>
        <row r="171">
          <cell r="J171" t="str">
            <v/>
          </cell>
          <cell r="Z171" t="str">
            <v>rsm:CIIHSupplyChainTradeTransaction/ram:ApplicableCIIHSupplyChainTradeSettlement/ram:InvoiceeCITradeParty/ram:DefinedCITradeContact/ram:PersonName</v>
          </cell>
        </row>
        <row r="172">
          <cell r="J172" t="str">
            <v/>
          </cell>
          <cell r="Z172" t="str">
            <v>rsm:CIIHSupplyChainTradeTransaction/ram:ApplicableCIIHSupplyChainTradeSettlement/ram:InvoiceeCITradeParty/ram:DefinedCITradeContact/ram:DepartmentName</v>
          </cell>
        </row>
        <row r="173">
          <cell r="J173" t="str">
            <v/>
          </cell>
          <cell r="Z173" t="str">
            <v>rsm:CIIHSupplyChainTradeTransaction/ram:ApplicableCIIHSupplyChainTradeSettlement/ram:InvoiceeCITradeParty/ram:DefinedCITradeContact/ram:PersonID</v>
          </cell>
        </row>
        <row r="174">
          <cell r="J174" t="str">
            <v/>
          </cell>
          <cell r="Z174" t="str">
            <v>rsm:CIIHSupplyChainTradeTransaction/ram:ApplicableCIIHSupplyChainTradeSettlement/ram:InvoiceeCITradeParty/ram:DefinedCITradeContact/ram:TelephoneCIUniversalCommunication</v>
          </cell>
        </row>
        <row r="175">
          <cell r="J175" t="str">
            <v/>
          </cell>
        </row>
        <row r="176">
          <cell r="J176" t="str">
            <v/>
          </cell>
          <cell r="Z176" t="str">
            <v>rsm:CIIHSupplyChainTradeTransaction/ram:ApplicableCIIHSupplyChainTradeSettlement/ram:InvoiceeCITradeParty/ram:DefinedCITradeContact/ram:TelephoneCIUniversalCommunication/ram:CompleteNumber</v>
          </cell>
        </row>
        <row r="177">
          <cell r="J177" t="str">
            <v/>
          </cell>
          <cell r="Z177" t="str">
            <v>rsm:CIIHSupplyChainTradeTransaction/ram:ApplicableCIIHSupplyChainTradeSettlement/ram:InvoiceeCITradeParty/ram:DefinedCITradeContact/ram:FaxCIUniversalCommunication</v>
          </cell>
        </row>
        <row r="178">
          <cell r="J178" t="str">
            <v/>
          </cell>
        </row>
        <row r="179">
          <cell r="J179" t="str">
            <v/>
          </cell>
          <cell r="Z179" t="str">
            <v>rsm:CIIHSupplyChainTradeTransaction/ram:ApplicableCIIHSupplyChainTradeSettlement/ram:InvoiceeCITradeParty/ram:DefinedCITradeContact/ram:FaxCIUniversalCommunication/ram:CompleteNumber</v>
          </cell>
        </row>
        <row r="180">
          <cell r="J180" t="str">
            <v/>
          </cell>
          <cell r="Z180" t="str">
            <v>rsm:CIIHSupplyChainTradeTransaction/ram:ApplicableCIIHSupplyChainTradeSettlement/ram:InvoiceeCITradeParty/ram:DefinedCITradeContact/ram:EmailURICIUniversalCommunication</v>
          </cell>
        </row>
        <row r="181">
          <cell r="J181" t="str">
            <v/>
          </cell>
        </row>
        <row r="182">
          <cell r="J182" t="str">
            <v/>
          </cell>
          <cell r="Z182" t="str">
            <v>rsm:CIIHSupplyChainTradeTransaction/ram:ApplicableCIIHSupplyChainTradeSettlement/ram:InvoiceeCITradeParty/ram:DefinedCITradeContact/ram:EmailURICIUniversalCommunication/ram:URIID</v>
          </cell>
        </row>
        <row r="183">
          <cell r="J183" t="str">
            <v/>
          </cell>
          <cell r="Z183" t="str">
            <v>rsm:CIIHSupplyChainTradeTransaction/ram:ApplicableCIIHSupplyChainTradeSettlement/ram:InvoiceeCITradeParty/ram:PostalCITradeAddress</v>
          </cell>
        </row>
        <row r="184">
          <cell r="J184" t="str">
            <v/>
          </cell>
        </row>
        <row r="185">
          <cell r="J185" t="str">
            <v/>
          </cell>
          <cell r="Z185" t="str">
            <v>rsm:CIIHSupplyChainTradeTransaction/ram:ApplicableCIIHSupplyChainTradeSettlement/ram:InvoiceeCITradeParty/ram:PostalCITradeAddress/ram:PostcodeCode</v>
          </cell>
        </row>
        <row r="186">
          <cell r="J186" t="str">
            <v/>
          </cell>
          <cell r="Z186" t="str">
            <v>rsm:CIIHSupplyChainTradeTransaction/ram:ApplicableCIIHSupplyChainTradeSettlement/ram:InvoiceeCITradeParty/ram:PostalCITradeAddress/ram:LineOne</v>
          </cell>
        </row>
        <row r="187">
          <cell r="J187" t="str">
            <v/>
          </cell>
          <cell r="Z187" t="str">
            <v>rsm:CIIHSupplyChainTradeTransaction/ram:ApplicableCIIHSupplyChainTradeSettlement/ram:InvoiceeCITradeParty/ram:PostalCITradeAddress/ram:LineTwo</v>
          </cell>
        </row>
        <row r="188">
          <cell r="J188" t="str">
            <v/>
          </cell>
          <cell r="Z188" t="str">
            <v>rsm:CIIHSupplyChainTradeTransaction/ram:ApplicableCIIHSupplyChainTradeSettlement/ram:InvoiceeCITradeParty/ram:PostalCITradeAddress/ram:LineThree</v>
          </cell>
        </row>
        <row r="189">
          <cell r="J189" t="str">
            <v/>
          </cell>
          <cell r="Z189" t="str">
            <v>rsm:CIIHSupplyChainTradeTransaction/ram:ApplicableCIIHSupplyChainTradeSettlement/ram:InvoiceeCITradeParty/ram:PostalCITradeAddress/ram:CountryID</v>
          </cell>
        </row>
        <row r="190">
          <cell r="J190" t="str">
            <v/>
          </cell>
          <cell r="Z190" t="str">
            <v>rsm:CIIHSupplyChainTradeTransaction/ram:ApplicableCIIHSupplyChainTradeSettlement/ram:PayeeCITradeParty</v>
          </cell>
        </row>
        <row r="191">
          <cell r="J191" t="str">
            <v/>
          </cell>
        </row>
        <row r="192">
          <cell r="J192" t="str">
            <v/>
          </cell>
          <cell r="Z192" t="str">
            <v>rsm:CIIHSupplyChainTradeTransaction/ram:ApplicableCIIHSupplyChainTradeSettlement/ram:PayeeCITradeParty/ram:ID</v>
          </cell>
        </row>
        <row r="193">
          <cell r="J193" t="str">
            <v/>
          </cell>
          <cell r="Z193" t="str">
            <v>rsm:CIIHSupplyChainTradeTransaction/ram:ApplicableCIIHSupplyChainTradeSettlement/ram:PayeeCITradeParty/ram:GlobalID</v>
          </cell>
        </row>
        <row r="194">
          <cell r="J194" t="str">
            <v/>
          </cell>
          <cell r="Z194" t="str">
            <v>rsm:CIIHSupplyChainTradeTransaction/ram:ApplicableCIIHSupplyChainTradeSettlement/ram:PayeeCITradeParty/ram:Name</v>
          </cell>
        </row>
        <row r="195">
          <cell r="J195" t="str">
            <v/>
          </cell>
          <cell r="Z195" t="str">
            <v>rsm:CIIHSupplyChainTradeTransaction/ram:ApplicableCIIHSupplyChainTradeSettlement/ram:PayeeCITradeParty/ram:DefinedCITradeContact</v>
          </cell>
        </row>
        <row r="196">
          <cell r="J196" t="str">
            <v/>
          </cell>
        </row>
        <row r="197">
          <cell r="J197" t="str">
            <v/>
          </cell>
          <cell r="Z197" t="str">
            <v>rsm:CIIHSupplyChainTradeTransaction/ram:ApplicableCIIHSupplyChainTradeSettlement/ram:PayeeCITradeParty/ram:DefinedCITradeContact/ram:ID</v>
          </cell>
        </row>
        <row r="198">
          <cell r="J198" t="str">
            <v/>
          </cell>
          <cell r="Z198" t="str">
            <v>rsm:CIIHSupplyChainTradeTransaction/ram:ApplicableCIIHSupplyChainTradeSettlement/ram:PayeeCITradeParty/ram:DefinedCITradeContact/ram:PersonName</v>
          </cell>
        </row>
        <row r="199">
          <cell r="J199" t="str">
            <v/>
          </cell>
          <cell r="Z199" t="str">
            <v>rsm:CIIHSupplyChainTradeTransaction/ram:ApplicableCIIHSupplyChainTradeSettlement/ram:PayeeCITradeParty/ram:DefinedCITradeContact/ram:DepartmentName</v>
          </cell>
        </row>
        <row r="200">
          <cell r="J200" t="str">
            <v/>
          </cell>
          <cell r="Z200" t="str">
            <v>rsm:CIIHSupplyChainTradeTransaction/ram:ApplicableCIIHSupplyChainTradeSettlement/ram:PayeeCITradeParty/ram:DefinedCITradeContact/ram:PersonID</v>
          </cell>
        </row>
        <row r="201">
          <cell r="J201" t="str">
            <v/>
          </cell>
          <cell r="Z201" t="str">
            <v>rsm:CIIHSupplyChainTradeTransaction/ram:ApplicableCIIHSupplyChainTradeSettlement/ram:PayeeCITradeParty/ram:DefinedCITradeContact/ram:TelephoneCIUniversalCommunication</v>
          </cell>
        </row>
        <row r="202">
          <cell r="J202" t="str">
            <v/>
          </cell>
        </row>
        <row r="203">
          <cell r="J203" t="str">
            <v/>
          </cell>
          <cell r="Z203" t="str">
            <v>rsm:CIIHSupplyChainTradeTransaction/ram:ApplicableCIIHSupplyChainTradeSettlement/ram:PayeeCITradeParty/ram:DefinedCITradeContact/ram:TelephoneCIUniversalCommunication/ram:CompleteNumber</v>
          </cell>
        </row>
        <row r="204">
          <cell r="J204" t="str">
            <v/>
          </cell>
          <cell r="Z204" t="str">
            <v>rsm:CIIHSupplyChainTradeTransaction/ram:ApplicableCIIHSupplyChainTradeSettlement/ram:PayeeCITradeParty/ram:DefinedCITradeContact/ram:FaxCIUniversalCommunication</v>
          </cell>
        </row>
        <row r="205">
          <cell r="J205" t="str">
            <v/>
          </cell>
        </row>
        <row r="206">
          <cell r="J206" t="str">
            <v/>
          </cell>
          <cell r="Z206" t="str">
            <v>rsm:CIIHSupplyChainTradeTransaction/ram:ApplicableCIIHSupplyChainTradeSettlement/ram:PayeeCITradeParty/ram:DefinedCITradeContact/ram:FaxCIUniversalCommunication/ram:CompleteNumber</v>
          </cell>
        </row>
        <row r="207">
          <cell r="J207" t="str">
            <v/>
          </cell>
          <cell r="Z207" t="str">
            <v>rsm:CIIHSupplyChainTradeTransaction/ram:ApplicableCIIHSupplyChainTradeSettlement/ram:PayeeCITradeParty/ram:DefinedCITradeContact/ram:EmailURICIUniversalCommunication</v>
          </cell>
        </row>
        <row r="208">
          <cell r="J208" t="str">
            <v/>
          </cell>
        </row>
        <row r="209">
          <cell r="J209" t="str">
            <v/>
          </cell>
          <cell r="Z209" t="str">
            <v>rsm:CIIHSupplyChainTradeTransaction/ram:ApplicableCIIHSupplyChainTradeSettlement/ram:PayeeCITradeParty/ram:DefinedCITradeContact/ram:EmailURICIUniversalCommunication/ram:URIID</v>
          </cell>
        </row>
        <row r="210">
          <cell r="J210" t="str">
            <v/>
          </cell>
          <cell r="Z210" t="str">
            <v>rsm:CIIHSupplyChainTradeTransaction/ram:ApplicableCIIHSupplyChainTradeSettlement/ram:PayeeCITradeParty/ram:PostalCITradeAddress</v>
          </cell>
        </row>
        <row r="211">
          <cell r="J211" t="str">
            <v/>
          </cell>
        </row>
        <row r="212">
          <cell r="J212" t="str">
            <v/>
          </cell>
          <cell r="Z212" t="str">
            <v>rsm:CIIHSupplyChainTradeTransaction/ram:ApplicableCIIHSupplyChainTradeSettlement/ram:PayeeCITradeParty/ram:PostalCITradeAddress/ram:PostcodeCode</v>
          </cell>
        </row>
        <row r="213">
          <cell r="J213" t="str">
            <v/>
          </cell>
          <cell r="Z213" t="str">
            <v>rsm:CIIHSupplyChainTradeTransaction/ram:ApplicableCIIHSupplyChainTradeSettlement/ram:PayeeCITradeParty/ram:PostalCITradeAddress/ram:LineOne</v>
          </cell>
        </row>
        <row r="214">
          <cell r="J214" t="str">
            <v/>
          </cell>
          <cell r="Z214" t="str">
            <v>rsm:CIIHSupplyChainTradeTransaction/ram:ApplicableCIIHSupplyChainTradeSettlement/ram:PayeeCITradeParty/ram:PostalCITradeAddress/ram:LineTwo</v>
          </cell>
        </row>
        <row r="215">
          <cell r="J215" t="str">
            <v/>
          </cell>
          <cell r="Z215" t="str">
            <v>rsm:CIIHSupplyChainTradeTransaction/ram:ApplicableCIIHSupplyChainTradeSettlement/ram:PayeeCITradeParty/ram:PostalCITradeAddress/ram:LineThree</v>
          </cell>
        </row>
        <row r="216">
          <cell r="J216" t="str">
            <v/>
          </cell>
          <cell r="Z216" t="str">
            <v>rsm:CIIHSupplyChainTradeTransaction/ram:ApplicableCIIHSupplyChainTradeSettlement/ram:PayeeCITradeParty/ram:PostalCITradeAddress/ram:CountryID</v>
          </cell>
        </row>
        <row r="217">
          <cell r="J217" t="str">
            <v/>
          </cell>
          <cell r="Z217" t="str">
            <v>rsm:CIIHSupplyChainTradeTransaction/ram:ApplicableCIIHSupplyChainTradeSettlement/ram:PayerCITradeParty</v>
          </cell>
        </row>
        <row r="218">
          <cell r="J218" t="str">
            <v/>
          </cell>
        </row>
        <row r="219">
          <cell r="J219" t="str">
            <v/>
          </cell>
          <cell r="Z219" t="str">
            <v>rsm:CIIHSupplyChainTradeTransaction/ram:ApplicableCIIHSupplyChainTradeSettlement/ram:PayerCITradeParty/ram:ID</v>
          </cell>
        </row>
        <row r="220">
          <cell r="J220" t="str">
            <v/>
          </cell>
          <cell r="Z220" t="str">
            <v>rsm:CIIHSupplyChainTradeTransaction/ram:ApplicableCIIHSupplyChainTradeSettlement/ram:PayerCITradeParty/ram:GlobalID</v>
          </cell>
        </row>
        <row r="221">
          <cell r="J221" t="str">
            <v/>
          </cell>
          <cell r="Z221" t="str">
            <v>rsm:CIIHSupplyChainTradeTransaction/ram:ApplicableCIIHSupplyChainTradeSettlement/ram:PayerCITradeParty/ram:Name</v>
          </cell>
        </row>
        <row r="222">
          <cell r="J222" t="str">
            <v/>
          </cell>
          <cell r="Z222" t="str">
            <v>rsm:CIIHSupplyChainTradeTransaction/ram:ApplicableCIIHSupplyChainTradeSettlement/ram:PayerCITradeParty/ram:DefinedCITradeContact</v>
          </cell>
        </row>
        <row r="223">
          <cell r="J223" t="str">
            <v/>
          </cell>
        </row>
        <row r="224">
          <cell r="J224" t="str">
            <v/>
          </cell>
          <cell r="Z224" t="str">
            <v>rsm:CIIHSupplyChainTradeTransaction/ram:ApplicableCIIHSupplyChainTradeSettlement/ram:PayerCITradeParty/ram:DefinedCITradeContact/ram:ID</v>
          </cell>
        </row>
        <row r="225">
          <cell r="J225" t="str">
            <v/>
          </cell>
          <cell r="Z225" t="str">
            <v>rsm:CIIHSupplyChainTradeTransaction/ram:ApplicableCIIHSupplyChainTradeSettlement/ram:PayerCITradeParty/ram:DefinedCITradeContact/ram:PersonName</v>
          </cell>
        </row>
        <row r="226">
          <cell r="J226" t="str">
            <v/>
          </cell>
          <cell r="Z226" t="str">
            <v>rsm:CIIHSupplyChainTradeTransaction/ram:ApplicableCIIHSupplyChainTradeSettlement/ram:PayerCITradeParty/ram:DefinedCITradeContact/ram:DepartmentName</v>
          </cell>
        </row>
        <row r="227">
          <cell r="J227" t="str">
            <v/>
          </cell>
          <cell r="Z227" t="str">
            <v>rsm:CIIHSupplyChainTradeTransaction/ram:ApplicableCIIHSupplyChainTradeSettlement/ram:PayerCITradeParty/ram:DefinedCITradeContact/ram:PersonID</v>
          </cell>
        </row>
        <row r="228">
          <cell r="J228" t="str">
            <v/>
          </cell>
          <cell r="Z228" t="str">
            <v>rsm:CIIHSupplyChainTradeTransaction/ram:ApplicableCIIHSupplyChainTradeSettlement/ram:PayerCITradeParty/ram:DefinedCITradeContact/ram:TelephoneCIUniversalCommunication</v>
          </cell>
        </row>
        <row r="229">
          <cell r="J229" t="str">
            <v/>
          </cell>
        </row>
        <row r="230">
          <cell r="J230" t="str">
            <v/>
          </cell>
          <cell r="Z230" t="str">
            <v>rsm:CIIHSupplyChainTradeTransaction/ram:ApplicableCIIHSupplyChainTradeSettlement/ram:PayerCITradeParty/ram:DefinedCITradeContact/ram:TelephoneCIUniversalCommunication/ram:CompleteNumber</v>
          </cell>
        </row>
        <row r="231">
          <cell r="J231" t="str">
            <v/>
          </cell>
          <cell r="Z231" t="str">
            <v>rsm:CIIHSupplyChainTradeTransaction/ram:ApplicableCIIHSupplyChainTradeSettlement/ram:PayerCITradeParty/ram:DefinedCITradeContact/ram:FaxCIUniversalCommunication</v>
          </cell>
        </row>
        <row r="232">
          <cell r="J232" t="str">
            <v/>
          </cell>
        </row>
        <row r="233">
          <cell r="J233" t="str">
            <v/>
          </cell>
          <cell r="Z233" t="str">
            <v>rsm:CIIHSupplyChainTradeTransaction/ram:ApplicableCIIHSupplyChainTradeSettlement/ram:PayerCITradeParty/ram:DefinedCITradeContact/ram:FaxCIUniversalCommunication/ram:CompleteNumber</v>
          </cell>
        </row>
        <row r="234">
          <cell r="J234" t="str">
            <v/>
          </cell>
          <cell r="Z234" t="str">
            <v>rsm:CIIHSupplyChainTradeTransaction/ram:ApplicableCIIHSupplyChainTradeSettlement/ram:PayerCITradeParty/ram:DefinedCITradeContact/ram:EmailURICIUniversalCommunication</v>
          </cell>
        </row>
        <row r="235">
          <cell r="J235" t="str">
            <v/>
          </cell>
        </row>
        <row r="236">
          <cell r="J236" t="str">
            <v/>
          </cell>
          <cell r="Z236" t="str">
            <v>rsm:CIIHSupplyChainTradeTransaction/ram:ApplicableCIIHSupplyChainTradeSettlement/ram:PayerCITradeParty/ram:DefinedCITradeContact/ram:EmailURICIUniversalCommunication/ram:URIID</v>
          </cell>
        </row>
        <row r="237">
          <cell r="J237" t="str">
            <v/>
          </cell>
          <cell r="Z237" t="str">
            <v>rsm:CIIHSupplyChainTradeTransaction/ram:ApplicableCIIHSupplyChainTradeSettlement/ram:PayerCITradeParty/ram:PostalCITradeAddress</v>
          </cell>
        </row>
        <row r="238">
          <cell r="J238" t="str">
            <v/>
          </cell>
        </row>
        <row r="239">
          <cell r="J239" t="str">
            <v/>
          </cell>
          <cell r="Z239" t="str">
            <v>rsm:CIIHSupplyChainTradeTransaction/ram:ApplicableCIIHSupplyChainTradeSettlement/ram:PayerCITradeParty/ram:PostalCITradeAddress/ram:PostcodeCode</v>
          </cell>
        </row>
        <row r="240">
          <cell r="J240" t="str">
            <v/>
          </cell>
          <cell r="Z240" t="str">
            <v>rsm:CIIHSupplyChainTradeTransaction/ram:ApplicableCIIHSupplyChainTradeSettlement/ram:PayerCITradeParty/ram:PostalCITradeAddress/ram:LineOne</v>
          </cell>
        </row>
        <row r="241">
          <cell r="J241" t="str">
            <v/>
          </cell>
          <cell r="Z241" t="str">
            <v>rsm:CIIHSupplyChainTradeTransaction/ram:ApplicableCIIHSupplyChainTradeSettlement/ram:PayerCITradeParty/ram:PostalCITradeAddress/ram:LineTwo</v>
          </cell>
        </row>
        <row r="242">
          <cell r="J242" t="str">
            <v/>
          </cell>
          <cell r="Z242" t="str">
            <v>rsm:CIIHSupplyChainTradeTransaction/ram:ApplicableCIIHSupplyChainTradeSettlement/ram:PayerCITradeParty/ram:PostalCITradeAddress/ram:LineThree</v>
          </cell>
        </row>
        <row r="243">
          <cell r="J243" t="str">
            <v/>
          </cell>
          <cell r="Z243" t="str">
            <v>rsm:CIIHSupplyChainTradeTransaction/ram:ApplicableCIIHSupplyChainTradeSettlement/ram:PayerCITradeParty/ram:PostalCITradeAddress/ram:CountryID</v>
          </cell>
        </row>
        <row r="244">
          <cell r="J244" t="str">
            <v/>
          </cell>
          <cell r="Z244" t="str">
            <v>rsm:CIIHSupplyChainTradeTransaction/ram:ApplicableCIIHSupplyChainTradeSettlement/ram:InvoiceApplicableCITradeCurrencyExchange</v>
          </cell>
        </row>
        <row r="245">
          <cell r="J245" t="str">
            <v/>
          </cell>
        </row>
        <row r="246">
          <cell r="J246" t="str">
            <v/>
          </cell>
          <cell r="Z246" t="str">
            <v>rsm:CIIHSupplyChainTradeTransaction/ram:ApplicableCIIHSupplyChainTradeSettlement/ram:InvoiceApplicableCITradeCurrencyExchange/ram:SourceCurrencyCode</v>
          </cell>
        </row>
        <row r="247">
          <cell r="J247" t="str">
            <v/>
          </cell>
          <cell r="Z247" t="str">
            <v>rsm:CIIHSupplyChainTradeTransaction/ram:ApplicableCIIHSupplyChainTradeSettlement/ram:InvoiceApplicableCITradeCurrencyExchange/ram:TargetCurrencyCode</v>
          </cell>
        </row>
        <row r="248">
          <cell r="J248" t="str">
            <v/>
          </cell>
          <cell r="Z248" t="str">
            <v>rsm:CIIHSupplyChainTradeTransaction/ram:ApplicableCIIHSupplyChainTradeSettlement/ram:InvoiceApplicableCITradeCurrencyExchange/ram:ConversionRate</v>
          </cell>
        </row>
        <row r="249">
          <cell r="J249" t="str">
            <v/>
          </cell>
          <cell r="Z249" t="str">
            <v>rsm:CIIHSupplyChainTradeTransaction/ram:ApplicableCIIHSupplyChainTradeSettlement/ram:InvoiceApplicableCITradeCurrencyExchange/ram:ConversionRateDateTime</v>
          </cell>
        </row>
        <row r="250">
          <cell r="J250" t="str">
            <v/>
          </cell>
          <cell r="Z250" t="str">
            <v>rsm:CIIHSupplyChainTradeTransaction/ram:ApplicableCIIHSupplyChainTradeSettlement/ram:PaymentApplicableCITradeCurrencyExchange</v>
          </cell>
        </row>
        <row r="251">
          <cell r="J251" t="str">
            <v/>
          </cell>
        </row>
        <row r="252">
          <cell r="J252" t="str">
            <v/>
          </cell>
          <cell r="Z252" t="str">
            <v>rsm:CIIHSupplyChainTradeTransaction/ram:ApplicableCIIHSupplyChainTradeSettlement/ram:PaymentApplicableCITradeCurrencyExchange/ram:SourceCurrencyCode</v>
          </cell>
        </row>
        <row r="253">
          <cell r="J253" t="str">
            <v/>
          </cell>
          <cell r="Z253" t="str">
            <v>rsm:CIIHSupplyChainTradeTransaction/ram:ApplicableCIIHSupplyChainTradeSettlement/ram:PaymentApplicableCITradeCurrencyExchange/ram:TargetCurrencyCode</v>
          </cell>
        </row>
        <row r="254">
          <cell r="J254" t="str">
            <v/>
          </cell>
          <cell r="Z254" t="str">
            <v>rsm:CIIHSupplyChainTradeTransaction/ram:ApplicableCIIHSupplyChainTradeSettlement/ram:PaymentApplicableCITradeCurrencyExchange/ram:ConversionRate</v>
          </cell>
        </row>
        <row r="255">
          <cell r="J255" t="str">
            <v/>
          </cell>
          <cell r="Z255" t="str">
            <v>rsm:CIIHSupplyChainTradeTransaction/ram:ApplicableCIIHSupplyChainTradeSettlement/ram:PaymentApplicableCITradeCurrencyExchange/ram:ConversionRateDateTime</v>
          </cell>
        </row>
        <row r="256">
          <cell r="J256" t="str">
            <v/>
          </cell>
          <cell r="Z256" t="str">
            <v>rsm:CIIHSupplyChainTradeTransaction/ram:ApplicableCIIHSupplyChainTradeSettlement/ram:SpecifiedCITradeSettlementPaymentMeans</v>
          </cell>
        </row>
        <row r="257">
          <cell r="J257" t="str">
            <v>IBG-16</v>
          </cell>
        </row>
        <row r="258">
          <cell r="J258" t="str">
            <v>IBT-081</v>
          </cell>
          <cell r="Z258" t="str">
            <v>rsm:CIIHSupplyChainTradeTransaction/ram:ApplicableCIIHSupplyChainTradeSettlement/ram:SpecifiedCITradeSettlementPaymentMeans/ram:TypeCode</v>
          </cell>
        </row>
        <row r="259">
          <cell r="J259" t="str">
            <v>IBT-082</v>
          </cell>
          <cell r="Z259" t="str">
            <v>rsm:CIIHSupplyChainTradeTransaction/ram:ApplicableCIIHSupplyChainTradeSettlement/ram:SpecifiedCITradeSettlementPaymentMeans/ram:Information</v>
          </cell>
        </row>
        <row r="260">
          <cell r="J260">
            <v>0</v>
          </cell>
          <cell r="Z260" t="str">
            <v>rsm:CIIHSupplyChainTradeTransaction/ram:ApplicableCIIHSupplyChainTradeSettlement/ram:SpecifiedCITradeSettlementPaymentMeans/ram:aidAmount</v>
          </cell>
        </row>
        <row r="261">
          <cell r="J261" t="str">
            <v>IBG-17</v>
          </cell>
          <cell r="Z261" t="str">
            <v>rsm:CIIHSupplyChainTradeTransaction/ram:ApplicableCIIHSupplyChainTradeSettlement/ram:SpecifiedCITradeSettlementPaymentMeans/ram:PayeePartyCICreditorFinancialAccount</v>
          </cell>
        </row>
        <row r="262">
          <cell r="J262" t="str">
            <v/>
          </cell>
        </row>
        <row r="263">
          <cell r="J263" t="str">
            <v>IBT-085</v>
          </cell>
          <cell r="Z263" t="str">
            <v>rsm:CIIHSupplyChainTradeTransaction/ram:ApplicableCIIHSupplyChainTradeSettlement/ram:SpecifiedCITradeSettlementPaymentMeans/ram:PayeePartyCICreditorFinancialAccount/ram:AccountName</v>
          </cell>
        </row>
        <row r="264">
          <cell r="J264" t="str">
            <v>IBT-084</v>
          </cell>
          <cell r="Z264" t="str">
            <v>rsm:CIIHSupplyChainTradeTransaction/ram:ApplicableCIIHSupplyChainTradeSettlement/ram:SpecifiedCITradeSettlementPaymentMeans/ram:PayeePartyCICreditorFinancialAccount/ram:ProprietaryID</v>
          </cell>
        </row>
        <row r="265">
          <cell r="J265" t="str">
            <v>IBT-084</v>
          </cell>
          <cell r="Z265" t="str">
            <v>rsm:CIIHSupplyChainTradeTransaction/ram:ApplicableCIIHSupplyChainTradeSettlement/ram:SpecifiedCITradeSettlementPaymentMeans/ram:PayeePartyCICreditorFinancialAccount/ram:TypeCode</v>
          </cell>
        </row>
        <row r="266">
          <cell r="J266" t="str">
            <v/>
          </cell>
          <cell r="Z266" t="str">
            <v>rsm:CIIHSupplyChainTradeTransaction/ram:ApplicableCIIHSupplyChainTradeSettlement/ram:SpecifiedCITradeSettlementPaymentMeans/ram:PayeeSpecifiedCICreditorFinancialInstitution</v>
          </cell>
        </row>
        <row r="267">
          <cell r="J267">
            <v>0</v>
          </cell>
        </row>
        <row r="268">
          <cell r="J268" t="str">
            <v>IBT-169</v>
          </cell>
          <cell r="Z268" t="str">
            <v>rsm:CIIHSupplyChainTradeTransaction/ram:ApplicableCIIHSupplyChainTradeSettlement/ram:SpecifiedCITradeSettlementPaymentMeans/ram:PayeeSpecifiedCICreditorFinancialInstitution/ram:Name</v>
          </cell>
        </row>
        <row r="269">
          <cell r="J269" t="str">
            <v>IBT-084</v>
          </cell>
          <cell r="Z269" t="str">
            <v>rsm:CIIHSupplyChainTradeTransaction/ram:ApplicableCIIHSupplyChainTradeSettlement/ram:SpecifiedCITradeSettlementPaymentMeans/ram:PayeeSpecifiedCICreditorFinancialInstitution/ram:JapanFinancialInstitutionCommonID</v>
          </cell>
        </row>
        <row r="270">
          <cell r="J270" t="str">
            <v/>
          </cell>
          <cell r="Z270" t="str">
            <v>rsm:CIIHSupplyChainTradeTransaction/ram:ApplicableCIIHSupplyChainTradeSettlement/ram:SpecifiedCITradeSettlementPaymentMeans/ram:PayeeSpecifiedCICreditorFinancialInstitution/ram:Sub-DivisionBranchFinancialInstitution</v>
          </cell>
        </row>
        <row r="271">
          <cell r="J271">
            <v>0</v>
          </cell>
        </row>
        <row r="272">
          <cell r="J272" t="str">
            <v>IBT-084</v>
          </cell>
          <cell r="Z272" t="str">
            <v>rsm:CIIHSupplyChainTradeTransaction/ram:ApplicableCIIHSupplyChainTradeSettlement/ram:SpecifiedCITradeSettlementPaymentMeans/ram:PayeeSpecifiedCICreditorFinancialInstitution/ram:Sub-DivisionBranchFinancialInstitution/ram:ID</v>
          </cell>
        </row>
        <row r="273">
          <cell r="J273" t="str">
            <v>IBT-169</v>
          </cell>
          <cell r="Z273" t="str">
            <v>rsm:CIIHSupplyChainTradeTransaction/ram:ApplicableCIIHSupplyChainTradeSettlement/ram:SpecifiedCITradeSettlementPaymentMeans/ram:PayeeSpecifiedCICreditorFinancialInstitution/ram:Sub-DivisionBranchFinancialInstitution/ram:Name</v>
          </cell>
        </row>
        <row r="274">
          <cell r="J274" t="str">
            <v/>
          </cell>
          <cell r="Z274" t="str">
            <v>rsm:CIIHSupplyChainTradeTransaction/ram:ApplicableCIIHSupplyChainTradeSettlement/ram:SpecifiedCITradeSettlementPaymentMeans/ram:ApplicableTradeSettlementFinancialCard</v>
          </cell>
        </row>
        <row r="275">
          <cell r="J275" t="str">
            <v>IBG-18</v>
          </cell>
        </row>
        <row r="276">
          <cell r="J276" t="str">
            <v>IBT-087</v>
          </cell>
          <cell r="Z276" t="str">
            <v>rsm:CIIHSupplyChainTradeTransaction/ram:ApplicableCIIHSupplyChainTradeSettlement/ram:SpecifiedCITradeSettlementPaymentMeans/ram:ApplicableTradeSettlementFinancialCard/ram:ID</v>
          </cell>
        </row>
        <row r="277">
          <cell r="J277">
            <v>0</v>
          </cell>
          <cell r="Z277" t="str">
            <v>rsm:CIIHSupplyChainTradeTransaction/ram:ApplicableCIIHSupplyChainTradeSettlement/ram:SpecifiedCITradeSettlementPaymentMeans/ram:ApplicableTradeSettlementFinancialCard/ram:TypeCode</v>
          </cell>
        </row>
        <row r="278">
          <cell r="J278" t="str">
            <v>IBT-088</v>
          </cell>
          <cell r="Z278" t="str">
            <v>rsm:CIIHSupplyChainTradeTransaction/ram:ApplicableCIIHSupplyChainTradeSettlement/ram:SpecifiedCITradeSettlementPaymentMeans/ram:ApplicableTradeSettlementFinancialCard/ram:CardholderName</v>
          </cell>
        </row>
        <row r="279">
          <cell r="J279">
            <v>0</v>
          </cell>
          <cell r="Z279" t="str">
            <v>rsm:CIIHSupplyChainTradeTransaction/ram:ApplicableCIIHSupplyChainTradeSettlement/ram:SpecifiedCITradeSettlementPaymentMeans/ram:ApplicableTradeSettlementFinancialCard/ram:IssuingCompanyName</v>
          </cell>
        </row>
        <row r="280">
          <cell r="J280" t="str">
            <v/>
          </cell>
          <cell r="Z280" t="str">
            <v>rsm:CIIHSupplyChainTradeTransaction/ram:ApplicableCIIHSupplyChainTradeSettlement/ram:SpecifiedCITradeAllowanceCharge</v>
          </cell>
        </row>
        <row r="281">
          <cell r="J281" t="str">
            <v/>
          </cell>
        </row>
        <row r="282">
          <cell r="J282">
            <v>0</v>
          </cell>
          <cell r="Z282" t="str">
            <v>rsm:CIIHSupplyChainTradeTransaction/ram:ApplicableCIIHSupplyChainTradeSettlement/ram:SpecifiedCITradeAllowanceCharge/ram:ChargeIndicator</v>
          </cell>
        </row>
        <row r="283">
          <cell r="J283" t="str">
            <v/>
          </cell>
          <cell r="Z283" t="str">
            <v>rsm:CIIHSupplyChainTradeTransaction/ram:ApplicableCIIHSupplyChainTradeSettlement/ram:SpecifiedCITradeAllowanceCharge/ram:CategoryCITradeTax</v>
          </cell>
        </row>
        <row r="284">
          <cell r="J284" t="str">
            <v/>
          </cell>
        </row>
        <row r="285">
          <cell r="J285" t="str">
            <v/>
          </cell>
          <cell r="Z285" t="str">
            <v>rsm:CIIHSupplyChainTradeTransaction/ram:ApplicableCIIHSupplyChainTradeSettlement/ram:SpecifiedCITradeAllowanceCharge/ram:CategoryCITradeTax/ram:CalculatedAmount</v>
          </cell>
        </row>
        <row r="286">
          <cell r="J286" t="str">
            <v/>
          </cell>
          <cell r="Z286" t="str">
            <v>rsm:CIIHSupplyChainTradeTransaction/ram:ApplicableCIIHSupplyChainTradeSettlement/ram:SpecifiedCITradeAllowanceCharge/ram:CategoryCITradeTax/ram:CalculatedRate</v>
          </cell>
        </row>
        <row r="287">
          <cell r="J287" t="str">
            <v/>
          </cell>
          <cell r="Z287" t="str">
            <v>rsm:CIIHSupplyChainTradeTransaction/ram:ApplicableCIIHSupplyChainTradeSettlement/ram:SpecifiedCITradeAllowanceCharge/ram:CategoryCITradeTax/ram:BasisAmount</v>
          </cell>
        </row>
        <row r="288">
          <cell r="J288" t="str">
            <v/>
          </cell>
          <cell r="Z288" t="str">
            <v>rsm:CIIHSupplyChainTradeTransaction/ram:ApplicableCIIHSupplyChainTradeSettlement/ram:SpecifiedCITradeAllowanceCharge/ram:CategoryCITradeTax/ram:CategoryCode</v>
          </cell>
        </row>
        <row r="289">
          <cell r="J289" t="str">
            <v/>
          </cell>
          <cell r="Z289" t="str">
            <v>rsm:CIIHSupplyChainTradeTransaction/ram:ApplicableCIIHSupplyChainTradeSettlement/ram:ApplicableCITradeTax</v>
          </cell>
        </row>
        <row r="290">
          <cell r="J290" t="str">
            <v>IBG-23</v>
          </cell>
        </row>
        <row r="291">
          <cell r="J291" t="str">
            <v>IBT-117</v>
          </cell>
          <cell r="Z291" t="str">
            <v>rsm:CIIHSupplyChainTradeTransaction/ram:ApplicableCIIHSupplyChainTradeSettlement/ram:ApplicableCITradeTax/ram:CalculatedAmount</v>
          </cell>
        </row>
        <row r="292">
          <cell r="J292">
            <v>0</v>
          </cell>
          <cell r="Z292" t="str">
            <v>rsm:CIIHSupplyChainTradeTransaction/ram:ApplicableCIIHSupplyChainTradeSettlement/ram:ApplicableCITradeTax/ram:TypeCode</v>
          </cell>
        </row>
        <row r="293">
          <cell r="J293" t="str">
            <v>IBT-116</v>
          </cell>
          <cell r="Z293" t="str">
            <v>rsm:CIIHSupplyChainTradeTransaction/ram:ApplicableCIIHSupplyChainTradeSettlement/ram:ApplicableCITradeTax/ram:BasisAmount</v>
          </cell>
        </row>
        <row r="294">
          <cell r="J294" t="str">
            <v>IBT-118</v>
          </cell>
          <cell r="Z294" t="str">
            <v>rsm:CIIHSupplyChainTradeTransaction/ram:ApplicableCIIHSupplyChainTradeSettlement/ram:ApplicableCITradeTax/ram:CategoryCode</v>
          </cell>
        </row>
        <row r="295">
          <cell r="J295" t="str">
            <v>IBT-006</v>
          </cell>
          <cell r="Z295" t="str">
            <v>rsm:CIIHSupplyChainTradeTransaction/ram:ApplicableCIIHSupplyChainTradeSettlement/ram:ApplicableCITradeTax/ram:CurrencyCode</v>
          </cell>
        </row>
        <row r="296">
          <cell r="J296">
            <v>0</v>
          </cell>
          <cell r="Z296" t="str">
            <v>rsm:CIIHSupplyChainTradeTransaction/ram:ApplicableCIIHSupplyChainTradeSettlement/ram:ApplicableCITradeTax/ram:CategoryName</v>
          </cell>
        </row>
        <row r="297">
          <cell r="J297" t="str">
            <v>IBT-119</v>
          </cell>
          <cell r="Z297" t="str">
            <v>rsm:CIIHSupplyChainTradeTransaction/ram:ApplicableCIIHSupplyChainTradeSettlement/ram:ApplicableCITradeTax/ram:RateApplicablePercent</v>
          </cell>
        </row>
        <row r="298">
          <cell r="J298">
            <v>0</v>
          </cell>
          <cell r="Z298" t="str">
            <v>rsm:CIIHSupplyChainTradeTransaction/ram:ApplicableCIIHSupplyChainTradeSettlement/ram:ApplicableCITradeTax/ram:GrandTotalAmount</v>
          </cell>
        </row>
        <row r="299">
          <cell r="J299">
            <v>0</v>
          </cell>
          <cell r="Z299" t="str">
            <v>rsm:CIIHSupplyChainTradeTransaction/ram:ApplicableCIIHSupplyChainTradeSettlement/ram:ApplicableCITradeTax/ram:CalculationMethodCode</v>
          </cell>
        </row>
        <row r="300">
          <cell r="J300">
            <v>0</v>
          </cell>
          <cell r="Z300" t="str">
            <v>rsm:CIIHSupplyChainTradeTransaction/ram:ApplicableCIIHSupplyChainTradeSettlement/ram:ApplicableCITradeTax/ram:LocalTaxSystemID</v>
          </cell>
        </row>
        <row r="301">
          <cell r="J301" t="str">
            <v/>
          </cell>
          <cell r="Z301" t="str">
            <v>rsm:CIIHSupplyChainTradeTransaction/ram:ApplicableCIIHSupplyChainTradeSettlement/ram:BillingCISpecifiedPeriod</v>
          </cell>
        </row>
        <row r="302">
          <cell r="J302" t="str">
            <v>IBG-14</v>
          </cell>
        </row>
        <row r="303">
          <cell r="J303" t="str">
            <v>IBT-073</v>
          </cell>
          <cell r="Z303" t="str">
            <v>rsm:CIIHSupplyChainTradeTransaction/ram:ApplicableCIIHSupplyChainTradeSettlement/ram:BillingCISpecifiedPeriod/ram:StartDateTime</v>
          </cell>
        </row>
        <row r="304">
          <cell r="J304" t="str">
            <v>IBT-074</v>
          </cell>
          <cell r="Z304" t="str">
            <v>rsm:CIIHSupplyChainTradeTransaction/ram:ApplicableCIIHSupplyChainTradeSettlement/ram:BillingCISpecifiedPeriod/ram:EndDateTime</v>
          </cell>
        </row>
        <row r="305">
          <cell r="J305" t="str">
            <v/>
          </cell>
          <cell r="Z305" t="str">
            <v>rsm:CIIHSupplyChainTradeTransaction/ram:ApplicableCIIHSupplyChainTradeSettlement/ram:SpecifiedCITradePaymentTerms</v>
          </cell>
        </row>
        <row r="306">
          <cell r="J306" t="str">
            <v>IBG-33</v>
          </cell>
        </row>
        <row r="307">
          <cell r="J307" t="str">
            <v>IBT-020</v>
          </cell>
          <cell r="Z307" t="str">
            <v>rsm:CIIHSupplyChainTradeTransaction/ram:ApplicableCIIHSupplyChainTradeSettlement/ram:SpecifiedCITradePaymentTerms/ram:Description</v>
          </cell>
        </row>
        <row r="308">
          <cell r="J308" t="str">
            <v>IBT-177</v>
          </cell>
          <cell r="Z308" t="str">
            <v>rsm:CIIHSupplyChainTradeTransaction/ram:ApplicableCIIHSupplyChainTradeSettlement/ram:SpecifiedCITradePaymentTerms/ram:DueDateDateTime</v>
          </cell>
        </row>
        <row r="309">
          <cell r="J309">
            <v>0</v>
          </cell>
          <cell r="Z309" t="str">
            <v>rsm:CIIHSupplyChainTradeTransaction/ram:ApplicableCIIHSupplyChainTradeSettlement/ram:SpecifiedCITradePaymentTerms/ram:TypeCode</v>
          </cell>
        </row>
        <row r="310">
          <cell r="J310" t="str">
            <v/>
          </cell>
          <cell r="Z310" t="str">
            <v>rsm:CIIHSupplyChainTradeTransaction/ram:ApplicableCIIHSupplyChainTradeSettlement/ram:SpecifiedCIIHTradeSettlementMonetarySummation</v>
          </cell>
        </row>
        <row r="311">
          <cell r="J311" t="str">
            <v>IBG-22</v>
          </cell>
        </row>
        <row r="312">
          <cell r="J312" t="str">
            <v>IBT-108</v>
          </cell>
          <cell r="Z312" t="str">
            <v>rsm:CIIHSupplyChainTradeTransaction/ram:ApplicableCIIHSupplyChainTradeSettlement/ram:SpecifiedCIIHTradeSettlementMonetarySummation/ram:ChargeTotalAmount</v>
          </cell>
        </row>
        <row r="313">
          <cell r="J313" t="str">
            <v>IBT-107</v>
          </cell>
          <cell r="Z313" t="str">
            <v>rsm:CIIHSupplyChainTradeTransaction/ram:ApplicableCIIHSupplyChainTradeSettlement/ram:SpecifiedCIIHTradeSettlementMonetarySummation/ram:AllowanceTotalAmount</v>
          </cell>
        </row>
        <row r="314">
          <cell r="J314" t="str">
            <v>IBT-109</v>
          </cell>
          <cell r="Z314" t="str">
            <v>rsm:CIIHSupplyChainTradeTransaction/ram:ApplicableCIIHSupplyChainTradeSettlement/ram:SpecifiedCIIHTradeSettlementMonetarySummation/ram:TaxBasisTotalAmount</v>
          </cell>
        </row>
        <row r="315">
          <cell r="J315" t="str">
            <v>IBT-110</v>
          </cell>
          <cell r="Z315" t="str">
            <v>rsm:CIIHSupplyChainTradeTransaction/ram:ApplicableCIIHSupplyChainTradeSettlement/ram:SpecifiedCIIHTradeSettlementMonetarySummation/ram:TaxTotalAmount</v>
          </cell>
        </row>
        <row r="316">
          <cell r="J316" t="str">
            <v>IBT-112</v>
          </cell>
          <cell r="Z316" t="str">
            <v>rsm:CIIHSupplyChainTradeTransaction/ram:ApplicableCIIHSupplyChainTradeSettlement/ram:SpecifiedCIIHTradeSettlementMonetarySummation/ram:GrandTotalAmount</v>
          </cell>
        </row>
        <row r="317">
          <cell r="J317" t="str">
            <v>IBT-113</v>
          </cell>
          <cell r="Z317" t="str">
            <v>rsm:CIIHSupplyChainTradeTransaction/ram:ApplicableCIIHSupplyChainTradeSettlement/ram:SpecifiedCIIHTradeSettlementMonetarySummation/ram:TotalPrepaidAmount</v>
          </cell>
        </row>
        <row r="318">
          <cell r="J318" t="str">
            <v>IBT-115</v>
          </cell>
          <cell r="Z318" t="str">
            <v>rsm:CIIHSupplyChainTradeTransaction/ram:ApplicableCIIHSupplyChainTradeSettlement/ram:SpecifiedCIIHTradeSettlementMonetarySummation/ram:DuePayableAmount</v>
          </cell>
        </row>
        <row r="319">
          <cell r="J319" t="str">
            <v>IBT-106</v>
          </cell>
          <cell r="Z319" t="str">
            <v>rsm:CIIHSupplyChainTradeTransaction/ram:ApplicableCIIHSupplyChainTradeSettlement/ram:SpecifiedCIIHTradeSettlementMonetarySummation/ram:NetLineTotalAmount</v>
          </cell>
        </row>
        <row r="320">
          <cell r="J320">
            <v>0</v>
          </cell>
          <cell r="Z320" t="str">
            <v>rsm:CIIHSupplyChainTradeTransaction/ram:ApplicableCIIHSupplyChainTradeSettlement/ram:SpecifiedCIIHTradeSettlementMonetarySummation/ram:IncludingTaxesLineTotalAmount</v>
          </cell>
        </row>
        <row r="321">
          <cell r="J321" t="str">
            <v/>
          </cell>
          <cell r="Z321" t="str">
            <v>rsm:CIIHSupplyChainTradeTransaction/ram:ApplicableCIIHSupplyChainTradeSettlement/ram:SpecifiedCIFinancialAdjustment</v>
          </cell>
        </row>
        <row r="322">
          <cell r="J322">
            <v>0</v>
          </cell>
        </row>
        <row r="323">
          <cell r="J323">
            <v>0</v>
          </cell>
          <cell r="Z323" t="str">
            <v>rsm:CIIHSupplyChainTradeTransaction/ram:ApplicableCIIHSupplyChainTradeSettlement/ram:SpecifiedCIFinancialAdjustment/ram:ReasonCode</v>
          </cell>
        </row>
        <row r="324">
          <cell r="J324">
            <v>0</v>
          </cell>
          <cell r="Z324" t="str">
            <v>rsm:CIIHSupplyChainTradeTransaction/ram:ApplicableCIIHSupplyChainTradeSettlement/ram:SpecifiedCIFinancialAdjustment/ram:Reason</v>
          </cell>
        </row>
        <row r="325">
          <cell r="J325">
            <v>0</v>
          </cell>
          <cell r="Z325" t="str">
            <v>rsm:CIIHSupplyChainTradeTransaction/ram:ApplicableCIIHSupplyChainTradeSettlement/ram:SpecifiedCIFinancialAdjustment/ram:ActualAmount</v>
          </cell>
        </row>
        <row r="326">
          <cell r="J326">
            <v>0</v>
          </cell>
          <cell r="Z326" t="str">
            <v>rsm:CIIHSupplyChainTradeTransaction/ram:ApplicableCIIHSupplyChainTradeSettlement/ram:SpecifiedCIFinancialAdjustment/ram:DirectionCode</v>
          </cell>
        </row>
        <row r="327">
          <cell r="J327" t="str">
            <v/>
          </cell>
          <cell r="Z327" t="str">
            <v>rsm:CIIHSupplyChainTradeTransaction/ram:ApplicableCIIHSupplyChainTradeSettlement/ram:SpecifiedCIFinancialAdjustment/ram:InvoiceReferenceCIReferencedDocument</v>
          </cell>
        </row>
        <row r="328">
          <cell r="J328">
            <v>0</v>
          </cell>
        </row>
        <row r="329">
          <cell r="J329">
            <v>0</v>
          </cell>
          <cell r="Z329" t="str">
            <v>rsm:CIIHSupplyChainTradeTransaction/ram:ApplicableCIIHSupplyChainTradeSettlement/ram:SpecifiedCIFinancialAdjustment/ram:InvoiceReferenceCIReferencedDocument/ram:IssuerAssignedID</v>
          </cell>
        </row>
        <row r="330">
          <cell r="J330">
            <v>0</v>
          </cell>
          <cell r="Z330" t="str">
            <v>rsm:CIIHSupplyChainTradeTransaction/ram:ApplicableCIIHSupplyChainTradeSettlement/ram:SpecifiedCIFinancialAdjustment/ram:InvoiceReferenceCIReferencedDocument/ram:IssueDateTime</v>
          </cell>
        </row>
        <row r="331">
          <cell r="J331">
            <v>0</v>
          </cell>
          <cell r="Z331" t="str">
            <v>rsm:CIIHSupplyChainTradeTransaction/ram:ApplicableCIIHSupplyChainTradeSettlement/ram:SpecifiedCIFinancialAdjustment/ram:InvoiceReferenceCIReferencedDocument/ram:RevisionID</v>
          </cell>
        </row>
        <row r="332">
          <cell r="J332">
            <v>0</v>
          </cell>
          <cell r="Z332" t="str">
            <v>rsm:CIIHSupplyChainTradeTransaction/ram:ApplicableCIIHSupplyChainTradeSettlement/ram:SpecifiedCIFinancialAdjustment/ram:InvoiceReferenceCIReferencedDocument/ram:TypeCode</v>
          </cell>
        </row>
        <row r="333">
          <cell r="J333">
            <v>0</v>
          </cell>
          <cell r="Z333" t="str">
            <v>rsm:CIIHSupplyChainTradeTransaction/ram:ApplicableCIIHSupplyChainTradeSettlement/ram:SpecifiedCIFinancialAdjustment/ram:InvoiceReferenceCIReferencedDocument/ram:SubtypeCode</v>
          </cell>
        </row>
        <row r="334">
          <cell r="J334" t="str">
            <v/>
          </cell>
          <cell r="Z334" t="str">
            <v>rsm:CIIHSupplyChainTradeTransaction/ram:ApplicableCIIHSupplyChainTradeSettlement/ram:SpecifiedCIFinancialAdjustment/ram:RelatedCITradeTax</v>
          </cell>
        </row>
        <row r="335">
          <cell r="J335">
            <v>0</v>
          </cell>
        </row>
        <row r="336">
          <cell r="J336">
            <v>0</v>
          </cell>
          <cell r="Z336" t="str">
            <v>rsm:CIIHSupplyChainTradeTransaction/ram:ApplicableCIIHSupplyChainTradeSettlement/ram:SpecifiedCIFinancialAdjustment/ram:RelatedCITradeTax/ram:CalculatedAmount</v>
          </cell>
        </row>
        <row r="337">
          <cell r="J337">
            <v>0</v>
          </cell>
          <cell r="Z337" t="str">
            <v>rsm:CIIHSupplyChainTradeTransaction/ram:ApplicableCIIHSupplyChainTradeSettlement/ram:SpecifiedCIFinancialAdjustment/ram:RelatedCITradeTax/ram:CalculatedRate</v>
          </cell>
        </row>
        <row r="338">
          <cell r="J338">
            <v>0</v>
          </cell>
          <cell r="Z338" t="str">
            <v>rsm:CIIHSupplyChainTradeTransaction/ram:ApplicableCIIHSupplyChainTradeSettlement/ram:SpecifiedCIFinancialAdjustment/ram:RelatedCITradeTax/ram:CategoryCode</v>
          </cell>
        </row>
        <row r="339">
          <cell r="J339" t="str">
            <v/>
          </cell>
          <cell r="Z339" t="str">
            <v>rsm:CIIHSupplyChainTradeTransaction/ram:ApplicableCIIHSupplyChainTradeSettlement/ram:OutstandingCIIHTradeSettlementMonetarySummation</v>
          </cell>
        </row>
        <row r="340">
          <cell r="J340">
            <v>0</v>
          </cell>
        </row>
        <row r="341">
          <cell r="J341">
            <v>0</v>
          </cell>
          <cell r="Z341" t="str">
            <v>rsm:CIIHSupplyChainTradeTransaction/ram:ApplicableCIIHSupplyChainTradeSettlement/ram:OutstandingCIIHTradeSettlementMonetarySummation/ram:ChargeTotalAmount</v>
          </cell>
        </row>
        <row r="342">
          <cell r="J342">
            <v>0</v>
          </cell>
          <cell r="Z342" t="str">
            <v>rsm:CIIHSupplyChainTradeTransaction/ram:ApplicableCIIHSupplyChainTradeSettlement/ram:OutstandingCIIHTradeSettlementMonetarySummation/ram:AllowanceTotalAmount</v>
          </cell>
        </row>
        <row r="343">
          <cell r="J343">
            <v>0</v>
          </cell>
          <cell r="Z343" t="str">
            <v>rsm:CIIHSupplyChainTradeTransaction/ram:ApplicableCIIHSupplyChainTradeSettlement/ram:OutstandingCIIHTradeSettlementMonetarySummation/ram:GrandTotalAmount</v>
          </cell>
        </row>
        <row r="344">
          <cell r="J344">
            <v>0</v>
          </cell>
          <cell r="Z344" t="str">
            <v>rsm:CIIHSupplyChainTradeTransaction/ram:ApplicableCIIHSupplyChainTradeSettlement/ram:OutstandingCIIHTradeSettlementMonetarySummation/ram:TotalPrepaidAmount</v>
          </cell>
        </row>
        <row r="345">
          <cell r="J345">
            <v>0</v>
          </cell>
          <cell r="Z345" t="str">
            <v>rsm:CIIHSupplyChainTradeTransaction/ram:ApplicableCIIHSupplyChainTradeSettlement/ram:OutstandingCIIHTradeSettlementMonetarySummation/ram:DuePayableAmount</v>
          </cell>
        </row>
        <row r="346">
          <cell r="J346" t="str">
            <v/>
          </cell>
          <cell r="Z346" t="str">
            <v>rsm:CIIHSupplyChainTradeTransaction/ram:ApplicableCIIHSupplyChainTradeSettlement/ram:OutstandingCIIHTradeSettlementMonetarySummation/ram:ReferenceCIReferencedDocument</v>
          </cell>
        </row>
        <row r="347">
          <cell r="J347">
            <v>0</v>
          </cell>
        </row>
        <row r="348">
          <cell r="J348">
            <v>0</v>
          </cell>
          <cell r="Z348" t="str">
            <v>rsm:CIIHSupplyChainTradeTransaction/ram:ApplicableCIIHSupplyChainTradeSettlement/ram:OutstandingCIIHTradeSettlementMonetarySummation/ram:ReferenceCIReferencedDocument/ram:IssuerAssignedID</v>
          </cell>
        </row>
        <row r="349">
          <cell r="J349">
            <v>0</v>
          </cell>
          <cell r="Z349" t="str">
            <v>rsm:CIIHSupplyChainTradeTransaction/ram:ApplicableCIIHSupplyChainTradeSettlement/ram:OutstandingCIIHTradeSettlementMonetarySummation/ram:ReferenceCIReferencedDocument/ram:IssueDateTime</v>
          </cell>
        </row>
        <row r="350">
          <cell r="J350">
            <v>0</v>
          </cell>
          <cell r="Z350" t="str">
            <v>rsm:CIIHSupplyChainTradeTransaction/ram:ApplicableCIIHSupplyChainTradeSettlement/ram:OutstandingCIIHTradeSettlementMonetarySummation/ram:ReferenceCIReferencedDocument/ram:RevisionID</v>
          </cell>
        </row>
        <row r="351">
          <cell r="J351">
            <v>0</v>
          </cell>
          <cell r="Z351" t="str">
            <v>rsm:CIIHSupplyChainTradeTransaction/ram:ApplicableCIIHSupplyChainTradeSettlement/ram:OutstandingCIIHTradeSettlementMonetarySummation/ram:ReferenceCIReferencedDocument/ram:Information</v>
          </cell>
        </row>
        <row r="352">
          <cell r="J352">
            <v>0</v>
          </cell>
          <cell r="Z352" t="str">
            <v>rsm:CIIHSupplyChainTradeTransaction/ram:ApplicableCIIHSupplyChainTradeSettlement/ram:OutstandingCIIHTradeSettlementMonetarySummation/ram:ReferenceCIReferencedDocument/ram:TypeCode</v>
          </cell>
        </row>
        <row r="353">
          <cell r="J353">
            <v>0</v>
          </cell>
          <cell r="Z353" t="str">
            <v>rsm:CIIHSupplyChainTradeTransaction/ram:ApplicableCIIHSupplyChainTradeSettlement/ram:OutstandingCIIHTradeSettlementMonetarySummation/ram:ReferenceCIReferencedDocument/ram:AttachmentBinaryObject</v>
          </cell>
        </row>
        <row r="354">
          <cell r="J354">
            <v>0</v>
          </cell>
          <cell r="Z354" t="str">
            <v>rsm:CIIHSupplyChainTradeTransaction/ram:ApplicableCIIHSupplyChainTradeSettlement/ram:OutstandingCIIHTradeSettlementMonetarySummation/ram:ReferenceCIReferencedDocument/ram:SubtypeCode</v>
          </cell>
        </row>
        <row r="355">
          <cell r="J355" t="str">
            <v/>
          </cell>
          <cell r="Z355" t="str">
            <v>rsm:CIIHSupplyChainTradeTransaction/ram:IncludedCIILSupplyChainTradeLineItem</v>
          </cell>
        </row>
        <row r="356">
          <cell r="J356" t="str">
            <v/>
          </cell>
        </row>
        <row r="357">
          <cell r="J357" t="str">
            <v/>
          </cell>
          <cell r="Z357" t="str">
            <v>rsm:CIIHSupplyChainTradeTransaction/ram:IncludedCIILSupplyChainTradeLineItem/ram:AssociatedCIILDocumentLineDocument</v>
          </cell>
        </row>
        <row r="358">
          <cell r="J358">
            <v>0</v>
          </cell>
        </row>
        <row r="359">
          <cell r="J359">
            <v>0</v>
          </cell>
          <cell r="Z359" t="str">
            <v>rsm:CIIHSupplyChainTradeTransaction/ram:IncludedCIILSupplyChainTradeLineItem/ram:AssociatedCIILDocumentLineDocument/ram:LineID</v>
          </cell>
        </row>
        <row r="360">
          <cell r="J360">
            <v>0</v>
          </cell>
          <cell r="Z360" t="str">
            <v>rsm:CIIHSupplyChainTradeTransaction/ram:IncludedCIILSupplyChainTradeLineItem/ram:AssociatedCIILDocumentLineDocument/ram:CategoryCode</v>
          </cell>
        </row>
        <row r="361">
          <cell r="J361" t="str">
            <v/>
          </cell>
          <cell r="Z361" t="str">
            <v>rsm:CIIHSupplyChainTradeTransaction/ram:IncludedCIILSupplyChainTradeLineItem/ram:AssociatedCIILDocumentLineDocument/ram:IncludedCINote</v>
          </cell>
        </row>
        <row r="362">
          <cell r="J362" t="str">
            <v/>
          </cell>
        </row>
        <row r="363">
          <cell r="J363" t="str">
            <v/>
          </cell>
          <cell r="Z363" t="str">
            <v>rsm:CIIHSupplyChainTradeTransaction/ram:IncludedCIILSupplyChainTradeLineItem/ram:AssociatedCIILDocumentLineDocument/ram:IncludedCINote/ram:Subject</v>
          </cell>
        </row>
        <row r="364">
          <cell r="J364" t="str">
            <v/>
          </cell>
          <cell r="Z364" t="str">
            <v>rsm:CIIHSupplyChainTradeTransaction/ram:IncludedCIILSupplyChainTradeLineItem/ram:AssociatedCIILDocumentLineDocument/ram:IncludedCINote/ram:Content</v>
          </cell>
        </row>
        <row r="365">
          <cell r="J365" t="str">
            <v/>
          </cell>
          <cell r="Z365" t="str">
            <v>rsm:CIIHSupplyChainTradeTransaction/ram:IncludedCIILSupplyChainTradeLineItem/ram:AssociatedCIILDocumentLineDocument/ram:IncludedCINote/ram:ID</v>
          </cell>
        </row>
        <row r="366">
          <cell r="J366" t="str">
            <v/>
          </cell>
          <cell r="Z366" t="str">
            <v>rsm:CIIHSupplyChainTradeTransaction/ram:IncludedCIILSupplyChainTradeLineItem/ram:AssociatedCIILDocumentLineDocument/ram:ReferenceCIReferencedDocument</v>
          </cell>
        </row>
        <row r="367">
          <cell r="J367" t="str">
            <v/>
          </cell>
        </row>
        <row r="368">
          <cell r="J368" t="str">
            <v/>
          </cell>
          <cell r="Z368" t="str">
            <v>rsm:CIIHSupplyChainTradeTransaction/ram:IncludedCIILSupplyChainTradeLineItem/ram:AssociatedCIILDocumentLineDocument/ram:ReferenceCIReferencedDocument/ram:IssuerAssignedID</v>
          </cell>
        </row>
        <row r="369">
          <cell r="J369" t="str">
            <v/>
          </cell>
          <cell r="Z369" t="str">
            <v>rsm:CIIHSupplyChainTradeTransaction/ram:IncludedCIILSupplyChainTradeLineItem/ram:AssociatedCIILDocumentLineDocument/ram:ReferenceCIReferencedDocument/ram:IssueDateTime</v>
          </cell>
        </row>
        <row r="370">
          <cell r="J370" t="str">
            <v/>
          </cell>
          <cell r="Z370" t="str">
            <v>rsm:CIIHSupplyChainTradeTransaction/ram:IncludedCIILSupplyChainTradeLineItem/ram:AssociatedCIILDocumentLineDocument/ram:ReferenceCIReferencedDocument/ram:RevisionID</v>
          </cell>
        </row>
        <row r="371">
          <cell r="J371" t="str">
            <v/>
          </cell>
          <cell r="Z371" t="str">
            <v>rsm:CIIHSupplyChainTradeTransaction/ram:IncludedCIILSupplyChainTradeLineItem/ram:AssociatedCIILDocumentLineDocument/ram:ReferenceCIReferencedDocument/ram:TypeCode</v>
          </cell>
        </row>
        <row r="372">
          <cell r="J372" t="str">
            <v/>
          </cell>
          <cell r="Z372" t="str">
            <v>rsm:CIIHSupplyChainTradeTransaction/ram:IncludedCIILSupplyChainTradeLineItem/ram:AssociatedCIILDocumentLineDocument/ram:ReferenceCIReferencedDocument/ram:SubtypeCode</v>
          </cell>
        </row>
        <row r="373">
          <cell r="J373" t="str">
            <v/>
          </cell>
          <cell r="Z373" t="str">
            <v>rsm:CIIHSupplyChainTradeTransaction/ram:IncludedCIILSupplyChainTradeLineItem/ram:SpecifiedCIILSupplyChainTradeAgreement</v>
          </cell>
        </row>
        <row r="374">
          <cell r="J374" t="str">
            <v/>
          </cell>
        </row>
        <row r="375">
          <cell r="J375" t="str">
            <v/>
          </cell>
          <cell r="Z375" t="str">
            <v>rsm:CIIHSupplyChainTradeTransaction/ram:IncludedCIILSupplyChainTradeLineItem/ram:SpecifiedCIILSupplyChainTradeAgreement/ram:SellerOrderReferencedCIReferencedDocument</v>
          </cell>
        </row>
        <row r="376">
          <cell r="J376">
            <v>0</v>
          </cell>
        </row>
        <row r="377">
          <cell r="J377" t="str">
            <v>IBT-014</v>
          </cell>
          <cell r="Z377" t="str">
            <v>rsm:CIIHSupplyChainTradeTransaction/ram:IncludedCIILSupplyChainTradeLineItem/ram:SpecifiedCIILSupplyChainTradeAgreement/ram:SellerOrderReferencedCIReferencedDocument/ram:IssuerAssignedID</v>
          </cell>
        </row>
        <row r="378">
          <cell r="J378">
            <v>0</v>
          </cell>
          <cell r="Z378" t="str">
            <v>rsm:CIIHSupplyChainTradeTransaction/ram:IncludedCIILSupplyChainTradeLineItem/ram:SpecifiedCIILSupplyChainTradeAgreement/ram:SellerOrderReferencedCIReferencedDocument/ram:RevisionID</v>
          </cell>
        </row>
        <row r="379">
          <cell r="J379" t="str">
            <v/>
          </cell>
          <cell r="Z379" t="str">
            <v>rsm:CIIHSupplyChainTradeTransaction/ram:IncludedCIILSupplyChainTradeLineItem/ram:SpecifiedCIILSupplyChainTradeAgreement/ram:BuyerOrderReferencedCIReferencedDocument</v>
          </cell>
        </row>
        <row r="380">
          <cell r="J380">
            <v>0</v>
          </cell>
        </row>
        <row r="381">
          <cell r="J381" t="str">
            <v>IBT-013</v>
          </cell>
          <cell r="Z381" t="str">
            <v>rsm:CIIHSupplyChainTradeTransaction/ram:IncludedCIILSupplyChainTradeLineItem/ram:SpecifiedCIILSupplyChainTradeAgreement/ram:BuyerOrderReferencedCIReferencedDocument/ram:IssuerAssignedID</v>
          </cell>
        </row>
        <row r="382">
          <cell r="J382">
            <v>0</v>
          </cell>
          <cell r="Z382" t="str">
            <v>rsm:CIIHSupplyChainTradeTransaction/ram:IncludedCIILSupplyChainTradeLineItem/ram:SpecifiedCIILSupplyChainTradeAgreement/ram:BuyerOrderReferencedCIReferencedDocument/ram:RevisionID</v>
          </cell>
        </row>
        <row r="383">
          <cell r="J383" t="str">
            <v/>
          </cell>
          <cell r="Z383" t="str">
            <v>rsm:CIIHSupplyChainTradeTransaction/ram:IncludedCIILSupplyChainTradeLineItem/ram:SpecifiedCIILSupplyChainTradeAgreement/ram:ContractReferencedCIReferencedDocument</v>
          </cell>
        </row>
        <row r="384">
          <cell r="J384">
            <v>0</v>
          </cell>
        </row>
        <row r="385">
          <cell r="J385" t="str">
            <v>IBT-012</v>
          </cell>
          <cell r="Z385" t="str">
            <v>rsm:CIIHSupplyChainTradeTransaction/ram:IncludedCIILSupplyChainTradeLineItem/ram:SpecifiedCIILSupplyChainTradeAgreement/ram:ContractReferencedCIReferencedDocument/ram:IssuerAssignedID</v>
          </cell>
        </row>
        <row r="386">
          <cell r="J386">
            <v>0</v>
          </cell>
          <cell r="Z386" t="str">
            <v>rsm:CIIHSupplyChainTradeTransaction/ram:IncludedCIILSupplyChainTradeLineItem/ram:SpecifiedCIILSupplyChainTradeAgreement/ram:ContractReferencedCIReferencedDocument/ram:RevisionID</v>
          </cell>
        </row>
        <row r="387">
          <cell r="J387" t="str">
            <v/>
          </cell>
          <cell r="Z387" t="str">
            <v>rsm:CIIHSupplyChainTradeTransaction/ram:IncludedCIILSupplyChainTradeLineItem/ram:SpecifiedCIILSupplyChainTradeDelivery</v>
          </cell>
        </row>
        <row r="388">
          <cell r="J388" t="str">
            <v/>
          </cell>
        </row>
        <row r="389">
          <cell r="J389" t="str">
            <v/>
          </cell>
          <cell r="Z389" t="str">
            <v>rsm:CIIHSupplyChainTradeTransaction/ram:IncludedCIILSupplyChainTradeLineItem/ram:SpecifiedCIILSupplyChainTradeDelivery/ram:ShipToCITradeParty</v>
          </cell>
        </row>
        <row r="390">
          <cell r="J390" t="str">
            <v>IBG-13</v>
          </cell>
        </row>
        <row r="391">
          <cell r="J391" t="str">
            <v>IBT-071</v>
          </cell>
          <cell r="Z391" t="str">
            <v>rsm:CIIHSupplyChainTradeTransaction/ram:IncludedCIILSupplyChainTradeLineItem/ram:SpecifiedCIILSupplyChainTradeDelivery/ram:ShipToCITradeParty/ram:ID</v>
          </cell>
        </row>
        <row r="392">
          <cell r="J392">
            <v>0</v>
          </cell>
          <cell r="Z392" t="str">
            <v>rsm:CIIHSupplyChainTradeTransaction/ram:IncludedCIILSupplyChainTradeLineItem/ram:SpecifiedCIILSupplyChainTradeDelivery/ram:ShipToCITradeParty/ram:GlobalID</v>
          </cell>
        </row>
        <row r="393">
          <cell r="J393" t="str">
            <v>IBT-070</v>
          </cell>
          <cell r="Z393" t="str">
            <v>rsm:CIIHSupplyChainTradeTransaction/ram:IncludedCIILSupplyChainTradeLineItem/ram:SpecifiedCIILSupplyChainTradeDelivery/ram:ShipToCITradeParty/ram:Name</v>
          </cell>
        </row>
        <row r="394">
          <cell r="J394" t="str">
            <v/>
          </cell>
          <cell r="Z394" t="str">
            <v>rsm:CIIHSupplyChainTradeTransaction/ram:IncludedCIILSupplyChainTradeLineItem/ram:SpecifiedCIILSupplyChainTradeDelivery/ram:ShipToCITradeParty/ram:PostalCITradeAddress</v>
          </cell>
        </row>
        <row r="395">
          <cell r="J395" t="str">
            <v>IBG-15</v>
          </cell>
        </row>
        <row r="396">
          <cell r="J396" t="str">
            <v>IBT-078</v>
          </cell>
          <cell r="Z396" t="str">
            <v>rsm:CIIHSupplyChainTradeTransaction/ram:IncludedCIILSupplyChainTradeLineItem/ram:SpecifiedCIILSupplyChainTradeDelivery/ram:ShipToCITradeParty/ram:PostalCITradeAddress/ram:PostcodeCode</v>
          </cell>
        </row>
        <row r="397">
          <cell r="J397" t="str">
            <v>IBT-075</v>
          </cell>
          <cell r="Z397" t="str">
            <v>rsm:CIIHSupplyChainTradeTransaction/ram:IncludedCIILSupplyChainTradeLineItem/ram:SpecifiedCIILSupplyChainTradeDelivery/ram:ShipToCITradeParty/ram:PostalCITradeAddress/ram:LineOne</v>
          </cell>
        </row>
        <row r="398">
          <cell r="J398" t="str">
            <v>IBT-076</v>
          </cell>
          <cell r="Z398" t="str">
            <v>rsm:CIIHSupplyChainTradeTransaction/ram:IncludedCIILSupplyChainTradeLineItem/ram:SpecifiedCIILSupplyChainTradeDelivery/ram:ShipToCITradeParty/ram:PostalCITradeAddress/ram:LineTwo</v>
          </cell>
        </row>
        <row r="399">
          <cell r="J399" t="str">
            <v>IBT-165</v>
          </cell>
          <cell r="Z399" t="str">
            <v>rsm:CIIHSupplyChainTradeTransaction/ram:IncludedCIILSupplyChainTradeLineItem/ram:SpecifiedCIILSupplyChainTradeDelivery/ram:ShipToCITradeParty/ram:PostalCITradeAddress/ram:LineThree</v>
          </cell>
        </row>
        <row r="400">
          <cell r="J400" t="str">
            <v>IBT-080</v>
          </cell>
          <cell r="Z400" t="str">
            <v>rsm:CIIHSupplyChainTradeTransaction/ram:IncludedCIILSupplyChainTradeLineItem/ram:SpecifiedCIILSupplyChainTradeDelivery/ram:ShipToCITradeParty/ram:PostalCITradeAddress/ram:CountryID</v>
          </cell>
        </row>
        <row r="401">
          <cell r="J401" t="str">
            <v/>
          </cell>
          <cell r="Z401" t="str">
            <v>rsm:CIIHSupplyChainTradeTransaction/ram:IncludedCIILSupplyChainTradeLineItem/ram:SpecifiedCIILSupplyChainTradeDelivery/ram:ActualDeliveryCISupplyChainEvent</v>
          </cell>
        </row>
        <row r="402">
          <cell r="J402">
            <v>0</v>
          </cell>
        </row>
        <row r="403">
          <cell r="J403" t="str">
            <v>IBT-072</v>
          </cell>
          <cell r="Z403" t="str">
            <v>rsm:CIIHSupplyChainTradeTransaction/ram:IncludedCIILSupplyChainTradeLineItem/ram:SpecifiedCIILSupplyChainTradeDelivery/ram:ActualDeliveryCISupplyChainEvent/ram:OccurrenceDateTime</v>
          </cell>
        </row>
        <row r="404">
          <cell r="J404" t="str">
            <v/>
          </cell>
          <cell r="Z404" t="str">
            <v>rsm:CIIHSupplyChainTradeTransaction/ram:IncludedCIILSupplyChainTradeLineItem/ram:SpecifiedCIILSupplyChainTradeDelivery/ram:DeliveryNoteReferencedCIReferencedDocument</v>
          </cell>
        </row>
        <row r="405">
          <cell r="J405">
            <v>0</v>
          </cell>
        </row>
        <row r="406">
          <cell r="J406">
            <v>0</v>
          </cell>
          <cell r="Z406" t="str">
            <v>rsm:CIIHSupplyChainTradeTransaction/ram:IncludedCIILSupplyChainTradeLineItem/ram:SpecifiedCIILSupplyChainTradeDelivery/ram:DeliveryNoteReferencedCIReferencedDocument/ram:IssuerAssignedID</v>
          </cell>
        </row>
        <row r="407">
          <cell r="J407">
            <v>0</v>
          </cell>
          <cell r="Z407" t="str">
            <v>rsm:CIIHSupplyChainTradeTransaction/ram:IncludedCIILSupplyChainTradeLineItem/ram:SpecifiedCIILSupplyChainTradeDelivery/ram:DeliveryNoteReferencedCIReferencedDocument/ram:RevisionID</v>
          </cell>
        </row>
        <row r="408">
          <cell r="J408">
            <v>0</v>
          </cell>
          <cell r="Z408" t="str">
            <v>rsm:CIIHSupplyChainTradeTransaction/ram:IncludedCIILSupplyChainTradeLineItem/ram:SpecifiedCIILSupplyChainTradeDelivery/ram:DeliveryNoteReferencedCIReferencedDocument/ram:TypeCode</v>
          </cell>
        </row>
        <row r="409">
          <cell r="J409">
            <v>0</v>
          </cell>
          <cell r="Z409" t="str">
            <v>rsm:CIIHSupplyChainTradeTransaction/ram:IncludedCIILSupplyChainTradeLineItem/ram:SpecifiedCIILSupplyChainTradeDelivery/ram:DeliveryNoteReferencedCIReferencedDocument/ram:CategoryCode</v>
          </cell>
        </row>
        <row r="410">
          <cell r="J410">
            <v>0</v>
          </cell>
          <cell r="Z410" t="str">
            <v>rsm:CIIHSupplyChainTradeTransaction/ram:IncludedCIILSupplyChainTradeLineItem/ram:SpecifiedCIILSupplyChainTradeDelivery/ram:DeliveryNoteReferencedCIReferencedDocument/ram:SubtypeCode</v>
          </cell>
        </row>
        <row r="411">
          <cell r="J411" t="str">
            <v/>
          </cell>
          <cell r="Z411" t="str">
            <v>rsm:CIIHSupplyChainTradeTransaction/ram:IncludedCIILSupplyChainTradeLineItem/ram:SpecifiedCIILSupplyChainTradeSettlement</v>
          </cell>
        </row>
        <row r="412">
          <cell r="J412" t="str">
            <v/>
          </cell>
        </row>
        <row r="413">
          <cell r="J413" t="str">
            <v/>
          </cell>
          <cell r="Z413" t="str">
            <v>rsm:CIIHSupplyChainTradeTransaction/ram:IncludedCIILSupplyChainTradeLineItem/ram:SpecifiedCIILSupplyChainTradeSettlement/ram:DirectionCode</v>
          </cell>
        </row>
        <row r="414">
          <cell r="J414" t="str">
            <v/>
          </cell>
          <cell r="Z414" t="str">
            <v>rsm:CIIHSupplyChainTradeTransaction/ram:IncludedCIILSupplyChainTradeLineItem/ram:SpecifiedCIILSupplyChainTradeSettlement/ram:SpecifiedCITradeAllowanceCharge</v>
          </cell>
        </row>
        <row r="415">
          <cell r="J415" t="str">
            <v/>
          </cell>
        </row>
        <row r="416">
          <cell r="J416" t="str">
            <v/>
          </cell>
          <cell r="Z416" t="str">
            <v>rsm:CIIHSupplyChainTradeTransaction/ram:IncludedCIILSupplyChainTradeLineItem/ram:SpecifiedCIILSupplyChainTradeSettlement/ram:SpecifiedCITradeAllowanceCharge/ram:ChargeIndicator</v>
          </cell>
        </row>
        <row r="417">
          <cell r="J417" t="str">
            <v/>
          </cell>
          <cell r="Z417" t="str">
            <v>rsm:CIIHSupplyChainTradeTransaction/ram:IncludedCIILSupplyChainTradeLineItem/ram:SpecifiedCIILSupplyChainTradeSettlement/ram:SpecifiedCITradeAllowanceCharge/ram:CategoryCITradeTax</v>
          </cell>
        </row>
        <row r="418">
          <cell r="J418" t="str">
            <v/>
          </cell>
        </row>
        <row r="419">
          <cell r="J419" t="str">
            <v/>
          </cell>
          <cell r="Z419" t="str">
            <v>rsm:CIIHSupplyChainTradeTransaction/ram:IncludedCIILSupplyChainTradeLineItem/ram:SpecifiedCIILSupplyChainTradeSettlement/ram:SpecifiedCITradeAllowanceCharge/ram:CategoryCITradeTax/ram:CalculatedAmount</v>
          </cell>
        </row>
        <row r="420">
          <cell r="J420" t="str">
            <v/>
          </cell>
          <cell r="Z420" t="str">
            <v>rsm:CIIHSupplyChainTradeTransaction/ram:IncludedCIILSupplyChainTradeLineItem/ram:SpecifiedCIILSupplyChainTradeSettlement/ram:SpecifiedCITradeAllowanceCharge/ram:CategoryCITradeTax/ram:CalculatedRate</v>
          </cell>
        </row>
        <row r="421">
          <cell r="J421" t="str">
            <v/>
          </cell>
          <cell r="Z421" t="str">
            <v>rsm:CIIHSupplyChainTradeTransaction/ram:IncludedCIILSupplyChainTradeLineItem/ram:SpecifiedCIILSupplyChainTradeSettlement/ram:SpecifiedCITradeAllowanceCharge/ram:CategoryCITradeTax/ram:BasisAmount</v>
          </cell>
        </row>
        <row r="422">
          <cell r="J422" t="str">
            <v/>
          </cell>
          <cell r="Z422" t="str">
            <v>rsm:CIIHSupplyChainTradeTransaction/ram:IncludedCIILSupplyChainTradeLineItem/ram:SpecifiedCIILSupplyChainTradeSettlement/ram:SpecifiedCITradeAllowanceCharge/ram:CategoryCITradeTax/ram:CategoryCode</v>
          </cell>
        </row>
        <row r="423">
          <cell r="J423" t="str">
            <v/>
          </cell>
          <cell r="Z423" t="str">
            <v>rsm:CIIHSupplyChainTradeTransaction/ram:IncludedCIILSupplyChainTradeLineItem/ram:SpecifiedCIILSupplyChainTradeSettlement/ram:ApplicableCITradeTax</v>
          </cell>
        </row>
        <row r="424">
          <cell r="J424" t="str">
            <v/>
          </cell>
        </row>
        <row r="425">
          <cell r="J425" t="str">
            <v/>
          </cell>
          <cell r="Z425" t="str">
            <v>rsm:CIIHSupplyChainTradeTransaction/ram:IncludedCIILSupplyChainTradeLineItem/ram:SpecifiedCIILSupplyChainTradeSettlement/ram:ApplicableCITradeTax/ram:CalculatedAmount</v>
          </cell>
        </row>
        <row r="426">
          <cell r="J426" t="str">
            <v/>
          </cell>
          <cell r="Z426" t="str">
            <v>rsm:CIIHSupplyChainTradeTransaction/ram:IncludedCIILSupplyChainTradeLineItem/ram:SpecifiedCIILSupplyChainTradeSettlement/ram:ApplicableCITradeTax/ram:TypeCode</v>
          </cell>
        </row>
        <row r="427">
          <cell r="J427" t="str">
            <v/>
          </cell>
          <cell r="Z427" t="str">
            <v>rsm:CIIHSupplyChainTradeTransaction/ram:IncludedCIILSupplyChainTradeLineItem/ram:SpecifiedCIILSupplyChainTradeSettlement/ram:ApplicableCITradeTax/ram:BasisAmount</v>
          </cell>
        </row>
        <row r="428">
          <cell r="J428" t="str">
            <v/>
          </cell>
          <cell r="Z428" t="str">
            <v>rsm:CIIHSupplyChainTradeTransaction/ram:IncludedCIILSupplyChainTradeLineItem/ram:SpecifiedCIILSupplyChainTradeSettlement/ram:ApplicableCITradeTax/ram:CategoryCode</v>
          </cell>
        </row>
        <row r="429">
          <cell r="J429" t="str">
            <v/>
          </cell>
          <cell r="Z429" t="str">
            <v>rsm:CIIHSupplyChainTradeTransaction/ram:IncludedCIILSupplyChainTradeLineItem/ram:SpecifiedCIILSupplyChainTradeSettlement/ram:ApplicableCITradeTax/ram:CategoryName</v>
          </cell>
        </row>
        <row r="430">
          <cell r="J430" t="str">
            <v/>
          </cell>
          <cell r="Z430" t="str">
            <v>rsm:CIIHSupplyChainTradeTransaction/ram:IncludedCIILSupplyChainTradeLineItem/ram:SpecifiedCIILSupplyChainTradeSettlement/ram:ApplicableCITradeTax/ram:RateApplicablePercent</v>
          </cell>
        </row>
        <row r="431">
          <cell r="J431" t="str">
            <v/>
          </cell>
          <cell r="Z431" t="str">
            <v>rsm:CIIHSupplyChainTradeTransaction/ram:IncludedCIILSupplyChainTradeLineItem/ram:SpecifiedCIILSupplyChainTradeSettlement/ram:ApplicableCITradeTax/ram:GrandTotalAmount</v>
          </cell>
        </row>
        <row r="432">
          <cell r="J432" t="str">
            <v/>
          </cell>
          <cell r="Z432" t="str">
            <v>rsm:CIIHSupplyChainTradeTransaction/ram:IncludedCIILSupplyChainTradeLineItem/ram:SpecifiedCIILSupplyChainTradeSettlement/ram:ApplicableCITradeTax/ram:CalculationMethodCode</v>
          </cell>
        </row>
        <row r="433">
          <cell r="J433" t="str">
            <v/>
          </cell>
          <cell r="Z433" t="str">
            <v>rsm:CIIHSupplyChainTradeTransaction/ram:IncludedCIILSupplyChainTradeLineItem/ram:SpecifiedCIILSupplyChainTradeSettlement/ram:ApplicableCITradeTax/ram:LocalTaxSystemID</v>
          </cell>
        </row>
        <row r="434">
          <cell r="J434" t="str">
            <v/>
          </cell>
          <cell r="Z434" t="str">
            <v>rsm:CIIHSupplyChainTradeTransaction/ram:IncludedCIILSupplyChainTradeLineItem/ram:SpecifiedCIILSupplyChainTradeSettlement/ram:BillingCISpecifiedPeriod</v>
          </cell>
        </row>
        <row r="435">
          <cell r="J435" t="str">
            <v/>
          </cell>
        </row>
        <row r="436">
          <cell r="J436" t="str">
            <v/>
          </cell>
          <cell r="Z436" t="str">
            <v>rsm:CIIHSupplyChainTradeTransaction/ram:IncludedCIILSupplyChainTradeLineItem/ram:SpecifiedCIILSupplyChainTradeSettlement/ram:BillingCISpecifiedPeriod/ram:StartDateTime</v>
          </cell>
        </row>
        <row r="437">
          <cell r="J437" t="str">
            <v/>
          </cell>
          <cell r="Z437" t="str">
            <v>rsm:CIIHSupplyChainTradeTransaction/ram:IncludedCIILSupplyChainTradeLineItem/ram:SpecifiedCIILSupplyChainTradeSettlement/ram:BillingCISpecifiedPeriod/ram:EndDateTime</v>
          </cell>
        </row>
        <row r="438">
          <cell r="J438" t="str">
            <v/>
          </cell>
          <cell r="Z438" t="str">
            <v>rsm:CIIHSupplyChainTradeTransaction/ram:IncludedCIILSupplyChainTradeLineItem/ram:SpecifiedCIILSupplyChainTradeSettlement/ram:SpecifiedCIILTradeSettlementMonetarySummation</v>
          </cell>
        </row>
        <row r="439">
          <cell r="J439" t="str">
            <v/>
          </cell>
        </row>
        <row r="440">
          <cell r="J440" t="str">
            <v/>
          </cell>
          <cell r="Z440" t="str">
            <v>rsm:CIIHSupplyChainTradeTransaction/ram:IncludedCIILSupplyChainTradeLineItem/ram:SpecifiedCIILSupplyChainTradeSettlement/ram:SpecifiedCIILTradeSettlementMonetarySummation/ram:TaxTotalAmount</v>
          </cell>
        </row>
        <row r="441">
          <cell r="J441" t="str">
            <v/>
          </cell>
          <cell r="Z441" t="str">
            <v>rsm:CIIHSupplyChainTradeTransaction/ram:IncludedCIILSupplyChainTradeLineItem/ram:SpecifiedCIILSupplyChainTradeSettlement/ram:SpecifiedCIILTradeSettlementMonetarySummation/ram:NetLineTotalAmount</v>
          </cell>
        </row>
        <row r="442">
          <cell r="J442" t="str">
            <v/>
          </cell>
          <cell r="Z442" t="str">
            <v>rsm:CIIHSupplyChainTradeTransaction/ram:IncludedCIILSupplyChainTradeLineItem/ram:SpecifiedCIILSupplyChainTradeSettlement/ram:SpecifiedCIILTradeSettlementMonetarySummation/ram:NetIncludingTaxesLineTotalAmount</v>
          </cell>
        </row>
        <row r="443">
          <cell r="J443" t="str">
            <v/>
          </cell>
          <cell r="Z443" t="str">
            <v>rsm:CIIHSupplyChainTradeTransaction/ram:IncludedCIILSupplyChainTradeLineItem/ram:SpecifiedCIILSupplyChainTradeSettlement/ram:SpecifiedCIILTradeSettlementMonetarySummation/ram:GrandTotalAmount</v>
          </cell>
        </row>
        <row r="444">
          <cell r="J444" t="str">
            <v/>
          </cell>
          <cell r="Z444" t="str">
            <v>rsm:CIIHSupplyChainTradeTransaction/ram:IncludedCIILSupplyChainTradeLineItem/ram:SpecifiedCIILSupplyChainTradeSettlement/ram:SpecifiedCIFinancialAdjustment</v>
          </cell>
        </row>
        <row r="445">
          <cell r="J445" t="str">
            <v/>
          </cell>
        </row>
        <row r="446">
          <cell r="J446" t="str">
            <v/>
          </cell>
          <cell r="Z446" t="str">
            <v>rsm:CIIHSupplyChainTradeTransaction/ram:IncludedCIILSupplyChainTradeLineItem/ram:SpecifiedCIILSupplyChainTradeSettlement/ram:SpecifiedCIFinancialAdjustment/ram:ReasonCode</v>
          </cell>
        </row>
        <row r="447">
          <cell r="J447" t="str">
            <v/>
          </cell>
          <cell r="Z447" t="str">
            <v>rsm:CIIHSupplyChainTradeTransaction/ram:IncludedCIILSupplyChainTradeLineItem/ram:SpecifiedCIILSupplyChainTradeSettlement/ram:SpecifiedCIFinancialAdjustment/ram:Reason</v>
          </cell>
        </row>
        <row r="448">
          <cell r="J448" t="str">
            <v/>
          </cell>
          <cell r="Z448" t="str">
            <v>rsm:CIIHSupplyChainTradeTransaction/ram:IncludedCIILSupplyChainTradeLineItem/ram:SpecifiedCIILSupplyChainTradeSettlement/ram:SpecifiedCIFinancialAdjustment/ram:ActualAmount</v>
          </cell>
        </row>
        <row r="449">
          <cell r="J449" t="str">
            <v/>
          </cell>
          <cell r="Z449" t="str">
            <v>rsm:CIIHSupplyChainTradeTransaction/ram:IncludedCIILSupplyChainTradeLineItem/ram:SpecifiedCIILSupplyChainTradeSettlement/ram:SpecifiedCIFinancialAdjustment/ram:DirectionCode</v>
          </cell>
        </row>
        <row r="450">
          <cell r="J450" t="str">
            <v/>
          </cell>
          <cell r="Z450" t="str">
            <v>rsm:CIIHSupplyChainTradeTransaction/ram:IncludedCIILSupplyChainTradeLineItem/ram:SpecifiedCIILSupplyChainTradeSettlement/ram:SpecifiedCIFinancialAdjustment/ram:InvoiceReferenceCIReferencedDocument</v>
          </cell>
        </row>
        <row r="451">
          <cell r="J451" t="str">
            <v/>
          </cell>
        </row>
        <row r="452">
          <cell r="J452" t="str">
            <v/>
          </cell>
          <cell r="Z452" t="str">
            <v>rsm:CIIHSupplyChainTradeTransaction/ram:IncludedCIILSupplyChainTradeLineItem/ram:SpecifiedCIILSupplyChainTradeSettlement/ram:SpecifiedCIFinancialAdjustment/ram:InvoiceReferenceCIReferencedDocument/ram:IssuerAssignedID</v>
          </cell>
        </row>
        <row r="453">
          <cell r="J453" t="str">
            <v/>
          </cell>
          <cell r="Z453" t="str">
            <v>rsm:CIIHSupplyChainTradeTransaction/ram:IncludedCIILSupplyChainTradeLineItem/ram:SpecifiedCIILSupplyChainTradeSettlement/ram:SpecifiedCIFinancialAdjustment/ram:InvoiceReferenceCIReferencedDocument/ram:IssueDateTime</v>
          </cell>
        </row>
        <row r="454">
          <cell r="J454" t="str">
            <v/>
          </cell>
          <cell r="Z454" t="str">
            <v>rsm:CIIHSupplyChainTradeTransaction/ram:IncludedCIILSupplyChainTradeLineItem/ram:SpecifiedCIILSupplyChainTradeSettlement/ram:SpecifiedCIFinancialAdjustment/ram:InvoiceReferenceCIReferencedDocument/ram:ReferenceTypeCode</v>
          </cell>
        </row>
        <row r="455">
          <cell r="J455" t="str">
            <v/>
          </cell>
          <cell r="Z455" t="str">
            <v>rsm:CIIHSupplyChainTradeTransaction/ram:IncludedCIILSupplyChainTradeLineItem/ram:SpecifiedCIILSupplyChainTradeSettlement/ram:SpecifiedCIFinancialAdjustment/ram:InvoiceReferenceCIReferencedDocument/ram:RevisionID</v>
          </cell>
        </row>
        <row r="456">
          <cell r="J456" t="str">
            <v/>
          </cell>
          <cell r="Z456" t="str">
            <v>rsm:CIIHSupplyChainTradeTransaction/ram:IncludedCIILSupplyChainTradeLineItem/ram:SpecifiedCIILSupplyChainTradeSettlement/ram:SpecifiedCIFinancialAdjustment/ram:InvoiceReferenceCIReferencedDocument/ram:TypeCode</v>
          </cell>
        </row>
        <row r="457">
          <cell r="J457" t="str">
            <v/>
          </cell>
          <cell r="Z457" t="str">
            <v>rsm:CIIHSupplyChainTradeTransaction/ram:IncludedCIILSupplyChainTradeLineItem/ram:SpecifiedCIILSupplyChainTradeSettlement/ram:SpecifiedCIFinancialAdjustment/ram:InvoiceReferenceCIReferencedDocument/ram:SubtypeCode</v>
          </cell>
        </row>
        <row r="458">
          <cell r="J458" t="str">
            <v/>
          </cell>
          <cell r="Z458" t="str">
            <v>rsm:CIIHSupplyChainTradeTransaction/ram:IncludedCIILSupplyChainTradeLineItem/ram:SpecifiedCIILSupplyChainTradeSettlement/ram:SpecifiedCIFinancialAdjustment/ram:RelatedCITradeTax</v>
          </cell>
        </row>
        <row r="459">
          <cell r="J459" t="str">
            <v/>
          </cell>
        </row>
        <row r="460">
          <cell r="J460" t="str">
            <v/>
          </cell>
          <cell r="Z460" t="str">
            <v>rsm:CIIHSupplyChainTradeTransaction/ram:IncludedCIILSupplyChainTradeLineItem/ram:SpecifiedCIILSupplyChainTradeSettlement/ram:SpecifiedCIFinancialAdjustment/ram:RelatedCITradeTax/ram:CalculatedAmount</v>
          </cell>
        </row>
        <row r="461">
          <cell r="J461" t="str">
            <v/>
          </cell>
          <cell r="Z461" t="str">
            <v>rsm:CIIHSupplyChainTradeTransaction/ram:IncludedCIILSupplyChainTradeLineItem/ram:SpecifiedCIILSupplyChainTradeSettlement/ram:SpecifiedCIFinancialAdjustment/ram:RelatedCITradeTax/ram:CalculatedRate</v>
          </cell>
        </row>
        <row r="462">
          <cell r="J462" t="str">
            <v/>
          </cell>
          <cell r="Z462" t="str">
            <v>rsm:CIIHSupplyChainTradeTransaction/ram:IncludedCIILSupplyChainTradeLineItem/ram:SpecifiedCIILSupplyChainTradeSettlement/ram:SpecifiedCIFinancialAdjustment/ram:RelatedCITradeTax/ram:CategoryCode</v>
          </cell>
        </row>
        <row r="463">
          <cell r="J463" t="str">
            <v/>
          </cell>
          <cell r="Z463" t="str">
            <v>rsm:CIIHSupplyChainTradeTransaction/ram:IncludedCIILSupplyChainTradeLineItem/ram:SpecifiedCIILSupplyChainTradeSettlement/ram:InvoiceReferencedCIReferencedDocument</v>
          </cell>
        </row>
        <row r="464">
          <cell r="J464" t="str">
            <v/>
          </cell>
        </row>
        <row r="465">
          <cell r="J465" t="str">
            <v/>
          </cell>
          <cell r="Z465" t="str">
            <v>rsm:CIIHSupplyChainTradeTransaction/ram:IncludedCIILSupplyChainTradeLineItem/ram:SpecifiedCIILSupplyChainTradeSettlement/ram:InvoiceReferencedCIReferencedDocument/ram:IssuerAssignedID</v>
          </cell>
        </row>
        <row r="466">
          <cell r="J466" t="str">
            <v/>
          </cell>
          <cell r="Z466" t="str">
            <v>rsm:CIIHSupplyChainTradeTransaction/ram:IncludedCIILSupplyChainTradeLineItem/ram:SpecifiedCIILSupplyChainTradeSettlement/ram:InvoiceReferencedCIReferencedDocument/ram:IssueDateTime</v>
          </cell>
        </row>
        <row r="467">
          <cell r="J467" t="str">
            <v/>
          </cell>
          <cell r="Z467" t="str">
            <v>rsm:CIIHSupplyChainTradeTransaction/ram:IncludedCIILSupplyChainTradeLineItem/ram:SpecifiedCIILSupplyChainTradeSettlement/ram:InvoiceReferencedCIReferencedDocument/ram:RevisionID</v>
          </cell>
        </row>
        <row r="468">
          <cell r="J468" t="str">
            <v/>
          </cell>
          <cell r="Z468" t="str">
            <v>rsm:CIIHSupplyChainTradeTransaction/ram:IncludedCIILSupplyChainTradeLineItem/ram:SpecifiedCIILSupplyChainTradeSettlement/ram:InvoiceReferencedCIReferencedDocument/ram:TypeCode</v>
          </cell>
        </row>
        <row r="469">
          <cell r="J469" t="str">
            <v/>
          </cell>
          <cell r="Z469" t="str">
            <v>rsm:CIIHSupplyChainTradeTransaction/ram:IncludedCIILSupplyChainTradeLineItem/ram:SpecifiedCIILSupplyChainTradeSettlement/ram:InvoiceReferencedCIReferencedDocument/ram:SubtypeCode</v>
          </cell>
        </row>
        <row r="470">
          <cell r="J470" t="str">
            <v/>
          </cell>
          <cell r="Z470" t="str">
            <v>rsm:CIIHSupplyChainTradeTransaction/ram:IncludedCIILSupplyChainTradeLineItem/ram:SpecifiedCIILSupplyChainTradeSettlement/ram:AdditionalReferencedCIReferencedDocument</v>
          </cell>
        </row>
        <row r="471">
          <cell r="J471" t="str">
            <v/>
          </cell>
        </row>
        <row r="472">
          <cell r="J472" t="str">
            <v/>
          </cell>
          <cell r="Z472" t="str">
            <v>rsm:CIIHSupplyChainTradeTransaction/ram:IncludedCIILSupplyChainTradeLineItem/ram:SpecifiedCIILSupplyChainTradeSettlement/ram:AdditionalReferencedCIReferencedDocument/ram:IssuerAssignedID</v>
          </cell>
        </row>
        <row r="473">
          <cell r="J473" t="str">
            <v/>
          </cell>
          <cell r="Z473" t="str">
            <v>rsm:CIIHSupplyChainTradeTransaction/ram:IncludedCIILSupplyChainTradeLineItem/ram:SpecifiedCIILSupplyChainTradeSettlement/ram:AdditionalReferencedCIReferencedDocument/ram:IssueDateTime</v>
          </cell>
        </row>
        <row r="474">
          <cell r="J474" t="str">
            <v/>
          </cell>
          <cell r="Z474" t="str">
            <v>rsm:CIIHSupplyChainTradeTransaction/ram:IncludedCIILSupplyChainTradeLineItem/ram:SpecifiedCIILSupplyChainTradeSettlement/ram:AdditionalReferencedCIReferencedDocument/ram:RevisionID</v>
          </cell>
        </row>
        <row r="475">
          <cell r="J475" t="str">
            <v/>
          </cell>
          <cell r="Z475" t="str">
            <v>rsm:CIIHSupplyChainTradeTransaction/ram:IncludedCIILSupplyChainTradeLineItem/ram:SpecifiedCIILSupplyChainTradeSettlement/ram:AdditionalReferencedCIReferencedDocument/ram:Information</v>
          </cell>
        </row>
        <row r="476">
          <cell r="J476" t="str">
            <v/>
          </cell>
          <cell r="Z476" t="str">
            <v>rsm:CIIHSupplyChainTradeTransaction/ram:IncludedCIILSupplyChainTradeLineItem/ram:SpecifiedCIILSupplyChainTradeSettlement/ram:AdditionalReferencedCIReferencedDocument/ram:TypeCode</v>
          </cell>
        </row>
        <row r="477">
          <cell r="J477" t="str">
            <v/>
          </cell>
          <cell r="Z477" t="str">
            <v>rsm:CIIHSupplyChainTradeTransaction/ram:IncludedCIILSupplyChainTradeLineItem/ram:SpecifiedCIILSupplyChainTradeSettlement/ram:AdditionalReferencedCIReferencedDocument/ram:AttachmentBinaryObject</v>
          </cell>
        </row>
        <row r="478">
          <cell r="J478" t="str">
            <v/>
          </cell>
          <cell r="Z478" t="str">
            <v>rsm:CIIHSupplyChainTradeTransaction/ram:IncludedCIILSupplyChainTradeLineItem/ram:SpecifiedCIILSupplyChainTradeSettlement/ram:AdditionalReferencedCIReferencedDocument/ram:SubtypeCode</v>
          </cell>
        </row>
        <row r="479">
          <cell r="J479" t="str">
            <v/>
          </cell>
          <cell r="Z479" t="str">
            <v>rsm:CIIHSupplyChainTradeTransaction/ram:IncludedCIILSupplyChainTradeLineItem/ram:SubordinateCIILBSubordinateTradeLineItem</v>
          </cell>
        </row>
        <row r="480">
          <cell r="J480" t="str">
            <v>IBG-36</v>
          </cell>
        </row>
        <row r="481">
          <cell r="J481" t="str">
            <v>IBT-188</v>
          </cell>
          <cell r="Z481" t="str">
            <v>rsm:CIIHSupplyChainTradeTransaction/ram:IncludedCIILSupplyChainTradeLineItem/ram:SubordinateCIILBSubordinateTradeLineItem/ram:ID</v>
          </cell>
        </row>
        <row r="482">
          <cell r="J482">
            <v>0</v>
          </cell>
          <cell r="Z482" t="str">
            <v>rsm:CIIHSupplyChainTradeTransaction/ram:IncludedCIILSupplyChainTradeLineItem/ram:SubordinateCIILBSubordinateTradeLineItem/ram:CategoryCode</v>
          </cell>
        </row>
        <row r="483">
          <cell r="J483" t="str">
            <v/>
          </cell>
          <cell r="Z483" t="str">
            <v>rsm:CIIHSupplyChainTradeTransaction/ram:IncludedCIILSupplyChainTradeLineItem/ram:SubordinateCIILBSubordinateTradeLineItem/ram:SpecifiedCIILBSupplyChainTradeAgreement</v>
          </cell>
        </row>
        <row r="484">
          <cell r="J484" t="str">
            <v/>
          </cell>
        </row>
        <row r="485">
          <cell r="J485" t="str">
            <v/>
          </cell>
          <cell r="Z485" t="str">
            <v>rsm:CIIHSupplyChainTradeTransaction/ram:IncludedCIILSupplyChainTradeLineItem/ram:SubordinateCIILBSubordinateTradeLineItem/ram:SpecifiedCIILBSupplyChainTradeAgreement/ram:SellerOrderReferencedCIReferencedDocument</v>
          </cell>
        </row>
        <row r="486">
          <cell r="J486">
            <v>0</v>
          </cell>
        </row>
        <row r="487">
          <cell r="J487">
            <v>0</v>
          </cell>
          <cell r="Z487" t="str">
            <v>rsm:CIIHSupplyChainTradeTransaction/ram:IncludedCIILSupplyChainTradeLineItem/ram:SubordinateCIILBSubordinateTradeLineItem/ram:SpecifiedCIILBSupplyChainTradeAgreement/ram:SellerOrderReferencedCIReferencedDocument/ram:IssuerAssignedID</v>
          </cell>
        </row>
        <row r="488">
          <cell r="J488">
            <v>0</v>
          </cell>
          <cell r="Z488" t="str">
            <v>rsm:CIIHSupplyChainTradeTransaction/ram:IncludedCIILSupplyChainTradeLineItem/ram:SubordinateCIILBSubordinateTradeLineItem/ram:SpecifiedCIILBSupplyChainTradeAgreement/ram:SellerOrderReferencedCIReferencedDocument/ram:LineID</v>
          </cell>
        </row>
        <row r="489">
          <cell r="J489">
            <v>0</v>
          </cell>
          <cell r="Z489" t="str">
            <v>rsm:CIIHSupplyChainTradeTransaction/ram:IncludedCIILSupplyChainTradeLineItem/ram:SubordinateCIILBSubordinateTradeLineItem/ram:SpecifiedCIILBSupplyChainTradeAgreement/ram:SellerOrderReferencedCIReferencedDocument/ram:RevisionID</v>
          </cell>
        </row>
        <row r="490">
          <cell r="J490" t="str">
            <v/>
          </cell>
          <cell r="Z490" t="str">
            <v>rsm:CIIHSupplyChainTradeTransaction/ram:IncludedCIILSupplyChainTradeLineItem/ram:SubordinateCIILBSubordinateTradeLineItem/ram:SpecifiedCIILBSupplyChainTradeAgreement/ram:BuyerOrderReferencedCIReferencedDocument</v>
          </cell>
        </row>
        <row r="491">
          <cell r="J491">
            <v>0</v>
          </cell>
        </row>
        <row r="492">
          <cell r="J492" t="str">
            <v>IBT-183</v>
          </cell>
          <cell r="Z492" t="str">
            <v>rsm:CIIHSupplyChainTradeTransaction/ram:IncludedCIILSupplyChainTradeLineItem/ram:SubordinateCIILBSubordinateTradeLineItem/ram:SpecifiedCIILBSupplyChainTradeAgreement/ram:BuyerOrderReferencedCIReferencedDocument/ram:IssuerAssignedID</v>
          </cell>
        </row>
        <row r="493">
          <cell r="J493" t="str">
            <v>IBT-132</v>
          </cell>
          <cell r="Z493" t="str">
            <v>rsm:CIIHSupplyChainTradeTransaction/ram:IncludedCIILSupplyChainTradeLineItem/ram:SubordinateCIILBSubordinateTradeLineItem/ram:SpecifiedCIILBSupplyChainTradeAgreement/ram:BuyerOrderReferencedCIReferencedDocument/ram:LineID</v>
          </cell>
        </row>
        <row r="494">
          <cell r="J494">
            <v>0</v>
          </cell>
          <cell r="Z494" t="str">
            <v>rsm:CIIHSupplyChainTradeTransaction/ram:IncludedCIILSupplyChainTradeLineItem/ram:SubordinateCIILBSubordinateTradeLineItem/ram:SpecifiedCIILBSupplyChainTradeAgreement/ram:BuyerOrderReferencedCIReferencedDocument/ram:RevisionID</v>
          </cell>
        </row>
        <row r="495">
          <cell r="J495" t="str">
            <v/>
          </cell>
          <cell r="Z495" t="str">
            <v>rsm:CIIHSupplyChainTradeTransaction/ram:IncludedCIILSupplyChainTradeLineItem/ram:SubordinateCIILBSubordinateTradeLineItem/ram:SpecifiedCIILBSupplyChainTradeAgreement/ram:AdditionalReferencedCIReferencedDocument</v>
          </cell>
        </row>
        <row r="496">
          <cell r="J496">
            <v>0</v>
          </cell>
        </row>
        <row r="497">
          <cell r="J497">
            <v>0</v>
          </cell>
          <cell r="Z497" t="str">
            <v>rsm:CIIHSupplyChainTradeTransaction/ram:IncludedCIILSupplyChainTradeLineItem/ram:SubordinateCIILBSubordinateTradeLineItem/ram:SpecifiedCIILBSupplyChainTradeAgreement/ram:AdditionalReferencedCIReferencedDocument/ram:IssuerAssignedID</v>
          </cell>
        </row>
        <row r="498">
          <cell r="J498">
            <v>0</v>
          </cell>
          <cell r="Z498" t="str">
            <v>rsm:CIIHSupplyChainTradeTransaction/ram:IncludedCIILSupplyChainTradeLineItem/ram:SubordinateCIILBSubordinateTradeLineItem/ram:SpecifiedCIILBSupplyChainTradeAgreement/ram:AdditionalReferencedCIReferencedDocument/ram:LineID</v>
          </cell>
        </row>
        <row r="499">
          <cell r="J499">
            <v>0</v>
          </cell>
          <cell r="Z499" t="str">
            <v>rsm:CIIHSupplyChainTradeTransaction/ram:IncludedCIILSupplyChainTradeLineItem/ram:SubordinateCIILBSubordinateTradeLineItem/ram:SpecifiedCIILBSupplyChainTradeAgreement/ram:AdditionalReferencedCIReferencedDocument/ram:RevisionID</v>
          </cell>
        </row>
        <row r="500">
          <cell r="J500">
            <v>0</v>
          </cell>
          <cell r="Z500" t="str">
            <v>rsm:CIIHSupplyChainTradeTransaction/ram:IncludedCIILSupplyChainTradeLineItem/ram:SubordinateCIILBSubordinateTradeLineItem/ram:SpecifiedCIILBSupplyChainTradeAgreement/ram:AdditionalReferencedCIReferencedDocument/ram:TypeCode</v>
          </cell>
        </row>
        <row r="501">
          <cell r="J501">
            <v>0</v>
          </cell>
          <cell r="Z501" t="str">
            <v>rsm:CIIHSupplyChainTradeTransaction/ram:IncludedCIILSupplyChainTradeLineItem/ram:SubordinateCIILBSubordinateTradeLineItem/ram:SpecifiedCIILBSupplyChainTradeAgreement/ram:AdditionalReferencedCIReferencedDocument/ram:AttachmentBinaryObject</v>
          </cell>
        </row>
        <row r="502">
          <cell r="J502">
            <v>0</v>
          </cell>
          <cell r="Z502" t="str">
            <v>rsm:CIIHSupplyChainTradeTransaction/ram:IncludedCIILSupplyChainTradeLineItem/ram:SubordinateCIILBSubordinateTradeLineItem/ram:SpecifiedCIILBSupplyChainTradeAgreement/ram:AdditionalReferencedCIReferencedDocument/ram:CategoryCode</v>
          </cell>
        </row>
        <row r="503">
          <cell r="J503">
            <v>0</v>
          </cell>
          <cell r="Z503" t="str">
            <v>rsm:CIIHSupplyChainTradeTransaction/ram:IncludedCIILSupplyChainTradeLineItem/ram:SubordinateCIILBSubordinateTradeLineItem/ram:SpecifiedCIILBSupplyChainTradeAgreement/ram:AdditionalReferencedCIReferencedDocument/ram:SubtypeCode</v>
          </cell>
        </row>
        <row r="504">
          <cell r="J504" t="str">
            <v/>
          </cell>
          <cell r="Z504" t="str">
            <v>rsm:CIIHSupplyChainTradeTransaction/ram:IncludedCIILSupplyChainTradeLineItem/ram:SubordinateCIILBSubordinateTradeLineItem/ram:SpecifiedCIILBSupplyChainTradeAgreement/ram:NetPriceProductCITradePrice</v>
          </cell>
        </row>
        <row r="505">
          <cell r="J505" t="str">
            <v>IBG-29</v>
          </cell>
        </row>
        <row r="506">
          <cell r="J506">
            <v>0</v>
          </cell>
          <cell r="Z506" t="str">
            <v>rsm:CIIHSupplyChainTradeTransaction/ram:IncludedCIILSupplyChainTradeLineItem/ram:SubordinateCIILBSubordinateTradeLineItem/ram:SpecifiedCIILBSupplyChainTradeAgreement/ram:NetPriceProductCITradePrice/ram:TypeCode</v>
          </cell>
        </row>
        <row r="507">
          <cell r="J507" t="str">
            <v>IBT-146</v>
          </cell>
          <cell r="Z507" t="str">
            <v>rsm:CIIHSupplyChainTradeTransaction/ram:IncludedCIILSupplyChainTradeLineItem/ram:SubordinateCIILBSubordinateTradeLineItem/ram:SpecifiedCIILBSupplyChainTradeAgreement/ram:NetPriceProductCITradePrice/ram:ChargeAmount</v>
          </cell>
        </row>
        <row r="508">
          <cell r="J508" t="str">
            <v>IBT-149</v>
          </cell>
          <cell r="Z508" t="str">
            <v>rsm:CIIHSupplyChainTradeTransaction/ram:IncludedCIILSupplyChainTradeLineItem/ram:SubordinateCIILBSubordinateTradeLineItem/ram:SpecifiedCIILBSupplyChainTradeAgreement/ram:NetPriceProductCITradePrice/ram:BasisQuantity</v>
          </cell>
        </row>
        <row r="509">
          <cell r="J509" t="str">
            <v/>
          </cell>
          <cell r="Z509" t="str">
            <v>rsm:CIIHSupplyChainTradeTransaction/ram:IncludedCIILSupplyChainTradeLineItem/ram:SubordinateCIILBSubordinateTradeLineItem/ram:SpecifiedCIILBSupplyChainTradeDelivery</v>
          </cell>
        </row>
        <row r="510">
          <cell r="J510">
            <v>0</v>
          </cell>
        </row>
        <row r="511">
          <cell r="J511">
            <v>0</v>
          </cell>
          <cell r="Z511" t="str">
            <v>rsm:CIIHSupplyChainTradeTransaction/ram:IncludedCIILSupplyChainTradeLineItem/ram:SubordinateCIILBSubordinateTradeLineItem/ram:SpecifiedCIILBSupplyChainTradeDelivery/ram:PackageQuantity</v>
          </cell>
        </row>
        <row r="512">
          <cell r="J512">
            <v>0</v>
          </cell>
          <cell r="Z512" t="str">
            <v>rsm:CIIHSupplyChainTradeTransaction/ram:IncludedCIILSupplyChainTradeLineItem/ram:SubordinateCIILBSubordinateTradeLineItem/ram:SpecifiedCIILBSupplyChainTradeDelivery/ram:ProductUnitQuantity</v>
          </cell>
        </row>
        <row r="513">
          <cell r="J513">
            <v>0</v>
          </cell>
          <cell r="Z513" t="str">
            <v>rsm:CIIHSupplyChainTradeTransaction/ram:IncludedCIILSupplyChainTradeLineItem/ram:SubordinateCIILBSubordinateTradeLineItem/ram:SpecifiedCIILBSupplyChainTradeDelivery/ram:PerPackageUnitQuantity</v>
          </cell>
        </row>
        <row r="514">
          <cell r="J514" t="str">
            <v>IBT-129</v>
          </cell>
          <cell r="Z514" t="str">
            <v>rsm:CIIHSupplyChainTradeTransaction/ram:IncludedCIILSupplyChainTradeLineItem/ram:SubordinateCIILBSubordinateTradeLineItem/ram:SpecifiedCIILBSupplyChainTradeDelivery/ram:BilledQuantity</v>
          </cell>
        </row>
        <row r="515">
          <cell r="J515" t="str">
            <v/>
          </cell>
          <cell r="Z515" t="str">
            <v>rsm:CIIHSupplyChainTradeTransaction/ram:IncludedCIILSupplyChainTradeLineItem/ram:SubordinateCIILBSubordinateTradeLineItem/ram:SpecifiedCIILBSupplyChainTradeSettlement</v>
          </cell>
        </row>
        <row r="516">
          <cell r="J516">
            <v>0</v>
          </cell>
        </row>
        <row r="517">
          <cell r="J517">
            <v>0</v>
          </cell>
          <cell r="Z517" t="str">
            <v>rsm:CIIHSupplyChainTradeTransaction/ram:IncludedCIILSupplyChainTradeLineItem/ram:SubordinateCIILBSubordinateTradeLineItem/ram:SpecifiedCIILBSupplyChainTradeSettlement/ram:DirectionCode</v>
          </cell>
        </row>
        <row r="518">
          <cell r="J518" t="str">
            <v/>
          </cell>
          <cell r="Z518" t="str">
            <v>rsm:CIIHSupplyChainTradeTransaction/ram:IncludedCIILSupplyChainTradeLineItem/ram:SubordinateCIILBSubordinateTradeLineItem/ram:SpecifiedCIILBSupplyChainTradeSettlement/ram:ApplicableCITradeTax</v>
          </cell>
        </row>
        <row r="519">
          <cell r="J519">
            <v>0</v>
          </cell>
        </row>
        <row r="520">
          <cell r="J520">
            <v>0</v>
          </cell>
          <cell r="Z520" t="str">
            <v>rsm:CIIHSupplyChainTradeTransaction/ram:IncludedCIILSupplyChainTradeLineItem/ram:SubordinateCIILBSubordinateTradeLineItem/ram:SpecifiedCIILBSupplyChainTradeSettlement/ram:ApplicableCITradeTax/ram:TypeCode</v>
          </cell>
        </row>
        <row r="521">
          <cell r="J521" t="str">
            <v>IBT-131</v>
          </cell>
          <cell r="Z521" t="str">
            <v>rsm:CIIHSupplyChainTradeTransaction/ram:IncludedCIILSupplyChainTradeLineItem/ram:SubordinateCIILBSubordinateTradeLineItem/ram:SpecifiedCIILBSupplyChainTradeSettlement/ram:ApplicableCITradeTax/ram:BasisAmount</v>
          </cell>
        </row>
        <row r="522">
          <cell r="J522" t="str">
            <v>IBT-151</v>
          </cell>
          <cell r="Z522" t="str">
            <v>rsm:CIIHSupplyChainTradeTransaction/ram:IncludedCIILSupplyChainTradeLineItem/ram:SubordinateCIILBSubordinateTradeLineItem/ram:SpecifiedCIILBSupplyChainTradeSettlement/ram:ApplicableCITradeTax/ram:CategoryCode</v>
          </cell>
        </row>
        <row r="523">
          <cell r="J523">
            <v>0</v>
          </cell>
          <cell r="Z523" t="str">
            <v>rsm:CIIHSupplyChainTradeTransaction/ram:IncludedCIILSupplyChainTradeLineItem/ram:SubordinateCIILBSubordinateTradeLineItem/ram:SpecifiedCIILBSupplyChainTradeSettlement/ram:ApplicableCITradeTax/ram:CategoryName</v>
          </cell>
        </row>
        <row r="524">
          <cell r="J524" t="str">
            <v>IBT-152</v>
          </cell>
          <cell r="Z524" t="str">
            <v>rsm:CIIHSupplyChainTradeTransaction/ram:IncludedCIILSupplyChainTradeLineItem/ram:SubordinateCIILBSubordinateTradeLineItem/ram:SpecifiedCIILBSupplyChainTradeSettlement/ram:ApplicableCITradeTax/ram:RateApplicablePercent</v>
          </cell>
        </row>
        <row r="525">
          <cell r="J525">
            <v>0</v>
          </cell>
          <cell r="Z525" t="str">
            <v>rsm:CIIHSupplyChainTradeTransaction/ram:IncludedCIILSupplyChainTradeLineItem/ram:SubordinateCIILBSubordinateTradeLineItem/ram:SpecifiedCIILBSupplyChainTradeSettlement/ram:ApplicableCITradeTax/ram:GrandTotalAmount</v>
          </cell>
        </row>
        <row r="526">
          <cell r="J526">
            <v>0</v>
          </cell>
          <cell r="Z526" t="str">
            <v>rsm:CIIHSupplyChainTradeTransaction/ram:IncludedCIILSupplyChainTradeLineItem/ram:SubordinateCIILBSubordinateTradeLineItem/ram:SpecifiedCIILBSupplyChainTradeSettlement/ram:ApplicableCITradeTax/ram:LocalTaxSystemID</v>
          </cell>
        </row>
        <row r="527">
          <cell r="J527" t="str">
            <v/>
          </cell>
          <cell r="Z527" t="str">
            <v>rsm:CIIHSupplyChainTradeTransaction/ram:IncludedCIILSupplyChainTradeLineItem/ram:SubordinateCIILBSubordinateTradeLineItem/ram:SpecifiedCIILBSupplyChainTradeSettlement/ram:InvoiceReferencedCIReferencedDocument</v>
          </cell>
        </row>
        <row r="528">
          <cell r="J528" t="str">
            <v/>
          </cell>
        </row>
        <row r="529">
          <cell r="J529" t="str">
            <v/>
          </cell>
          <cell r="Z529" t="str">
            <v>rsm:CIIHSupplyChainTradeTransaction/ram:IncludedCIILSupplyChainTradeLineItem/ram:SubordinateCIILBSubordinateTradeLineItem/ram:SpecifiedCIILBSupplyChainTradeSettlement/ram:InvoiceReferencedCIReferencedDocument/ram:IssuerAssignedID</v>
          </cell>
        </row>
        <row r="530">
          <cell r="J530" t="str">
            <v/>
          </cell>
          <cell r="Z530" t="str">
            <v>rsm:CIIHSupplyChainTradeTransaction/ram:IncludedCIILSupplyChainTradeLineItem/ram:SubordinateCIILBSubordinateTradeLineItem/ram:SpecifiedCIILBSupplyChainTradeSettlement/ram:InvoiceReferencedCIReferencedDocument/ram:IssueDateTime</v>
          </cell>
        </row>
        <row r="531">
          <cell r="J531" t="str">
            <v/>
          </cell>
          <cell r="Z531" t="str">
            <v>rsm:CIIHSupplyChainTradeTransaction/ram:IncludedCIILSupplyChainTradeLineItem/ram:SubordinateCIILBSubordinateTradeLineItem/ram:SpecifiedCIILBSupplyChainTradeSettlement/ram:InvoiceReferencedCIReferencedDocument/ram:LineID</v>
          </cell>
        </row>
        <row r="532">
          <cell r="J532" t="str">
            <v/>
          </cell>
          <cell r="Z532" t="str">
            <v>rsm:CIIHSupplyChainTradeTransaction/ram:IncludedCIILSupplyChainTradeLineItem/ram:SubordinateCIILBSubordinateTradeLineItem/ram:SpecifiedCIILBSupplyChainTradeSettlement/ram:InvoiceReferencedCIReferencedDocument/ram:RevisionID</v>
          </cell>
        </row>
        <row r="533">
          <cell r="J533" t="str">
            <v/>
          </cell>
          <cell r="Z533" t="str">
            <v>rsm:CIIHSupplyChainTradeTransaction/ram:IncludedCIILSupplyChainTradeLineItem/ram:SubordinateCIILBSubordinateTradeLineItem/ram:SpecifiedCIILBSupplyChainTradeSettlement/ram:InvoiceReferencedCIReferencedDocument/ram:Information</v>
          </cell>
        </row>
        <row r="534">
          <cell r="J534" t="str">
            <v/>
          </cell>
          <cell r="Z534" t="str">
            <v>rsm:CIIHSupplyChainTradeTransaction/ram:IncludedCIILSupplyChainTradeLineItem/ram:SubordinateCIILBSubordinateTradeLineItem/ram:SpecifiedCIILBSupplyChainTradeSettlement/ram:InvoiceReferencedCIReferencedDocument/ram:SubordinateLineID</v>
          </cell>
        </row>
        <row r="535">
          <cell r="J535">
            <v>0</v>
          </cell>
          <cell r="Z535" t="str">
            <v>rsm:CIIHSupplyChainTradeTransaction/ram:IncludedCIILSupplyChainTradeLineItem/ram:SubordinateCIILBSubordinateTradeLineItem/ram:SpecifiedCIILBSupplyChainTradeSettlement/ram:InvoiceReferencedCIReferencedDocument/ram:SubtypeCode</v>
          </cell>
        </row>
        <row r="536">
          <cell r="J536" t="str">
            <v/>
          </cell>
          <cell r="Z536" t="str">
            <v>rsm:CIIHSupplyChainTradeTransaction/ram:IncludedCIILSupplyChainTradeLineItem/ram:SubordinateCIILBSubordinateTradeLineItem/ram:SpecifiedCIILBSupplyChainTradeSettlement/ram:SpecifiedCITradeAllowanceCharge</v>
          </cell>
        </row>
        <row r="537">
          <cell r="J537" t="str">
            <v/>
          </cell>
        </row>
        <row r="538">
          <cell r="J538">
            <v>0</v>
          </cell>
          <cell r="Z538" t="str">
            <v>rsm:CIIHSupplyChainTradeTransaction/ram:IncludedCIILSupplyChainTradeLineItem/ram:SubordinateCIILBSubordinateTradeLineItem/ram:SpecifiedCIILBSupplyChainTradeSettlement/ram:SpecifiedCITradeAllowanceCharge/ram:ChargeIndicator</v>
          </cell>
        </row>
        <row r="539">
          <cell r="J539" t="str">
            <v/>
          </cell>
          <cell r="Z539" t="str">
            <v>rsm:CIIHSupplyChainTradeTransaction/ram:IncludedCIILSupplyChainTradeLineItem/ram:SubordinateCIILBSubordinateTradeLineItem/ram:SpecifiedCIILBSupplyChainTradeSettlement/ram:SpecifiedCITradeAllowanceCharge/ram:ActualAmount</v>
          </cell>
        </row>
        <row r="540">
          <cell r="J540" t="str">
            <v/>
          </cell>
          <cell r="Z540" t="str">
            <v>rsm:CIIHSupplyChainTradeTransaction/ram:IncludedCIILSupplyChainTradeLineItem/ram:SubordinateCIILBSubordinateTradeLineItem/ram:SpecifiedCIILBSupplyChainTradeSettlement/ram:SpecifiedCITradeAllowanceCharge/ram:ReasonCode</v>
          </cell>
        </row>
        <row r="541">
          <cell r="J541" t="str">
            <v/>
          </cell>
          <cell r="Z541" t="str">
            <v>rsm:CIIHSupplyChainTradeTransaction/ram:IncludedCIILSupplyChainTradeLineItem/ram:SubordinateCIILBSubordinateTradeLineItem/ram:SpecifiedCIILBSupplyChainTradeSettlement/ram:SpecifiedCITradeAllowanceCharge/ram:Reason</v>
          </cell>
        </row>
        <row r="542">
          <cell r="J542" t="str">
            <v/>
          </cell>
          <cell r="Z542" t="str">
            <v>rsm:CIIHSupplyChainTradeTransaction/ram:IncludedCIILSupplyChainTradeLineItem/ram:SubordinateCIILBSubordinateTradeLineItem/ram:SpecifiedCIILBSupplyChainTradeSettlement/ram:SpecifiedCIFinancialAdjustment</v>
          </cell>
        </row>
        <row r="543">
          <cell r="J543" t="str">
            <v/>
          </cell>
        </row>
        <row r="544">
          <cell r="J544" t="str">
            <v/>
          </cell>
          <cell r="Z544" t="str">
            <v>rsm:CIIHSupplyChainTradeTransaction/ram:IncludedCIILSupplyChainTradeLineItem/ram:SubordinateCIILBSubordinateTradeLineItem/ram:SpecifiedCIILBSupplyChainTradeSettlement/ram:SpecifiedCIFinancialAdjustment/ram:ReasonCode</v>
          </cell>
        </row>
        <row r="545">
          <cell r="J545" t="str">
            <v/>
          </cell>
          <cell r="Z545" t="str">
            <v>rsm:CIIHSupplyChainTradeTransaction/ram:IncludedCIILSupplyChainTradeLineItem/ram:SubordinateCIILBSubordinateTradeLineItem/ram:SpecifiedCIILBSupplyChainTradeSettlement/ram:SpecifiedCIFinancialAdjustment/ram:Reason</v>
          </cell>
        </row>
        <row r="546">
          <cell r="J546" t="str">
            <v/>
          </cell>
          <cell r="Z546" t="str">
            <v>rsm:CIIHSupplyChainTradeTransaction/ram:IncludedCIILSupplyChainTradeLineItem/ram:SubordinateCIILBSubordinateTradeLineItem/ram:SpecifiedCIILBSupplyChainTradeSettlement/ram:SpecifiedCIFinancialAdjustment/ram:ActualAmount</v>
          </cell>
        </row>
        <row r="547">
          <cell r="J547" t="str">
            <v/>
          </cell>
          <cell r="Z547" t="str">
            <v>rsm:CIIHSupplyChainTradeTransaction/ram:IncludedCIILSupplyChainTradeLineItem/ram:SubordinateCIILBSubordinateTradeLineItem/ram:SpecifiedCIILBSupplyChainTradeSettlement/ram:BillingCISpecifiedPeriod</v>
          </cell>
        </row>
        <row r="548">
          <cell r="J548" t="str">
            <v>IBG-26</v>
          </cell>
        </row>
        <row r="549">
          <cell r="J549" t="str">
            <v>IBT-134</v>
          </cell>
          <cell r="Z549" t="str">
            <v>rsm:CIIHSupplyChainTradeTransaction/ram:IncludedCIILSupplyChainTradeLineItem/ram:SubordinateCIILBSubordinateTradeLineItem/ram:SpecifiedCIILBSupplyChainTradeSettlement/ram:BillingCISpecifiedPeriod/ram:StartDateTime</v>
          </cell>
        </row>
        <row r="550">
          <cell r="J550" t="str">
            <v>IBT-135</v>
          </cell>
          <cell r="Z550" t="str">
            <v>rsm:CIIHSupplyChainTradeTransaction/ram:IncludedCIILSupplyChainTradeLineItem/ram:SubordinateCIILBSubordinateTradeLineItem/ram:SpecifiedCIILBSupplyChainTradeSettlement/ram:BillingCISpecifiedPeriod/ram:EndDateTime</v>
          </cell>
        </row>
        <row r="551">
          <cell r="J551" t="str">
            <v/>
          </cell>
          <cell r="Z551" t="str">
            <v>rsm:CIIHSupplyChainTradeTransaction/ram:IncludedCIILSupplyChainTradeLineItem/ram:SubordinateCIILBSubordinateTradeLineItem/ram:ApplicableCITradeProduct</v>
          </cell>
        </row>
        <row r="552">
          <cell r="J552" t="str">
            <v>IBG-31</v>
          </cell>
        </row>
        <row r="553">
          <cell r="J553">
            <v>0</v>
          </cell>
          <cell r="Z553" t="str">
            <v>rsm:CIIHSupplyChainTradeTransaction/ram:IncludedCIILSupplyChainTradeLineItem/ram:SubordinateCIILBSubordinateTradeLineItem/ram:ApplicableCITradeProduct/ram:ID</v>
          </cell>
        </row>
        <row r="554">
          <cell r="J554" t="str">
            <v>IBT-153</v>
          </cell>
          <cell r="Z554" t="str">
            <v>rsm:CIIHSupplyChainTradeTransaction/ram:IncludedCIILSupplyChainTradeLineItem/ram:SubordinateCIILBSubordinateTradeLineItem/ram:ApplicableCITradeProduct/ram:Name</v>
          </cell>
        </row>
        <row r="555">
          <cell r="J555" t="str">
            <v>IBT-154</v>
          </cell>
          <cell r="Z555" t="str">
            <v>rsm:CIIHSupplyChainTradeTransaction/ram:IncludedCIILSupplyChainTradeLineItem/ram:SubordinateCIILBSubordinateTradeLineItem/ram:ApplicableCITradeProduct/ram:Description</v>
          </cell>
        </row>
        <row r="556">
          <cell r="J556">
            <v>0</v>
          </cell>
          <cell r="Z556" t="str">
            <v>rsm:CIIHSupplyChainTradeTransaction/ram:IncludedCIILSupplyChainTradeLineItem/ram:SubordinateCIILBSubordinateTradeLineItem/ram:ApplicableCITradeProduct/ram:TypeCode</v>
          </cell>
        </row>
      </sheetData>
      <sheetData sheetId="4">
        <row r="1">
          <cell r="D1" t="str">
            <v>UN _CCL_ID</v>
          </cell>
          <cell r="H1" t="str">
            <v>項目名</v>
          </cell>
        </row>
        <row r="2">
          <cell r="H2" t="str">
            <v>単一請求書</v>
          </cell>
          <cell r="AA2" t="str">
            <v>SMEinvoice</v>
          </cell>
        </row>
        <row r="3">
          <cell r="D3" t="str">
            <v>UN01005479</v>
          </cell>
          <cell r="H3" t="str">
            <v>取引設定クラス</v>
          </cell>
          <cell r="AA3" t="str">
            <v>/rsm:SMEinvoice/rsm:CIExchangedDocumentContext</v>
          </cell>
        </row>
        <row r="4">
          <cell r="D4" t="str">
            <v>UN01005480</v>
          </cell>
          <cell r="H4" t="str">
            <v>取引識別子</v>
          </cell>
          <cell r="AA4" t="str">
            <v>/rsm:SMEinvoice/rsm:CIExchangedDocumentContext/ram:SpecifiedTransactionID</v>
          </cell>
        </row>
        <row r="5">
          <cell r="D5" t="str">
            <v>UN01012746</v>
          </cell>
          <cell r="H5" t="str">
            <v>処理日時</v>
          </cell>
          <cell r="AA5" t="str">
            <v>/rsm:SMEinvoice/rsm:CIExchangedDocumentContext/ram:ProcessingTransactionDateTime</v>
          </cell>
        </row>
        <row r="6">
          <cell r="D6" t="str">
            <v>UN01005481</v>
          </cell>
          <cell r="H6" t="str">
            <v>取引設定内容/取引プロセスグループ</v>
          </cell>
          <cell r="AA6" t="str">
            <v>/rsm:SMEinvoice/rsm:CIExchangedDocumentContext/ram:BusinessProcessSpecifiedCIDocumentContextParameter</v>
          </cell>
        </row>
        <row r="7">
          <cell r="D7" t="str">
            <v>UN01005471</v>
          </cell>
          <cell r="H7" t="str">
            <v>取引プロセス設定クラス</v>
          </cell>
          <cell r="AA7" t="str">
            <v>/rsm:SMEinvoice/rsm:CIExchangedDocumentContext/ram:BusinessProcessSpecifiedCIDocumentContextParameter/ram:CIDocumentContextParameterType</v>
          </cell>
        </row>
        <row r="8">
          <cell r="D8" t="str">
            <v>UN01005472</v>
          </cell>
          <cell r="H8" t="str">
            <v>取引プロセス識別子</v>
          </cell>
          <cell r="AA8" t="str">
            <v>/rsm:SMEinvoice/rsm:CIExchangedDocumentContext/ram:BusinessProcessSpecifiedCIDocumentContextParameter/ram:ID</v>
          </cell>
        </row>
        <row r="9">
          <cell r="D9" t="str">
            <v>UN01005473</v>
          </cell>
          <cell r="H9" t="str">
            <v>取引プロセス名</v>
          </cell>
          <cell r="AA9" t="str">
            <v>/rsm:SMEinvoice/rsm:CIExchangedDocumentContext/ram:BusinessProcessSpecifiedCIDocumentContextParameter/ram:Value</v>
          </cell>
        </row>
        <row r="10">
          <cell r="D10" t="str">
            <v>UN01005474</v>
          </cell>
          <cell r="H10" t="str">
            <v>取引プロセス/バージョングループ</v>
          </cell>
          <cell r="AA10" t="str">
            <v>/rsm:SMEinvoice/ram:SpecifiedCIDocumentVersion</v>
          </cell>
        </row>
        <row r="11">
          <cell r="D11" t="str">
            <v>UN01005475</v>
          </cell>
          <cell r="H11" t="str">
            <v>バージョンクラス</v>
          </cell>
          <cell r="AA11" t="str">
            <v>/rsm:SMEinvoice/ram:CIDocumentVersionType</v>
          </cell>
        </row>
        <row r="12">
          <cell r="D12" t="str">
            <v>UN01005476</v>
          </cell>
          <cell r="H12" t="str">
            <v>バージョン識別子</v>
          </cell>
          <cell r="AA12" t="str">
            <v>/rsm:SMEinvoice/ram:SpecifiedCIDocumentVersion/ram:ID</v>
          </cell>
        </row>
        <row r="13">
          <cell r="D13" t="str">
            <v>UN01005478</v>
          </cell>
          <cell r="H13" t="str">
            <v>バージョン発行日</v>
          </cell>
          <cell r="AA13" t="str">
            <v>/rsm:SMEinvoice/ram:SpecifiedCIDocumentVersion/ram:IssueDateTime</v>
          </cell>
        </row>
        <row r="14">
          <cell r="D14" t="str">
            <v>UN01005483</v>
          </cell>
          <cell r="H14" t="str">
            <v>取引設定内容/取引シナリオグループ</v>
          </cell>
          <cell r="AA14" t="str">
            <v>/rsm:SMEinvoice/rsm:CIExchangedDocumentContext/ram:ScenarioSpecifiedCIDocumentContextParameter</v>
          </cell>
        </row>
        <row r="15">
          <cell r="D15" t="str">
            <v>UN01005471</v>
          </cell>
          <cell r="H15" t="str">
            <v>取引シナリオ設定クラス</v>
          </cell>
          <cell r="AA15" t="str">
            <v>/rsm:SMEinvoice/ram:CIDocumentContextParameterType</v>
          </cell>
        </row>
        <row r="16">
          <cell r="D16" t="str">
            <v>UN01005472</v>
          </cell>
          <cell r="H16" t="str">
            <v>取引シナリオ識別子</v>
          </cell>
          <cell r="AA16" t="str">
            <v>/rsm:SMEinvoice/rsm:CIExchangedDocumentContext/ram:ScenarioSpecifiedCIDocumentContextParameter/ram:ID</v>
          </cell>
        </row>
        <row r="17">
          <cell r="D17" t="str">
            <v>UN01005473</v>
          </cell>
          <cell r="H17" t="str">
            <v>取引シナリオ名</v>
          </cell>
          <cell r="AA17" t="str">
            <v>/rsm:SMEinvoice/rsm:CIExchangedDocumentContext/ram:ScenarioSpecifiedCIDocumentContextParameter/ram:Value</v>
          </cell>
        </row>
        <row r="18">
          <cell r="D18" t="str">
            <v>UN01005484</v>
          </cell>
          <cell r="H18" t="str">
            <v>取引設定内容/アプリケーショングループ</v>
          </cell>
          <cell r="AA18" t="str">
            <v>/rsm:SMEinvoice/rsm:CIExchangedDocumentContext/ram:ApplicationSpecifiedCIDocumentContextParameter</v>
          </cell>
        </row>
        <row r="19">
          <cell r="D19" t="str">
            <v>UN01005471</v>
          </cell>
          <cell r="H19" t="str">
            <v>アプリケーション設定クラス</v>
          </cell>
          <cell r="AA19" t="str">
            <v>/rsm:SMEinvoice/ram:CIDocumentContextParameterType</v>
          </cell>
        </row>
        <row r="20">
          <cell r="D20" t="str">
            <v>UN01005472</v>
          </cell>
          <cell r="H20" t="str">
            <v>アプリケーション識別子</v>
          </cell>
          <cell r="AA20" t="str">
            <v>/rsm:SMEinvoice/rsm:CIExchangedDocumentContext/ram:ApplicationSpecifiedCIDocumentContextParameter/ram:ID</v>
          </cell>
        </row>
        <row r="21">
          <cell r="D21" t="str">
            <v>UN01005473</v>
          </cell>
          <cell r="H21" t="str">
            <v>アプリケーション名</v>
          </cell>
          <cell r="AA21" t="str">
            <v>/rsm:SMEinvoice/rsm:CIExchangedDocumentContext/ram:ApplicationSpecifiedCIDocumentContextParameter/ram:Value</v>
          </cell>
        </row>
        <row r="22">
          <cell r="D22" t="str">
            <v>UN01005486</v>
          </cell>
          <cell r="H22" t="str">
            <v>取引設定内容/業務領域グループ</v>
          </cell>
          <cell r="AA22" t="str">
            <v>/rsm:SMEinvoice/rsm:CIExchangedDocumentContext/ram:SubsetSpecifiedCIDocumentContextParameter</v>
          </cell>
        </row>
        <row r="23">
          <cell r="D23" t="str">
            <v>UN01005471</v>
          </cell>
          <cell r="H23" t="str">
            <v>業務領域設定クラス</v>
          </cell>
          <cell r="AA23" t="str">
            <v>/rsm:SMEinvoice/ram:CIDocumentContextParameterType</v>
          </cell>
        </row>
        <row r="24">
          <cell r="D24" t="str">
            <v>UN01005472</v>
          </cell>
          <cell r="H24" t="str">
            <v>業務領域識別子</v>
          </cell>
          <cell r="AA24" t="str">
            <v>/rsm:SMEinvoice/rsm:CIExchangedDocumentContext/ram:SubsetSpecifiedCIDocumentContextParameter/ram:ID</v>
          </cell>
        </row>
        <row r="25">
          <cell r="D25" t="str">
            <v>UN01005473</v>
          </cell>
          <cell r="H25" t="str">
            <v>業務領域名</v>
          </cell>
          <cell r="AA25" t="str">
            <v>/rsm:SMEinvoice/rsm:CIExchangedDocumentContext/ram:SubsetSpecifiedCIDocumentContextParameter/ram:Value</v>
          </cell>
        </row>
        <row r="26">
          <cell r="D26" t="str">
            <v>UN01005474</v>
          </cell>
          <cell r="H26" t="str">
            <v>業務領域/バージョングループ</v>
          </cell>
          <cell r="AA26" t="str">
            <v>/rsm:SMEinvoice/ram:SpecifiedCIDocumentVersion</v>
          </cell>
        </row>
        <row r="27">
          <cell r="D27" t="str">
            <v>UN01005475</v>
          </cell>
          <cell r="H27" t="str">
            <v>バージョンクラス</v>
          </cell>
          <cell r="AA27" t="str">
            <v>/rsm:SMEinvoice/ram:CIDocumentVersionType</v>
          </cell>
        </row>
        <row r="28">
          <cell r="D28" t="str">
            <v>UN01005476</v>
          </cell>
          <cell r="H28" t="str">
            <v>バージョン識別子</v>
          </cell>
          <cell r="AA28" t="str">
            <v>/rsm:SMEinvoice/ram:SpecifiedCIDocumentVersion/ram:ID</v>
          </cell>
        </row>
        <row r="29">
          <cell r="D29" t="str">
            <v>UN01005478</v>
          </cell>
          <cell r="H29" t="str">
            <v>バージョン発行日</v>
          </cell>
          <cell r="AA29" t="str">
            <v>/rsm:SMEinvoice/ram:SpecifiedCIDocumentVersion/ram:IssueDateTime</v>
          </cell>
        </row>
        <row r="30">
          <cell r="D30" t="str">
            <v>UN01005861</v>
          </cell>
          <cell r="H30" t="str">
            <v>インボイス文書クラス</v>
          </cell>
          <cell r="AA30" t="str">
            <v>/rsm:SMEinvoice/rsm:CIIHExchangedDocument</v>
          </cell>
        </row>
        <row r="31">
          <cell r="D31" t="str">
            <v>UN01005862</v>
          </cell>
          <cell r="H31" t="str">
            <v>インボイス文書番号</v>
          </cell>
          <cell r="AA31" t="str">
            <v>/rsm:SMEinvoice/ram:SpecifiedCIDocumentVersion/ram:ID</v>
          </cell>
        </row>
        <row r="32">
          <cell r="D32" t="str">
            <v>UN01005863</v>
          </cell>
          <cell r="H32" t="str">
            <v>インボイス文書名</v>
          </cell>
          <cell r="AA32" t="str">
            <v>/rsm:SMEinvoice/ram:SpecifiedCIDocumentVersion/ram:Name</v>
          </cell>
        </row>
        <row r="33">
          <cell r="D33" t="str">
            <v>UN01005864</v>
          </cell>
          <cell r="H33" t="str">
            <v>インボイス文書タイプコード</v>
          </cell>
          <cell r="AA33" t="str">
            <v>/rsm:SMEinvoice/ram:SpecifiedCIDocumentVersion/ram:TypeCode</v>
          </cell>
        </row>
        <row r="34">
          <cell r="D34" t="str">
            <v>UN01005865</v>
          </cell>
          <cell r="H34" t="str">
            <v>インボイス文書発効日</v>
          </cell>
          <cell r="AA34" t="str">
            <v>/rsm:SMEinvoice/ram:SpecifiedCIDocumentVersion/ram:IssueDateTime</v>
          </cell>
        </row>
        <row r="35">
          <cell r="D35" t="str">
            <v>UN01005874</v>
          </cell>
          <cell r="H35" t="str">
            <v>インボイス文書履歴番号</v>
          </cell>
          <cell r="AA35" t="str">
            <v>/rsm:SMEinvoice/ram:SpecifiedCIDocumentVersion/ram:PreviousRevisionID</v>
          </cell>
        </row>
        <row r="36">
          <cell r="D36" t="str">
            <v>UN01005875</v>
          </cell>
          <cell r="H36" t="str">
            <v>インボイス文書類型コード</v>
          </cell>
          <cell r="AA36" t="str">
            <v>/rsm:SMEinvoice/ram:SpecifiedCIDocumentVersion/ram:CategoryCode</v>
          </cell>
        </row>
        <row r="37">
          <cell r="D37" t="str">
            <v>UN01014636</v>
          </cell>
          <cell r="H37" t="str">
            <v>インボイス文書サブタイプコード</v>
          </cell>
          <cell r="AA37" t="str">
            <v>/rsm:SMEinvoice/ram:SpecifiedCIDocumentVersion/ram:SubtypeCode</v>
          </cell>
        </row>
        <row r="38">
          <cell r="D38" t="str">
            <v>UN01005876</v>
          </cell>
          <cell r="H38" t="str">
            <v>インボイス文書／注釈グループ</v>
          </cell>
          <cell r="AA38" t="str">
            <v>/rsm:SMEinvoice/ram:SpecifiedCIDocumentVersion/ram:IncludedCINote</v>
          </cell>
        </row>
        <row r="39">
          <cell r="D39" t="str">
            <v>UN01005557</v>
          </cell>
          <cell r="H39" t="str">
            <v>インボイス文書注釈クラス</v>
          </cell>
          <cell r="AA39" t="str">
            <v>/rsm:SMEinvoice/ram:CINoteType</v>
          </cell>
        </row>
        <row r="40">
          <cell r="D40" t="str">
            <v>UN01005558</v>
          </cell>
          <cell r="H40" t="str">
            <v>インボイス文書注釈表題</v>
          </cell>
          <cell r="AA40" t="str">
            <v>/rsm:SMEinvoice/ram:SpecifiedCIDocumentVersion/ram:IncludedCINote/ram:Subject</v>
          </cell>
        </row>
        <row r="41">
          <cell r="D41" t="str">
            <v>UN01005560</v>
          </cell>
          <cell r="H41" t="str">
            <v>インボイス文書注釈内容</v>
          </cell>
          <cell r="AA41" t="str">
            <v>/rsm:SMEinvoice/ram:SpecifiedCIDocumentVersion/ram:IncludedCINote/ram:Content</v>
          </cell>
        </row>
        <row r="42">
          <cell r="D42" t="str">
            <v>UN01005562</v>
          </cell>
          <cell r="H42" t="str">
            <v>インボイス文書注釈識別子</v>
          </cell>
          <cell r="AA42" t="str">
            <v>/rsm:SMEinvoice/ram:SpecifiedCIDocumentVersion/ram:IncludedCINote/ram:ID</v>
          </cell>
        </row>
        <row r="43">
          <cell r="D43" t="str">
            <v>UN01012702</v>
          </cell>
          <cell r="H43" t="str">
            <v>インボイス文書／参照文書グループ</v>
          </cell>
          <cell r="AA43" t="str">
            <v>/rsm:SMEinvoice/ram:SpecifiedCIDocumentVersion/ram:ReferenceCIReferencedDocument</v>
          </cell>
        </row>
        <row r="44">
          <cell r="D44" t="str">
            <v>UN01005579</v>
          </cell>
          <cell r="H44" t="str">
            <v>（ヘッダ参照）文書クラス</v>
          </cell>
          <cell r="AA44" t="str">
            <v>/rsm:SMEinvoice/ram:CIReferencedDocumentType</v>
          </cell>
        </row>
        <row r="45">
          <cell r="D45" t="str">
            <v>UN01005580</v>
          </cell>
          <cell r="H45" t="str">
            <v>（ヘッダ参照）文書番号</v>
          </cell>
          <cell r="AA45" t="str">
            <v>/rsm:SMEinvoice/ram:SpecifiedCIDocumentVersion/ram:ReferenceCIReferencedDocument/ram:IssuerAssignedID</v>
          </cell>
        </row>
        <row r="46">
          <cell r="D46" t="str">
            <v>UN01005582</v>
          </cell>
          <cell r="H46" t="str">
            <v>（ヘッダ参照）文書発行日</v>
          </cell>
          <cell r="AA46" t="str">
            <v>/rsm:SMEinvoice/ram:SpecifiedCIDocumentVersion/ram:ReferenceCIReferencedDocument/ram:IssueDateTime</v>
          </cell>
        </row>
        <row r="47">
          <cell r="D47" t="str">
            <v>UN01005588</v>
          </cell>
          <cell r="H47" t="str">
            <v>（ヘッダ参照）文書履歴番号</v>
          </cell>
          <cell r="AA47" t="str">
            <v>/rsm:SMEinvoice/ram:SpecifiedCIDocumentVersion/ram:ReferenceCIReferencedDocument/ram:RevisionID</v>
          </cell>
        </row>
        <row r="48">
          <cell r="D48" t="str">
            <v>UN01006415</v>
          </cell>
          <cell r="H48" t="str">
            <v>（ヘッダ参照）文書情報</v>
          </cell>
          <cell r="AA48" t="str">
            <v>/rsm:SMEinvoice/ram:SpecifiedCIDocumentVersion/ram:ReferenceCIReferencedDocument/ram:Information</v>
          </cell>
        </row>
        <row r="49">
          <cell r="D49" t="str">
            <v>UN01009672</v>
          </cell>
          <cell r="H49" t="str">
            <v>（ヘッダ参照）文書タイプコード</v>
          </cell>
          <cell r="AA49" t="str">
            <v>/rsm:SMEinvoice/ram:SpecifiedCIDocumentVersion/ram:ReferenceCIReferencedDocument/ram:TypeCode</v>
          </cell>
        </row>
        <row r="50">
          <cell r="D50" t="str">
            <v>UN01011455</v>
          </cell>
          <cell r="H50" t="str">
            <v>（ヘッダ参照）文書添付ファイル</v>
          </cell>
          <cell r="AA50" t="str">
            <v>/rsm:SMEinvoice/ram:SpecifiedCIDocumentVersion/ram:ReferenceCIReferencedDocument/ram:AttachmentBinaryObject</v>
          </cell>
        </row>
        <row r="51">
          <cell r="D51" t="str">
            <v>UN01014899</v>
          </cell>
          <cell r="H51" t="str">
            <v>（ヘッダ参照）文書サブタイプコード</v>
          </cell>
          <cell r="AA51" t="str">
            <v>/rsm:SMEinvoice/ram:SpecifiedCIDocumentVersion/ram:ReferenceCIReferencedDocument/ram:SubtypeCode</v>
          </cell>
        </row>
        <row r="52">
          <cell r="D52" t="str">
            <v>JPS2200015</v>
          </cell>
          <cell r="H52" t="str">
            <v>付加文書／添付ファイルグループ</v>
          </cell>
          <cell r="AA52" t="str">
            <v>/rsm:SMEinvoice/ram:SpecifiedCIDocumentVersion/ram:AttachedSpecifiedBinaryFile</v>
          </cell>
        </row>
        <row r="53">
          <cell r="D53" t="str">
            <v>UN01006014</v>
          </cell>
          <cell r="H53" t="str">
            <v>添付バイナリファイルクラス</v>
          </cell>
          <cell r="AA53" t="str">
            <v>/rsm:SMEinvoice/ram:SpecifiedBinaryFileType</v>
          </cell>
        </row>
        <row r="54">
          <cell r="D54" t="str">
            <v>UN01006015</v>
          </cell>
          <cell r="H54" t="str">
            <v>添付バイナリファイル識別子</v>
          </cell>
          <cell r="AA54" t="str">
            <v>/rsm:SMEinvoice/ram:SpecifiedCIDocumentVersion/ram:AttachedSpecifiedBinaryFile/ram:ID</v>
          </cell>
        </row>
        <row r="55">
          <cell r="D55" t="str">
            <v>UN01006019</v>
          </cell>
          <cell r="H55" t="str">
            <v>添付バイナリファイル名</v>
          </cell>
          <cell r="AA55" t="str">
            <v>/rsm:SMEinvoice/ram:SpecifiedCIDocumentVersion/ram:AttachedSpecifiedBinaryFile/ram:FileName</v>
          </cell>
        </row>
        <row r="56">
          <cell r="D56" t="str">
            <v>UN01006020</v>
          </cell>
          <cell r="H56" t="str">
            <v>添付バイナリファイルURI識別子</v>
          </cell>
          <cell r="AA56" t="str">
            <v>/rsm:SMEinvoice/ram:SpecifiedCIDocumentVersion/ram:AttachedSpecifiedBinaryFile/ram:URIID</v>
          </cell>
        </row>
        <row r="57">
          <cell r="D57" t="str">
            <v>UN01006021</v>
          </cell>
          <cell r="H57" t="str">
            <v>添付バイナリファイルのMIMEコード</v>
          </cell>
          <cell r="AA57" t="str">
            <v>/rsm:SMEinvoice/ram:SpecifiedCIDocumentVersion/ram:AttachedSpecifiedBinaryFile/ram:MIMECode</v>
          </cell>
        </row>
        <row r="58">
          <cell r="D58" t="str">
            <v>UN01006026</v>
          </cell>
          <cell r="H58" t="str">
            <v>添付バイナリファイルの説明文</v>
          </cell>
          <cell r="AA58" t="str">
            <v>/rsm:SMEinvoice/ram:SpecifiedCIDocumentVersion/ram:AttachedSpecifiedBinaryFile/ram:Description</v>
          </cell>
        </row>
        <row r="59">
          <cell r="D59" t="str">
            <v>UN01005936</v>
          </cell>
          <cell r="H59" t="str">
            <v>インボイス文書取引内容クラス</v>
          </cell>
          <cell r="AA59" t="str">
            <v>/rsm:SMEinvoice/rsm:CIIHSupplyChainTradeTransaction</v>
          </cell>
        </row>
        <row r="60">
          <cell r="D60" t="str">
            <v>UN01005937</v>
          </cell>
          <cell r="H60" t="str">
            <v>インボイス文書取引内容／契約グループ</v>
          </cell>
          <cell r="AA60" t="str">
            <v>/rsm:SMEinvoice/rsm:CIIHSupplyChainTradeTransaction/ram:ApplicableCIIHSupplyChainTradeAgreement</v>
          </cell>
        </row>
        <row r="61">
          <cell r="D61" t="str">
            <v>UN01005878</v>
          </cell>
          <cell r="H61" t="str">
            <v>インボイス文書契約クラス</v>
          </cell>
          <cell r="AA61" t="str">
            <v>/rsm:SMEinvoice/ram:CIIHSupplyChainTradeAgreementType</v>
          </cell>
        </row>
        <row r="62">
          <cell r="D62" t="str">
            <v>UN01005879</v>
          </cell>
          <cell r="H62" t="str">
            <v>インボイス文書契約／受注者グループ</v>
          </cell>
          <cell r="AA62" t="str">
            <v>/rsm:SMEinvoice/rsm:CIIHSupplyChainTradeTransaction/ram:ApplicableCIIHSupplyChainTradeAgreement/ram:SellerCITradeParty</v>
          </cell>
        </row>
        <row r="63">
          <cell r="D63" t="str">
            <v>UN01005756</v>
          </cell>
          <cell r="H63" t="str">
            <v>受注者クラス</v>
          </cell>
          <cell r="AA63" t="str">
            <v>/rsm:SMEinvoice/ram:CITradePartyType</v>
          </cell>
        </row>
        <row r="64">
          <cell r="D64" t="str">
            <v>UN01005757</v>
          </cell>
          <cell r="H64" t="str">
            <v>受注者コード</v>
          </cell>
          <cell r="AA64" t="str">
            <v>/rsm:SMEinvoice/rsm:CIIHSupplyChainTradeTransaction/ram:ApplicableCIIHSupplyChainTradeAgreement/ram:SellerCITradeParty/ram:ID</v>
          </cell>
        </row>
        <row r="65">
          <cell r="D65" t="str">
            <v>UN01005758</v>
          </cell>
          <cell r="H65" t="str">
            <v>受注者国際企業コード</v>
          </cell>
          <cell r="AA65" t="str">
            <v>/rsm:SMEinvoice/rsm:CIIHSupplyChainTradeTransaction/ram:ApplicableCIIHSupplyChainTradeAgreement/ram:SellerCITradeParty/ram:GlobalID</v>
          </cell>
        </row>
        <row r="66">
          <cell r="D66" t="str">
            <v>UN01005759</v>
          </cell>
          <cell r="H66" t="str">
            <v>受注者名称</v>
          </cell>
          <cell r="AA66" t="str">
            <v>/rsm:SMEinvoice/rsm:CIIHSupplyChainTradeTransaction/ram:ApplicableCIIHSupplyChainTradeAgreement/ram:SellerCITradeParty/ram:Name</v>
          </cell>
        </row>
        <row r="67">
          <cell r="D67" t="str">
            <v>UN01013039</v>
          </cell>
          <cell r="H67" t="str">
            <v>適格請求書発行事業者登録番号</v>
          </cell>
          <cell r="AA67" t="str">
            <v>/rsm:SMEinvoice/rsm:CIIHSupplyChainTradeTransaction/ram:ApplicableCIIHSupplyChainTradeAgreement/ram:SellerCITradeParty/ram:RegisteredID</v>
          </cell>
        </row>
        <row r="68">
          <cell r="D68" t="str">
            <v>UN01005761</v>
          </cell>
          <cell r="H68" t="str">
            <v>受注者／連絡先グループ</v>
          </cell>
          <cell r="AA68" t="str">
            <v>/rsm:SMEinvoice/rsm:CIIHSupplyChainTradeTransaction/ram:ApplicableCIIHSupplyChainTradeAgreement/ram:SellerCITradeParty/ram:DefinedCITradeContact</v>
          </cell>
        </row>
        <row r="69">
          <cell r="D69" t="str">
            <v>UN01005718</v>
          </cell>
          <cell r="H69" t="str">
            <v>受注者連絡先クラス</v>
          </cell>
          <cell r="AA69" t="str">
            <v>/rsm:SMEinvoice/ram:CITradeContactType</v>
          </cell>
        </row>
        <row r="70">
          <cell r="D70" t="str">
            <v>UN01005719</v>
          </cell>
          <cell r="H70" t="str">
            <v>受注部門コード</v>
          </cell>
          <cell r="AA70" t="str">
            <v>/rsm:SMEinvoice/rsm:CIIHSupplyChainTradeTransaction/ram:ApplicableCIIHSupplyChainTradeAgreement/ram:SellerCITradeParty/ram:DefinedCITradeContact/ram:ID</v>
          </cell>
        </row>
        <row r="71">
          <cell r="D71" t="str">
            <v>UN01005720</v>
          </cell>
          <cell r="H71" t="str">
            <v>受注者担当名</v>
          </cell>
          <cell r="AA71" t="str">
            <v>/rsm:SMEinvoice/rsm:CIIHSupplyChainTradeTransaction/ram:ApplicableCIIHSupplyChainTradeAgreement/ram:SellerCITradeParty/ram:DefinedCITradeContact/ram:PersonName</v>
          </cell>
        </row>
        <row r="72">
          <cell r="D72" t="str">
            <v>UN01005721</v>
          </cell>
          <cell r="H72" t="str">
            <v>受注者部門名</v>
          </cell>
          <cell r="AA72" t="str">
            <v>/rsm:SMEinvoice/rsm:CIIHSupplyChainTradeTransaction/ram:ApplicableCIIHSupplyChainTradeAgreement/ram:SellerCITradeParty/ram:DefinedCITradeContact/ram:DepartmentName</v>
          </cell>
        </row>
        <row r="73">
          <cell r="D73" t="str">
            <v>UN01005725</v>
          </cell>
          <cell r="H73" t="str">
            <v>受注者担当コード</v>
          </cell>
          <cell r="AA73" t="str">
            <v>/rsm:SMEinvoice/rsm:CIIHSupplyChainTradeTransaction/ram:ApplicableCIIHSupplyChainTradeAgreement/ram:SellerCITradeParty/ram:DefinedCITradeContact/ram:PersonID</v>
          </cell>
        </row>
        <row r="74">
          <cell r="D74" t="str">
            <v>UN01005726</v>
          </cell>
          <cell r="H74" t="str">
            <v>連絡先／電話情報グループ</v>
          </cell>
          <cell r="AA74" t="str">
            <v>/rsm:SMEinvoice/rsm:CIIHSupplyChainTradeTransaction/ram:ApplicableCIIHSupplyChainTradeAgreement/ram:SellerCITradeParty/ram:DefinedCITradeContact/ram:TelephoneCIUniversalCommunication</v>
          </cell>
        </row>
        <row r="75">
          <cell r="D75" t="str">
            <v>UN01005857</v>
          </cell>
          <cell r="H75" t="str">
            <v>電話通信クラス</v>
          </cell>
          <cell r="AA75" t="str">
            <v>/rsm:SMEinvoice/ram:CIUniversalCommunicationType</v>
          </cell>
        </row>
        <row r="76">
          <cell r="D76" t="str">
            <v>UN01005860</v>
          </cell>
          <cell r="H76" t="str">
            <v>受注者電話番号</v>
          </cell>
          <cell r="AA76" t="str">
            <v>/rsm:SMEinvoice/rsm:CIIHSupplyChainTradeTransaction/ram:ApplicableCIIHSupplyChainTradeAgreement/ram:SellerCITradeParty/ram:DefinedCITradeContact/ram:TelephoneCIUniversalCommunication/ram:CompleteNumber</v>
          </cell>
        </row>
        <row r="77">
          <cell r="D77" t="str">
            <v>UN01005729</v>
          </cell>
          <cell r="H77" t="str">
            <v>連絡先／FAX情報グループ</v>
          </cell>
          <cell r="AA77" t="str">
            <v>/rsm:SMEinvoice/rsm:CIIHSupplyChainTradeTransaction/ram:ApplicableCIIHSupplyChainTradeAgreement/ram:SellerCITradeParty/ram:DefinedCITradeContact/ram:FaxCIUniversalCommunication</v>
          </cell>
        </row>
        <row r="78">
          <cell r="D78" t="str">
            <v>UN01005857</v>
          </cell>
          <cell r="H78" t="str">
            <v>FAX通信クラス</v>
          </cell>
          <cell r="AA78" t="str">
            <v>/rsm:SMEinvoice/ram:CIUniversalCommunicationType</v>
          </cell>
        </row>
        <row r="79">
          <cell r="D79" t="str">
            <v>UN01005860</v>
          </cell>
          <cell r="H79" t="str">
            <v>受注者FAX番号</v>
          </cell>
          <cell r="AA79" t="str">
            <v>/rsm:SMEinvoice/rsm:CIIHSupplyChainTradeTransaction/ram:ApplicableCIIHSupplyChainTradeAgreement/ram:SellerCITradeParty/ram:DefinedCITradeContact/ram:FaxCIUniversalCommunication/ram:CompleteNumber</v>
          </cell>
        </row>
        <row r="80">
          <cell r="D80" t="str">
            <v>UN01005730</v>
          </cell>
          <cell r="H80" t="str">
            <v>連絡先／電子メール情報グループ</v>
          </cell>
          <cell r="AA80" t="str">
            <v>/rsm:SMEinvoice/rsm:CIIHSupplyChainTradeTransaction/ram:ApplicableCIIHSupplyChainTradeAgreement/ram:SellerCITradeParty/ram:DefinedCITradeContact/ram:EmailURICIUniversalCommunication</v>
          </cell>
        </row>
        <row r="81">
          <cell r="D81" t="str">
            <v>UN01005857</v>
          </cell>
          <cell r="H81" t="str">
            <v>電子メール通信クラス</v>
          </cell>
          <cell r="AA81" t="str">
            <v>/rsm:SMEinvoice/ram:CIUniversalCommunicationType</v>
          </cell>
        </row>
        <row r="82">
          <cell r="D82" t="str">
            <v>UN01005858</v>
          </cell>
          <cell r="H82" t="str">
            <v>受注者メールアドレス</v>
          </cell>
          <cell r="AA82" t="str">
            <v>/rsm:SMEinvoice/rsm:CIIHSupplyChainTradeTransaction/ram:ApplicableCIIHSupplyChainTradeAgreement/ram:SellerCITradeParty/ram:DefinedCITradeContact/ram:EmailURICIUniversalCommunication/ram:URIID</v>
          </cell>
        </row>
        <row r="83">
          <cell r="D83" t="str">
            <v>UN01005762</v>
          </cell>
          <cell r="H83" t="str">
            <v>受注者／住所グループ</v>
          </cell>
          <cell r="AA83" t="str">
            <v>/rsm:SMEinvoice/rsm:CIIHSupplyChainTradeTransaction/ram:ApplicableCIIHSupplyChainTradeAgreement/ram:SellerCITradeParty/ram:DefinedCITradeContact/ram:PostalCITradeAddress</v>
          </cell>
        </row>
        <row r="84">
          <cell r="D84" t="str">
            <v>UN01005687</v>
          </cell>
          <cell r="H84" t="str">
            <v>受注者住所クラス</v>
          </cell>
          <cell r="AA84" t="str">
            <v>/rsm:SMEinvoice/ram:CITradeAddressType</v>
          </cell>
        </row>
        <row r="85">
          <cell r="D85" t="str">
            <v>UN01005689</v>
          </cell>
          <cell r="H85" t="str">
            <v>受注者郵便番号</v>
          </cell>
          <cell r="AA85" t="str">
            <v>/rsm:SMEinvoice/rsm:CIIHSupplyChainTradeTransaction/ram:ApplicableCIIHSupplyChainTradeAgreement/ram:SellerCITradeParty/ram:DefinedCITradeContact/ram:PostalCITradeAddress/ram:PostcodeCode</v>
          </cell>
        </row>
        <row r="86">
          <cell r="D86" t="str">
            <v>UN01005692</v>
          </cell>
          <cell r="H86" t="str">
            <v>受注者住所1</v>
          </cell>
          <cell r="AA86" t="str">
            <v>/rsm:SMEinvoice/rsm:CIIHSupplyChainTradeTransaction/ram:ApplicableCIIHSupplyChainTradeAgreement/ram:SellerCITradeParty/ram:DefinedCITradeContact/ram:PostalCITradeAddress/ram:LineOne</v>
          </cell>
        </row>
        <row r="87">
          <cell r="D87" t="str">
            <v>UN01005693</v>
          </cell>
          <cell r="H87" t="str">
            <v>受注者住所2</v>
          </cell>
          <cell r="AA87" t="str">
            <v>/rsm:SMEinvoice/rsm:CIIHSupplyChainTradeTransaction/ram:ApplicableCIIHSupplyChainTradeAgreement/ram:SellerCITradeParty/ram:DefinedCITradeContact/ram:PostalCITradeAddress/ram:LineTwo</v>
          </cell>
        </row>
        <row r="88">
          <cell r="D88" t="str">
            <v>UN01005694</v>
          </cell>
          <cell r="H88" t="str">
            <v>受注者住所3</v>
          </cell>
          <cell r="AA88" t="str">
            <v>/rsm:SMEinvoice/rsm:CIIHSupplyChainTradeTransaction/ram:ApplicableCIIHSupplyChainTradeAgreement/ram:SellerCITradeParty/ram:DefinedCITradeContact/ram:PostalCITradeAddress/ram:LineThree</v>
          </cell>
        </row>
        <row r="89">
          <cell r="D89" t="str">
            <v>UN01005700</v>
          </cell>
          <cell r="H89" t="str">
            <v>受注者国識別子</v>
          </cell>
          <cell r="AA89" t="str">
            <v>/rsm:SMEinvoice/rsm:CIIHSupplyChainTradeTransaction/ram:ApplicableCIIHSupplyChainTradeAgreement/ram:SellerCITradeParty/ram:DefinedCITradeContact/ram:PostalCITradeAddress/ram:CountryID</v>
          </cell>
        </row>
        <row r="90">
          <cell r="D90" t="str">
            <v>UN01005763</v>
          </cell>
          <cell r="H90" t="str">
            <v>送信者／国際EDIアドレスグループ</v>
          </cell>
          <cell r="AA90" t="str">
            <v>/rsm:SMEinvoice/rsm:CIIHSupplyChainTradeTransaction/ram:ApplicableCIIHSupplyChainTradeAgreement/ram:SellerCITradeParty/ram:DefinedCITradeContact/ram:URICIUniversalCommunication</v>
          </cell>
        </row>
        <row r="91">
          <cell r="D91" t="str">
            <v>UN01005857</v>
          </cell>
          <cell r="H91" t="str">
            <v>国際EDIアドレスクラス</v>
          </cell>
          <cell r="AA91" t="str">
            <v>/rsm:SMEinvoice/ram:CIUniversalCommunicationType</v>
          </cell>
        </row>
        <row r="92">
          <cell r="D92" t="str">
            <v>UN01005859</v>
          </cell>
          <cell r="H92" t="str">
            <v>国際EDIアドレス登録機関コード</v>
          </cell>
          <cell r="AA92" t="str">
            <v>/rsm:SMEinvoice/rsm:CIIHSupplyChainTradeTransaction/ram:ApplicableCIIHSupplyChainTradeAgreement/ram:SellerCITradeParty/ram:DefinedCITradeContact/ram:URICIUniversalCommunication/ram:ChannelCode</v>
          </cell>
        </row>
        <row r="93">
          <cell r="D93" t="str">
            <v>UN01005860</v>
          </cell>
          <cell r="H93" t="str">
            <v>国際EDIアドレス</v>
          </cell>
          <cell r="AA93" t="str">
            <v>/rsm:SMEinvoice/rsm:CIIHSupplyChainTradeTransaction/ram:ApplicableCIIHSupplyChainTradeAgreement/ram:SellerCITradeParty/ram:DefinedCITradeContact/ram:URICIUniversalCommunication/ram:CompleteNumber</v>
          </cell>
        </row>
        <row r="94">
          <cell r="D94" t="str">
            <v>UN01005880</v>
          </cell>
          <cell r="H94" t="str">
            <v>インボイス文書契約／発注者グループ</v>
          </cell>
          <cell r="AA94" t="str">
            <v>/rsm:SMEinvoice/rsm:CIIHSupplyChainTradeTransaction/ram:ApplicableCIIHSupplyChainTradeAgreement/ram:BuyerCITradeParty</v>
          </cell>
        </row>
        <row r="95">
          <cell r="D95" t="str">
            <v>UN01005756</v>
          </cell>
          <cell r="H95" t="str">
            <v>発注者クラス</v>
          </cell>
          <cell r="AA95" t="str">
            <v>/rsm:SMEinvoice/ram:CITradePartyType</v>
          </cell>
        </row>
        <row r="96">
          <cell r="D96" t="str">
            <v>UN01005757</v>
          </cell>
          <cell r="H96" t="str">
            <v>発注者コード</v>
          </cell>
          <cell r="AA96" t="str">
            <v>/rsm:SMEinvoice/rsm:CIIHSupplyChainTradeTransaction/ram:ApplicableCIIHSupplyChainTradeAgreement/ram:BuyerCITradeParty/ram:ID</v>
          </cell>
        </row>
        <row r="97">
          <cell r="D97" t="str">
            <v>UN01005758</v>
          </cell>
          <cell r="H97" t="str">
            <v>発注者国際企業コード</v>
          </cell>
          <cell r="AA97" t="str">
            <v>/rsm:SMEinvoice/rsm:CIIHSupplyChainTradeTransaction/ram:ApplicableCIIHSupplyChainTradeAgreement/ram:BuyerCITradeParty/ram:GlobalID</v>
          </cell>
        </row>
        <row r="98">
          <cell r="D98" t="str">
            <v>UN01005759</v>
          </cell>
          <cell r="H98" t="str">
            <v>発注者名称</v>
          </cell>
          <cell r="AA98" t="str">
            <v>/rsm:SMEinvoice/rsm:CIIHSupplyChainTradeTransaction/ram:ApplicableCIIHSupplyChainTradeAgreement/ram:BuyerCITradeParty/ram:Name</v>
          </cell>
        </row>
        <row r="99">
          <cell r="D99" t="str">
            <v>UN01013039</v>
          </cell>
          <cell r="H99" t="str">
            <v>適格請求書発行事業者登録番号</v>
          </cell>
          <cell r="AA99" t="str">
            <v>/rsm:SMEinvoice/rsm:CIIHSupplyChainTradeTransaction/ram:ApplicableCIIHSupplyChainTradeAgreement/ram:BuyerCITradeParty/ram:RegisteredID</v>
          </cell>
        </row>
        <row r="100">
          <cell r="D100" t="str">
            <v>UN01005761</v>
          </cell>
          <cell r="H100" t="str">
            <v>発注者／連絡先グループ</v>
          </cell>
          <cell r="AA100" t="str">
            <v>/rsm:SMEinvoice/rsm:CIIHSupplyChainTradeTransaction/ram:ApplicableCIIHSupplyChainTradeAgreement/ram:BuyerCITradeParty/ram:DefinedCITradeContact</v>
          </cell>
        </row>
        <row r="101">
          <cell r="D101" t="str">
            <v>UN01005718</v>
          </cell>
          <cell r="H101" t="str">
            <v>発注者連絡先クラス</v>
          </cell>
          <cell r="AA101" t="str">
            <v>/rsm:SMEinvoice/ram:CITradeContactType</v>
          </cell>
        </row>
        <row r="102">
          <cell r="D102" t="str">
            <v>UN01005719</v>
          </cell>
          <cell r="H102" t="str">
            <v>発注者部門コード</v>
          </cell>
          <cell r="AA102" t="str">
            <v>/rsm:SMEinvoice/rsm:CIIHSupplyChainTradeTransaction/ram:ApplicableCIIHSupplyChainTradeAgreement/ram:BuyerCITradeParty/ram:DefinedCITradeContact/ram:ID</v>
          </cell>
        </row>
        <row r="103">
          <cell r="D103" t="str">
            <v>UN01005720</v>
          </cell>
          <cell r="H103" t="str">
            <v>発注者担当名</v>
          </cell>
          <cell r="AA103" t="str">
            <v>/rsm:SMEinvoice/rsm:CIIHSupplyChainTradeTransaction/ram:ApplicableCIIHSupplyChainTradeAgreement/ram:BuyerCITradeParty/ram:DefinedCITradeContact/ram:PersonName</v>
          </cell>
        </row>
        <row r="104">
          <cell r="D104" t="str">
            <v>UN01005721</v>
          </cell>
          <cell r="H104" t="str">
            <v>発注者部門名</v>
          </cell>
          <cell r="AA104" t="str">
            <v>/rsm:SMEinvoice/rsm:CIIHSupplyChainTradeTransaction/ram:ApplicableCIIHSupplyChainTradeAgreement/ram:BuyerCITradeParty/ram:DefinedCITradeContact/ram:DepartmentName</v>
          </cell>
        </row>
        <row r="105">
          <cell r="D105" t="str">
            <v>UN01005725</v>
          </cell>
          <cell r="H105" t="str">
            <v>発注者担当コード</v>
          </cell>
          <cell r="AA105" t="str">
            <v>/rsm:SMEinvoice/rsm:CIIHSupplyChainTradeTransaction/ram:ApplicableCIIHSupplyChainTradeAgreement/ram:BuyerCITradeParty/ram:DefinedCITradeContact/ram:PersonID</v>
          </cell>
        </row>
        <row r="106">
          <cell r="D106" t="str">
            <v>UN01005726</v>
          </cell>
          <cell r="H106" t="str">
            <v>連絡先／電話情報グループ</v>
          </cell>
          <cell r="AA106" t="str">
            <v>/rsm:SMEinvoice/rsm:CIIHSupplyChainTradeTransaction/ram:ApplicableCIIHSupplyChainTradeAgreement/ram:BuyerCITradeParty/ram:DefinedCITradeContact/ram:TelephoneCIUniversalCommunication</v>
          </cell>
        </row>
        <row r="107">
          <cell r="D107" t="str">
            <v>UN01005857</v>
          </cell>
          <cell r="H107" t="str">
            <v>電話通信クラス</v>
          </cell>
          <cell r="AA107" t="str">
            <v>/rsm:SMEinvoice/ram:CIUniversalCommunicationType</v>
          </cell>
        </row>
        <row r="108">
          <cell r="D108" t="str">
            <v>UN01005860</v>
          </cell>
          <cell r="H108" t="str">
            <v>発注者電話番号</v>
          </cell>
          <cell r="AA108" t="str">
            <v>/rsm:SMEinvoice/rsm:CIIHSupplyChainTradeTransaction/ram:ApplicableCIIHSupplyChainTradeAgreement/ram:BuyerCITradeParty/ram:DefinedCITradeContact/ram:TelephoneCIUniversalCommunication/ram:CompleteNumber</v>
          </cell>
        </row>
        <row r="109">
          <cell r="D109" t="str">
            <v>UN01005729</v>
          </cell>
          <cell r="H109" t="str">
            <v>連絡先／FAX情報グループ</v>
          </cell>
          <cell r="AA109" t="str">
            <v>/rsm:SMEinvoice/rsm:CIIHSupplyChainTradeTransaction/ram:ApplicableCIIHSupplyChainTradeAgreement/ram:BuyerCITradeParty/ram:DefinedCITradeContact/ram:FaxCIUniversalCommunication</v>
          </cell>
        </row>
        <row r="110">
          <cell r="D110" t="str">
            <v>UN01005857</v>
          </cell>
          <cell r="H110" t="str">
            <v>FAX通信クラス</v>
          </cell>
          <cell r="AA110" t="str">
            <v>/rsm:SMEinvoice/ram:CIUniversalCommunicationType</v>
          </cell>
        </row>
        <row r="111">
          <cell r="D111" t="str">
            <v>UN01005860</v>
          </cell>
          <cell r="H111" t="str">
            <v>発注者FAX番号</v>
          </cell>
          <cell r="AA111" t="str">
            <v>/rsm:SMEinvoice/rsm:CIIHSupplyChainTradeTransaction/ram:ApplicableCIIHSupplyChainTradeAgreement/ram:BuyerCITradeParty/ram:DefinedCITradeContact/ram:FaxCIUniversalCommunication/ram:CompleteNumber</v>
          </cell>
        </row>
        <row r="112">
          <cell r="D112" t="str">
            <v>UN01005730</v>
          </cell>
          <cell r="H112" t="str">
            <v>連絡先／電子メール情報グループ</v>
          </cell>
          <cell r="AA112" t="str">
            <v>/rsm:SMEinvoice/rsm:CIIHSupplyChainTradeTransaction/ram:ApplicableCIIHSupplyChainTradeAgreement/ram:BuyerCITradeParty/ram:DefinedCITradeContact/ram:EmailURICIUniversalCommunication</v>
          </cell>
        </row>
        <row r="113">
          <cell r="D113" t="str">
            <v>UN01005857</v>
          </cell>
          <cell r="H113" t="str">
            <v>電子メール通信クラス</v>
          </cell>
          <cell r="AA113" t="str">
            <v>/rsm:SMEinvoice/ram:CIUniversalCommunicationType</v>
          </cell>
        </row>
        <row r="114">
          <cell r="D114" t="str">
            <v>UN01005858</v>
          </cell>
          <cell r="H114" t="str">
            <v>発注者メールアドレス</v>
          </cell>
          <cell r="AA114" t="str">
            <v>/rsm:SMEinvoice/rsm:CIIHSupplyChainTradeTransaction/ram:ApplicableCIIHSupplyChainTradeAgreement/ram:BuyerCITradeParty/ram:DefinedCITradeContact/ram:EmailURICIUniversalCommunication/ram:URIID</v>
          </cell>
        </row>
        <row r="115">
          <cell r="D115" t="str">
            <v>UN01005762</v>
          </cell>
          <cell r="H115" t="str">
            <v>発注者／住所グループ</v>
          </cell>
          <cell r="AA115" t="str">
            <v>/rsm:SMEinvoice/rsm:CIIHSupplyChainTradeTransaction/ram:ApplicableCIIHSupplyChainTradeAgreement/ram:BuyerCITradeParty/ram:PostalCITradeAddress</v>
          </cell>
        </row>
        <row r="116">
          <cell r="D116" t="str">
            <v>UN01005687</v>
          </cell>
          <cell r="H116" t="str">
            <v>発注者住所クラス</v>
          </cell>
          <cell r="AA116" t="str">
            <v>/rsm:SMEinvoice/ram:CITradeAddressType</v>
          </cell>
        </row>
        <row r="117">
          <cell r="D117" t="str">
            <v>UN01005689</v>
          </cell>
          <cell r="H117" t="str">
            <v>発注者郵便番号</v>
          </cell>
          <cell r="AA117" t="str">
            <v>/rsm:SMEinvoice/rsm:CIIHSupplyChainTradeTransaction/ram:ApplicableCIIHSupplyChainTradeAgreement/ram:BuyerCITradeParty/ram:PostalCITradeAddress/ram:PostcodeCode</v>
          </cell>
        </row>
        <row r="118">
          <cell r="D118" t="str">
            <v>UN01005692</v>
          </cell>
          <cell r="H118" t="str">
            <v>発注者住所1</v>
          </cell>
          <cell r="AA118" t="str">
            <v>/rsm:SMEinvoice/rsm:CIIHSupplyChainTradeTransaction/ram:ApplicableCIIHSupplyChainTradeAgreement/ram:BuyerCITradeParty/ram:PostalCITradeAddress/ram:LineOne</v>
          </cell>
        </row>
        <row r="119">
          <cell r="D119" t="str">
            <v>UN01005693</v>
          </cell>
          <cell r="H119" t="str">
            <v>発注者住所2</v>
          </cell>
          <cell r="AA119" t="str">
            <v>/rsm:SMEinvoice/rsm:CIIHSupplyChainTradeTransaction/ram:ApplicableCIIHSupplyChainTradeAgreement/ram:BuyerCITradeParty/ram:PostalCITradeAddress/ram:LineTwo</v>
          </cell>
        </row>
        <row r="120">
          <cell r="D120" t="str">
            <v>UN01005694</v>
          </cell>
          <cell r="H120" t="str">
            <v>発注者住所3</v>
          </cell>
          <cell r="AA120" t="str">
            <v>/rsm:SMEinvoice/rsm:CIIHSupplyChainTradeTransaction/ram:ApplicableCIIHSupplyChainTradeAgreement/ram:BuyerCITradeParty/ram:PostalCITradeAddress/ram:LineThree</v>
          </cell>
        </row>
        <row r="121">
          <cell r="D121" t="str">
            <v>UN01005700</v>
          </cell>
          <cell r="H121" t="str">
            <v>発注者国識別子</v>
          </cell>
          <cell r="AA121" t="str">
            <v>/rsm:SMEinvoice/rsm:CIIHSupplyChainTradeTransaction/ram:ApplicableCIIHSupplyChainTradeAgreement/ram:BuyerCITradeParty/ram:PostalCITradeAddress/ram:CountryID</v>
          </cell>
        </row>
        <row r="122">
          <cell r="D122" t="str">
            <v>UN01005765</v>
          </cell>
          <cell r="H122" t="str">
            <v>送信者／国際EDIアドレスグループ</v>
          </cell>
          <cell r="AA122" t="str">
            <v>/rsm:SMEinvoice/rsm:CIIHSupplyChainTradeTransaction/ram:ApplicableCIIHSupplyChainTradeAgreement/ram:BuyerCITradeParty/ram:EndPointURICIUniversalCommunication</v>
          </cell>
        </row>
        <row r="123">
          <cell r="D123" t="str">
            <v>UN01005857</v>
          </cell>
          <cell r="H123" t="str">
            <v>国際EDIアドレスクラス</v>
          </cell>
          <cell r="AA123" t="str">
            <v>/rsm:SMEinvoice/ram:CIUniversalCommunicationType</v>
          </cell>
        </row>
        <row r="124">
          <cell r="D124" t="str">
            <v>UN01005859</v>
          </cell>
          <cell r="H124" t="str">
            <v>国際EDIアドレス登録機関コード</v>
          </cell>
          <cell r="AA124" t="str">
            <v>/rsm:SMEinvoice/rsm:CIIHSupplyChainTradeTransaction/ram:ApplicableCIIHSupplyChainTradeAgreement/ram:BuyerCITradeParty/ram:EndPointURICIUniversalCommunication/ram:ChannelCode</v>
          </cell>
        </row>
        <row r="125">
          <cell r="D125" t="str">
            <v>UN01005860</v>
          </cell>
          <cell r="H125" t="str">
            <v>国際EDIアドレス</v>
          </cell>
          <cell r="AA125" t="str">
            <v>/rsm:SMEinvoice/rsm:CIIHSupplyChainTradeTransaction/ram:ApplicableCIIHSupplyChainTradeAgreement/ram:BuyerCITradeParty/ram:EndPointURICIUniversalCommunication/ram:CompleteNumber</v>
          </cell>
        </row>
        <row r="126">
          <cell r="D126" t="str">
            <v>UN01011516</v>
          </cell>
          <cell r="H126" t="str">
            <v>インボイス文書契約／プロジェクト調達グループ</v>
          </cell>
          <cell r="AA126" t="str">
            <v>/rsm:SMEinvoice/rsm:CIIHSupplyChainTradeTransaction/ram:ApplicableCIIHSupplyChainTradeAgreement/ram:SpecifiedProcuringProject</v>
          </cell>
        </row>
        <row r="127">
          <cell r="D127" t="str">
            <v>UN01000371</v>
          </cell>
          <cell r="H127" t="str">
            <v>プロジェクト調達クラス</v>
          </cell>
          <cell r="AA127" t="str">
            <v>/rsm:SMEinvoice/ram:ProcuringProjectType</v>
          </cell>
        </row>
        <row r="128">
          <cell r="D128" t="str">
            <v>UN01000372</v>
          </cell>
          <cell r="H128" t="str">
            <v>プロジェクト番号</v>
          </cell>
          <cell r="AA128" t="str">
            <v>/rsm:SMEinvoice/rsm:CIIHSupplyChainTradeTransaction/ram:ApplicableCIIHSupplyChainTradeAgreement/ram:SpecifiedProcuringProject/ram:ID</v>
          </cell>
        </row>
        <row r="129">
          <cell r="D129" t="str">
            <v>UN01000374</v>
          </cell>
          <cell r="H129" t="str">
            <v>プロジェクト名</v>
          </cell>
          <cell r="AA129" t="str">
            <v>/rsm:SMEinvoice/rsm:CIIHSupplyChainTradeTransaction/ram:ApplicableCIIHSupplyChainTradeAgreement/ram:SpecifiedProcuringProject/ram:Name</v>
          </cell>
        </row>
        <row r="130">
          <cell r="D130" t="str">
            <v>UN01005939</v>
          </cell>
          <cell r="H130" t="str">
            <v>インボイス文書取引内容／決済グループ</v>
          </cell>
          <cell r="AA130" t="str">
            <v>/rsm:SMEinvoice/rsm:CIIHSupplyChainTradeTransaction/ram:ApplicableCIIHSupplyChainTradeSettlement</v>
          </cell>
        </row>
        <row r="131">
          <cell r="D131" t="str">
            <v>UN01005909</v>
          </cell>
          <cell r="H131" t="str">
            <v>インボイス文書決済クラス</v>
          </cell>
          <cell r="AA131" t="str">
            <v>/rsm:SMEinvoice/ram:CIIHSupplyChainTradeSettlementType</v>
          </cell>
        </row>
        <row r="132">
          <cell r="D132" t="str">
            <v>UN01005913</v>
          </cell>
          <cell r="H132" t="str">
            <v>税通貨コード</v>
          </cell>
          <cell r="AA132" t="str">
            <v>/rsm:SMEinvoice/rsm:CIIHSupplyChainTradeTransaction/ram:ApplicableCIIHSupplyChainTradeSettlement/ram:TaxCurrencyCode</v>
          </cell>
        </row>
        <row r="133">
          <cell r="D133" t="str">
            <v>UN01005914</v>
          </cell>
          <cell r="H133" t="str">
            <v>文書通貨コード</v>
          </cell>
          <cell r="AA133" t="str">
            <v>/rsm:SMEinvoice/rsm:CIIHSupplyChainTradeTransaction/ram:ApplicableCIIHSupplyChainTradeSettlement/ram:InvoiceCurrencyCode</v>
          </cell>
        </row>
        <row r="134">
          <cell r="D134" t="str">
            <v>UN01005915</v>
          </cell>
          <cell r="H134" t="str">
            <v>支払通貨コード</v>
          </cell>
          <cell r="AA134" t="str">
            <v>/rsm:SMEinvoice/rsm:CIIHSupplyChainTradeTransaction/ram:ApplicableCIIHSupplyChainTradeSettlement/ram:PaymentCurrencyCode</v>
          </cell>
        </row>
        <row r="135">
          <cell r="D135" t="str">
            <v>UN01005916</v>
          </cell>
          <cell r="H135" t="str">
            <v>インボイス文書決済／請求者グループ</v>
          </cell>
          <cell r="AA135" t="str">
            <v>/rsm:SMEinvoice/rsm:CIIHSupplyChainTradeTransaction/ram:ApplicableCIIHSupplyChainTradeSettlement/ram:InvoicerCITradeParty</v>
          </cell>
        </row>
        <row r="136">
          <cell r="D136" t="str">
            <v>UN01005756</v>
          </cell>
          <cell r="H136" t="str">
            <v>請求者クラス</v>
          </cell>
          <cell r="AA136" t="str">
            <v>/rsm:SMEinvoice/ram:CITradePartyType</v>
          </cell>
        </row>
        <row r="137">
          <cell r="D137" t="str">
            <v>UN01005757</v>
          </cell>
          <cell r="H137" t="str">
            <v>請求者コード</v>
          </cell>
          <cell r="AA137" t="str">
            <v>/rsm:SMEinvoice/rsm:CIIHSupplyChainTradeTransaction/ram:ApplicableCIIHSupplyChainTradeSettlement/ram:InvoicerCITradeParty/ram:ID</v>
          </cell>
        </row>
        <row r="138">
          <cell r="D138" t="str">
            <v>UN01005758</v>
          </cell>
          <cell r="H138" t="str">
            <v>請求者国際企業コード</v>
          </cell>
          <cell r="AA138" t="str">
            <v>/rsm:SMEinvoice/rsm:CIIHSupplyChainTradeTransaction/ram:ApplicableCIIHSupplyChainTradeSettlement/ram:InvoicerCITradeParty/ram:GlobalID</v>
          </cell>
        </row>
        <row r="139">
          <cell r="D139" t="str">
            <v>UN01005759</v>
          </cell>
          <cell r="H139" t="str">
            <v>請求者名称</v>
          </cell>
          <cell r="AA139" t="str">
            <v>/rsm:SMEinvoice/rsm:CIIHSupplyChainTradeTransaction/ram:ApplicableCIIHSupplyChainTradeSettlement/ram:InvoicerCITradeParty/ram:Name</v>
          </cell>
        </row>
        <row r="140">
          <cell r="D140" t="str">
            <v>UN01013039</v>
          </cell>
          <cell r="H140" t="str">
            <v>請求者適格請求書発行事業者登録番号</v>
          </cell>
          <cell r="AA140" t="str">
            <v>/rsm:SMEinvoice/rsm:CIIHSupplyChainTradeTransaction/ram:ApplicableCIIHSupplyChainTradeSettlement/ram:InvoicerCITradeParty/ram:RegisteredID</v>
          </cell>
        </row>
        <row r="141">
          <cell r="D141" t="str">
            <v>UN01005761</v>
          </cell>
          <cell r="H141" t="str">
            <v>請求者／連絡先グループ</v>
          </cell>
          <cell r="AA141" t="str">
            <v>/rsm:SMEinvoice/rsm:CIIHSupplyChainTradeTransaction/ram:ApplicableCIIHSupplyChainTradeAgreement/ram:BuyerCITradeParty/ram:DefinedCITradeContact</v>
          </cell>
        </row>
        <row r="142">
          <cell r="D142" t="str">
            <v>UN01005718</v>
          </cell>
          <cell r="H142" t="str">
            <v>請求者連絡先クラス</v>
          </cell>
          <cell r="AA142" t="str">
            <v>/rsm:SMEinvoice/ram:CITradeContactType</v>
          </cell>
        </row>
        <row r="143">
          <cell r="D143" t="str">
            <v>UN01005719</v>
          </cell>
          <cell r="H143" t="str">
            <v>請求部門コード</v>
          </cell>
          <cell r="AA143" t="str">
            <v>/rsm:SMEinvoice/rsm:CIIHSupplyChainTradeTransaction/ram:ApplicableCIIHSupplyChainTradeAgreement/ram:BuyerCITradeParty/ram:DefinedCITradeContact/ram:ID</v>
          </cell>
        </row>
        <row r="144">
          <cell r="D144" t="str">
            <v>UN01005720</v>
          </cell>
          <cell r="H144" t="str">
            <v>請求者担当名</v>
          </cell>
          <cell r="AA144" t="str">
            <v>/rsm:SMEinvoice/rsm:CIIHSupplyChainTradeTransaction/ram:ApplicableCIIHSupplyChainTradeAgreement/ram:BuyerCITradeParty/ram:DefinedCITradeContact/ram:PersonName</v>
          </cell>
        </row>
        <row r="145">
          <cell r="D145" t="str">
            <v>UN01005721</v>
          </cell>
          <cell r="H145" t="str">
            <v>請求者部門名</v>
          </cell>
          <cell r="AA145" t="str">
            <v>/rsm:SMEinvoice/rsm:CIIHSupplyChainTradeTransaction/ram:ApplicableCIIHSupplyChainTradeAgreement/ram:BuyerCITradeParty/ram:DefinedCITradeContact/ram:DepartmentName</v>
          </cell>
        </row>
        <row r="146">
          <cell r="D146" t="str">
            <v>UN01005725</v>
          </cell>
          <cell r="H146" t="str">
            <v>請求者担当コード</v>
          </cell>
          <cell r="AA146" t="str">
            <v>/rsm:SMEinvoice/rsm:CIIHSupplyChainTradeTransaction/ram:ApplicableCIIHSupplyChainTradeAgreement/ram:BuyerCITradeParty/ram:DefinedCITradeContact/ram:PersonID</v>
          </cell>
        </row>
        <row r="147">
          <cell r="D147" t="str">
            <v>UN01005726</v>
          </cell>
          <cell r="H147" t="str">
            <v>連絡先／電話情報グループ</v>
          </cell>
          <cell r="AA147" t="str">
            <v>/rsm:SMEinvoice/rsm:CIIHSupplyChainTradeTransaction/ram:ApplicableCIIHSupplyChainTradeAgreement/ram:BuyerCITradeParty/ram:DefinedCITradeContact/ram:TelephoneCIUniversalCommunication</v>
          </cell>
        </row>
        <row r="148">
          <cell r="D148" t="str">
            <v>UN01005857</v>
          </cell>
          <cell r="H148" t="str">
            <v>電話通信クラス</v>
          </cell>
          <cell r="AA148" t="str">
            <v>/rsm:SMEinvoice/ram:CIUniversalCommunicationType</v>
          </cell>
        </row>
        <row r="149">
          <cell r="D149" t="str">
            <v>UN01005860</v>
          </cell>
          <cell r="H149" t="str">
            <v>請求者電話番号</v>
          </cell>
          <cell r="AA149" t="str">
            <v>/rsm:SMEinvoice/rsm:CIIHSupplyChainTradeTransaction/ram:ApplicableCIIHSupplyChainTradeAgreement/ram:BuyerCITradeParty/ram:DefinedCITradeContact/ram:TelephoneCIUniversalCommunication/ram:CompleteNumber</v>
          </cell>
        </row>
        <row r="150">
          <cell r="D150" t="str">
            <v>UN01005729</v>
          </cell>
          <cell r="H150" t="str">
            <v>連絡先／FAX情報グループ</v>
          </cell>
          <cell r="AA150" t="str">
            <v>/rsm:SMEinvoice/rsm:CIIHSupplyChainTradeTransaction/ram:ApplicableCIIHSupplyChainTradeAgreement/ram:BuyerCITradeParty/ram:DefinedCITradeContact/ram:FaxCIUniversalCommunication</v>
          </cell>
        </row>
        <row r="151">
          <cell r="D151" t="str">
            <v>UN01005857</v>
          </cell>
          <cell r="H151" t="str">
            <v>FAX通信クラス</v>
          </cell>
          <cell r="AA151" t="str">
            <v>/rsm:SMEinvoice/ram:CIUniversalCommunicationType</v>
          </cell>
        </row>
        <row r="152">
          <cell r="D152" t="str">
            <v>UN01005860</v>
          </cell>
          <cell r="H152" t="str">
            <v>請求者FAX番号</v>
          </cell>
          <cell r="AA152" t="str">
            <v>/rsm:SMEinvoice/rsm:CIIHSupplyChainTradeTransaction/ram:ApplicableCIIHSupplyChainTradeAgreement/ram:BuyerCITradeParty/ram:DefinedCITradeContact/ram:FaxCIUniversalCommunication/ram:CompleteNumber</v>
          </cell>
        </row>
        <row r="153">
          <cell r="D153" t="str">
            <v>UN01005730</v>
          </cell>
          <cell r="H153" t="str">
            <v>連絡先／電子メール情報グループ</v>
          </cell>
          <cell r="AA153" t="str">
            <v>/rsm:SMEinvoice/rsm:CIIHSupplyChainTradeTransaction/ram:ApplicableCIIHSupplyChainTradeAgreement/ram:BuyerCITradeParty/ram:DefinedCITradeContact/ram:EmailURICIUniversalCommunication</v>
          </cell>
        </row>
        <row r="154">
          <cell r="D154" t="str">
            <v>UN01005857</v>
          </cell>
          <cell r="H154" t="str">
            <v>電子メール通信クラス</v>
          </cell>
          <cell r="AA154" t="str">
            <v>/rsm:SMEinvoice/ram:CIUniversalCommunicationType</v>
          </cell>
        </row>
        <row r="155">
          <cell r="D155" t="str">
            <v>UN01005858</v>
          </cell>
          <cell r="H155" t="str">
            <v>請求者メールアドレス</v>
          </cell>
          <cell r="AA155" t="str">
            <v>/rsm:SMEinvoice/rsm:CIIHSupplyChainTradeTransaction/ram:ApplicableCIIHSupplyChainTradeAgreement/ram:BuyerCITradeParty/ram:DefinedCITradeContact/ram:EmailURICIUniversalCommunication/ram:URIID</v>
          </cell>
        </row>
        <row r="156">
          <cell r="D156" t="str">
            <v>UN01005762</v>
          </cell>
          <cell r="H156" t="str">
            <v>請求者／住所グループ</v>
          </cell>
          <cell r="AA156" t="str">
            <v>/rsm:SMEinvoice/rsm:CIIHSupplyChainTradeTransaction/ram:ApplicableCIIHSupplyChainTradeAgreement/ram:BuyerCITradeParty/ram:PostalCITradeAddress</v>
          </cell>
        </row>
        <row r="157">
          <cell r="D157" t="str">
            <v>UN01005687</v>
          </cell>
          <cell r="H157" t="str">
            <v>請求者住所クラス</v>
          </cell>
          <cell r="AA157" t="str">
            <v>/rsm:SMEinvoice/ram:CITradeAddressType</v>
          </cell>
        </row>
        <row r="158">
          <cell r="D158" t="str">
            <v>UN01005689</v>
          </cell>
          <cell r="H158" t="str">
            <v>請求者郵便番号</v>
          </cell>
          <cell r="AA158" t="str">
            <v>/rsm:SMEinvoice/rsm:CIIHSupplyChainTradeTransaction/ram:ApplicableCIIHSupplyChainTradeAgreement/ram:BuyerCITradeParty/ram:PostalCITradeAddress/ram:PostcodeCode</v>
          </cell>
        </row>
        <row r="159">
          <cell r="D159" t="str">
            <v>UN01005692</v>
          </cell>
          <cell r="H159" t="str">
            <v>請求者住所1</v>
          </cell>
          <cell r="AA159" t="str">
            <v>/rsm:SMEinvoice/rsm:CIIHSupplyChainTradeTransaction/ram:ApplicableCIIHSupplyChainTradeAgreement/ram:BuyerCITradeParty/ram:PostalCITradeAddress/ram:LineOne</v>
          </cell>
        </row>
        <row r="160">
          <cell r="D160" t="str">
            <v>UN01005693</v>
          </cell>
          <cell r="H160" t="str">
            <v>請求者住所2</v>
          </cell>
          <cell r="AA160" t="str">
            <v>/rsm:SMEinvoice/rsm:CIIHSupplyChainTradeTransaction/ram:ApplicableCIIHSupplyChainTradeAgreement/ram:BuyerCITradeParty/ram:PostalCITradeAddress/ram:LineTwo</v>
          </cell>
        </row>
        <row r="161">
          <cell r="D161" t="str">
            <v>UN01005694</v>
          </cell>
          <cell r="H161" t="str">
            <v>請求者住所3</v>
          </cell>
          <cell r="AA161" t="str">
            <v>/rsm:SMEinvoice/rsm:CIIHSupplyChainTradeTransaction/ram:ApplicableCIIHSupplyChainTradeAgreement/ram:BuyerCITradeParty/ram:PostalCITradeAddress/ram:LineThree</v>
          </cell>
        </row>
        <row r="162">
          <cell r="D162" t="str">
            <v>UN01005700</v>
          </cell>
          <cell r="H162" t="str">
            <v>請求者国識別子</v>
          </cell>
          <cell r="AA162" t="str">
            <v>/rsm:SMEinvoice/rsm:CIIHSupplyChainTradeTransaction/ram:ApplicableCIIHSupplyChainTradeAgreement/ram:BuyerCITradeParty/ram:PostalCITradeAddress/ram:CountryID</v>
          </cell>
        </row>
        <row r="163">
          <cell r="D163" t="str">
            <v>UN01005763</v>
          </cell>
          <cell r="H163" t="str">
            <v>送信者／国際EDIアドレスグループ</v>
          </cell>
          <cell r="AA163" t="str">
            <v>/rsm:SMEinvoice/rsm:CIIHSupplyChainTradeTransaction/ram:ApplicableCIIHSupplyChainTradeAgreement/ram:BuyerCITradeParty/ram:URICIUniversalCommunication</v>
          </cell>
        </row>
        <row r="164">
          <cell r="D164" t="str">
            <v>UN01005857</v>
          </cell>
          <cell r="H164" t="str">
            <v>国際EDIアドレスクラス</v>
          </cell>
          <cell r="AA164" t="str">
            <v>/rsm:SMEinvoice/ram:CIUniversalCommunicationType</v>
          </cell>
        </row>
        <row r="165">
          <cell r="D165" t="str">
            <v>UN01005859</v>
          </cell>
          <cell r="H165" t="str">
            <v>国際EDIアドレス登録機関コード</v>
          </cell>
          <cell r="AA165" t="str">
            <v>/rsm:SMEinvoice/rsm:CIIHSupplyChainTradeTransaction/ram:ApplicableCIIHSupplyChainTradeAgreement/ram:BuyerCITradeParty/ram:URICIUniversalCommunication/ram:ChannelCode</v>
          </cell>
        </row>
        <row r="166">
          <cell r="D166" t="str">
            <v>UN01005860</v>
          </cell>
          <cell r="H166" t="str">
            <v>国際EDIアドレス</v>
          </cell>
          <cell r="AA166" t="str">
            <v>/rsm:SMEinvoice/ram:CompleteNumber</v>
          </cell>
        </row>
        <row r="167">
          <cell r="D167" t="str">
            <v>UN01005921</v>
          </cell>
          <cell r="H167" t="str">
            <v>インボイス文書決済／請求者為替グループ</v>
          </cell>
          <cell r="AA167" t="str">
            <v>/rsm:SMEinvoice/rsm:CIIHSupplyChainTradeTransaction/ram:ApplicableCIIHSupplyChainTradeSettlement/ram:InvoiceApplicableCITradeCurrencyExchange</v>
          </cell>
        </row>
        <row r="168">
          <cell r="D168" t="str">
            <v>UN01005738</v>
          </cell>
          <cell r="H168" t="str">
            <v>請求為替クラス</v>
          </cell>
          <cell r="AA168" t="str">
            <v>/rsm:SMEinvoice/ram:CITradeCurrencyExchangeType</v>
          </cell>
        </row>
        <row r="169">
          <cell r="D169" t="str">
            <v>UN01005739</v>
          </cell>
          <cell r="H169" t="str">
            <v>為替交換元通貨コード</v>
          </cell>
          <cell r="AA169" t="str">
            <v>/rsm:SMEinvoice/rsm:CIIHSupplyChainTradeTransaction/ram:ApplicableCIIHSupplyChainTradeSettlement/ram:InvoiceApplicableCITradeCurrencyExchange/ram:SourceCurrencyCode</v>
          </cell>
        </row>
        <row r="170">
          <cell r="D170" t="str">
            <v>UN01005741</v>
          </cell>
          <cell r="H170" t="str">
            <v>為替交換先通貨コード</v>
          </cell>
          <cell r="AA170" t="str">
            <v>/rsm:SMEinvoice/rsm:CIIHSupplyChainTradeTransaction/ram:ApplicableCIIHSupplyChainTradeSettlement/ram:InvoiceApplicableCITradeCurrencyExchange/ram:TargetCurrencyCode</v>
          </cell>
        </row>
        <row r="171">
          <cell r="D171" t="str">
            <v>UN01005744</v>
          </cell>
          <cell r="H171" t="str">
            <v>為替レート</v>
          </cell>
          <cell r="AA171" t="str">
            <v>/rsm:SMEinvoice/rsm:CIIHSupplyChainTradeTransaction/ram:ApplicableCIIHSupplyChainTradeSettlement/ram:InvoiceApplicableCITradeCurrencyExchange/ram:ConversionRate</v>
          </cell>
        </row>
        <row r="172">
          <cell r="D172" t="str">
            <v>UN01005745</v>
          </cell>
          <cell r="H172" t="str">
            <v>為替レート日時</v>
          </cell>
          <cell r="AA172" t="str">
            <v>/rsm:SMEinvoice/rsm:CIIHSupplyChainTradeTransaction/ram:ApplicableCIIHSupplyChainTradeSettlement/ram:InvoiceApplicableCITradeCurrencyExchange/ram:ConversionRateDateTime</v>
          </cell>
        </row>
        <row r="173">
          <cell r="D173" t="str">
            <v>UN01005923</v>
          </cell>
          <cell r="H173" t="str">
            <v>インボイス文書決済／支払手段グループ</v>
          </cell>
          <cell r="AA173" t="str">
            <v>/rsm:SMEinvoice/rsm:CIIHSupplyChainTradeTransaction/ram:ApplicableCIIHSupplyChainTradeSettlement/ram:SpecifiedCITradeSettlementPaymentMeans</v>
          </cell>
        </row>
        <row r="174">
          <cell r="D174" t="str">
            <v>UN01005670</v>
          </cell>
          <cell r="H174" t="str">
            <v>支払手段クラス</v>
          </cell>
          <cell r="AA174" t="str">
            <v>/rsm:SMEinvoice/ram:CITradeSettlementPaymentMeansType</v>
          </cell>
        </row>
        <row r="175">
          <cell r="D175" t="str">
            <v>UN01005672</v>
          </cell>
          <cell r="H175" t="str">
            <v>支払手段タイプコード</v>
          </cell>
          <cell r="AA175" t="str">
            <v>/rsm:SMEinvoice/rsm:CIIHSupplyChainTradeTransaction/ram:ApplicableCIIHSupplyChainTradeSettlement/ram:SpecifiedCITradeSettlementPaymentMeans/ram:TypeCode</v>
          </cell>
        </row>
        <row r="176">
          <cell r="D176" t="str">
            <v>UN01011456</v>
          </cell>
          <cell r="H176" t="str">
            <v>支払手段情報</v>
          </cell>
          <cell r="AA176" t="str">
            <v>/rsm:SMEinvoice/rsm:CIIHSupplyChainTradeTransaction/ram:ApplicableCIIHSupplyChainTradeSettlement/ram:SpecifiedCITradeSettlementPaymentMeans/ram:Information</v>
          </cell>
        </row>
        <row r="177">
          <cell r="D177" t="str">
            <v>JPS2200010</v>
          </cell>
          <cell r="H177" t="str">
            <v>支払金額</v>
          </cell>
          <cell r="AA177" t="str">
            <v>/rsm:SMEinvoice/rsm:CIIHSupplyChainTradeTransaction/ram:ApplicableCIIHSupplyChainTradeSettlement/ram:SpecifiedCITradeSettlementPaymentMeans/ram:aidAmount</v>
          </cell>
        </row>
        <row r="178">
          <cell r="D178" t="str">
            <v>UN01005677</v>
          </cell>
          <cell r="H178" t="str">
            <v>支払手段／金融口座グループ</v>
          </cell>
          <cell r="AA178" t="str">
            <v>/rsm:SMEinvoice/rsm:CIIHSupplyChainTradeTransaction/ram:ApplicableCIIHSupplyChainTradeAgreement/ram:BuyerCITradeParty/ram:PayeePartyCICreditorFinancialAccount</v>
          </cell>
        </row>
        <row r="179">
          <cell r="D179" t="str">
            <v>UN01005398</v>
          </cell>
          <cell r="H179" t="str">
            <v>金融口座クラス</v>
          </cell>
          <cell r="AA179" t="str">
            <v>/rsm:SMEinvoice/ram:CICreditorFinancialAccountType</v>
          </cell>
        </row>
        <row r="180">
          <cell r="D180" t="str">
            <v>UN01005400</v>
          </cell>
          <cell r="H180" t="str">
            <v>口座名義</v>
          </cell>
          <cell r="AA180" t="str">
            <v>/rsm:SMEinvoice/rsm:CIIHSupplyChainTradeTransaction/ram:ApplicableCIIHSupplyChainTradeAgreement/ram:BuyerCITradeParty/ram:PayeePartyCICreditorFinancialAccount/ram:AccountName</v>
          </cell>
        </row>
        <row r="181">
          <cell r="D181" t="str">
            <v>UN01005401</v>
          </cell>
          <cell r="H181" t="str">
            <v>口座番号</v>
          </cell>
          <cell r="AA181" t="str">
            <v>/rsm:SMEinvoice/rsm:CIIHSupplyChainTradeTransaction/ram:ApplicableCIIHSupplyChainTradeAgreement/ram:BuyerCITradeParty/ram:PayeePartyCICreditorFinancialAccount/ram:ProprietaryID</v>
          </cell>
        </row>
        <row r="182">
          <cell r="D182" t="str">
            <v>UN01012127</v>
          </cell>
          <cell r="H182" t="str">
            <v>口座種別コード</v>
          </cell>
          <cell r="AA182" t="str">
            <v>/rsm:SMEinvoice/rsm:CIIHSupplyChainTradeTransaction/ram:ApplicableCIIHSupplyChainTradeAgreement/ram:BuyerCITradeParty/ram:PayeePartyCICreditorFinancialAccount/ram:TypeCode</v>
          </cell>
        </row>
        <row r="183">
          <cell r="D183" t="str">
            <v>UN01005679</v>
          </cell>
          <cell r="H183" t="str">
            <v>支払手段／金融機関グループ</v>
          </cell>
          <cell r="AA183" t="str">
            <v>/rsm:SMEinvoice/rsm:CIIHSupplyChainTradeTransaction/ram:ApplicableCIIHSupplyChainTradeAgreement/ram:BuyerCITradeParty/ram:PayeeSpecifiedCICreditorFinancialInstitution</v>
          </cell>
        </row>
        <row r="184">
          <cell r="D184" t="str">
            <v>UN01005402</v>
          </cell>
          <cell r="H184" t="str">
            <v>金融機関クラス</v>
          </cell>
          <cell r="AA184" t="str">
            <v>/rsm:SMEinvoice/ram:CICreditorFinancialInstitutionType</v>
          </cell>
        </row>
        <row r="185">
          <cell r="D185" t="str">
            <v>UN01005426</v>
          </cell>
          <cell r="H185" t="str">
            <v>金融機関名</v>
          </cell>
          <cell r="AA185" t="str">
            <v>/rsm:SMEinvoice/rsm:CIIHSupplyChainTradeTransaction/ram:ApplicableCIIHSupplyChainTradeAgreement/ram:BuyerCITradeParty/ram:PayeeSpecifiedCICreditorFinancialInstitution/ram:Name</v>
          </cell>
        </row>
        <row r="186">
          <cell r="D186" t="str">
            <v>UN01011521</v>
          </cell>
          <cell r="H186" t="str">
            <v>金融機関番号</v>
          </cell>
          <cell r="AA186" t="str">
            <v>/rsm:SMEinvoice/rsm:CIIHSupplyChainTradeTransaction/ram:ApplicableCIIHSupplyChainTradeAgreement/ram:BuyerCITradeParty/ram:PayeeSpecifiedCICreditorFinancialInstitution/ram:JapanFinancialInstitutionCommonID</v>
          </cell>
        </row>
        <row r="187">
          <cell r="D187" t="str">
            <v>UN01005428</v>
          </cell>
          <cell r="H187" t="str">
            <v>金融機関／金融機関支店グループ</v>
          </cell>
          <cell r="AA187" t="str">
            <v>/rsm:SMEinvoice/rsm:CIIHSupplyChainTradeTransaction/ram:ApplicableCIIHSupplyChainTradeAgreement/ram:BuyerCITradeParty/ram:PayeeSpecifiedCICreditorFinancialInstitution/ram:Sub-DivisionBranchFinancialInstitution</v>
          </cell>
        </row>
        <row r="188">
          <cell r="D188" t="str">
            <v>UN01003138</v>
          </cell>
          <cell r="H188" t="str">
            <v>金融機関支店クラス</v>
          </cell>
          <cell r="AA188" t="str">
            <v>/rsm:SMEinvoice/ram:BranchFinancialInstitutionType</v>
          </cell>
        </row>
        <row r="189">
          <cell r="D189" t="str">
            <v>UN01003139</v>
          </cell>
          <cell r="H189" t="str">
            <v>金融機関支店番号</v>
          </cell>
          <cell r="AA189" t="str">
            <v>/rsm:SMEinvoice/rsm:CIIHSupplyChainTradeTransaction/ram:ApplicableCIIHSupplyChainTradeAgreement/ram:BuyerCITradeParty/ram:PayeeSpecifiedCICreditorFinancialInstitution/ram:Sub-DivisionBranchFinancialInstitution/ram:ID</v>
          </cell>
        </row>
        <row r="190">
          <cell r="D190" t="str">
            <v>UN01003140</v>
          </cell>
          <cell r="H190" t="str">
            <v>金融機関支店名</v>
          </cell>
          <cell r="AA190" t="str">
            <v>/rsm:SMEinvoice/rsm:CIIHSupplyChainTradeTransaction/ram:ApplicableCIIHSupplyChainTradeAgreement/ram:BuyerCITradeParty/ram:PayeeSpecifiedCICreditorFinancialInstitution/ram:Sub-DivisionBranchFinancialInstitution/ram:Name</v>
          </cell>
        </row>
        <row r="191">
          <cell r="D191" t="str">
            <v>UN01006057</v>
          </cell>
          <cell r="H191" t="str">
            <v>支払手段／金融カードグループ</v>
          </cell>
          <cell r="AA191" t="str">
            <v>/rsm:SMEinvoice/rsm:CIIHSupplyChainTradeTransaction/ram:ApplicableCIIHSupplyChainTradeAgreement/ram:BuyerCITradeParty/ram:ApplicableTradeSettlementFinancialCard</v>
          </cell>
        </row>
        <row r="192">
          <cell r="D192" t="str">
            <v>UN01004493</v>
          </cell>
          <cell r="H192" t="str">
            <v>金融カードクラス</v>
          </cell>
          <cell r="AA192" t="str">
            <v>/rsm:SMEinvoice/ram:TradeSettlementFinancialCardType</v>
          </cell>
        </row>
        <row r="193">
          <cell r="D193" t="str">
            <v>UN01004495</v>
          </cell>
          <cell r="H193" t="str">
            <v>金融カード番号</v>
          </cell>
          <cell r="AA193" t="str">
            <v>/rsm:SMEinvoice/rsm:CIIHSupplyChainTradeTransaction/ram:ApplicableCIIHSupplyChainTradeAgreement/ram:BuyerCITradeParty/ram:ApplicableTradeSettlementFinancialCard/ram:ID</v>
          </cell>
        </row>
        <row r="194">
          <cell r="D194" t="str">
            <v>UN01004496</v>
          </cell>
          <cell r="H194" t="str">
            <v>金融カードタイプ</v>
          </cell>
          <cell r="AA194" t="str">
            <v>/rsm:SMEinvoice/rsm:CIIHSupplyChainTradeTransaction/ram:ApplicableCIIHSupplyChainTradeAgreement/ram:BuyerCITradeParty/ram:ApplicableTradeSettlementFinancialCard/ram:TypeCode</v>
          </cell>
        </row>
        <row r="195">
          <cell r="D195" t="str">
            <v>UN01004497</v>
          </cell>
          <cell r="H195" t="str">
            <v>金融カード名義人名</v>
          </cell>
          <cell r="AA195" t="str">
            <v>/rsm:SMEinvoice/rsm:CIIHSupplyChainTradeTransaction/ram:ApplicableCIIHSupplyChainTradeAgreement/ram:BuyerCITradeParty/ram:ApplicableTradeSettlementFinancialCard/ram:CardholderName</v>
          </cell>
        </row>
        <row r="196">
          <cell r="D196" t="str">
            <v>UN01009966</v>
          </cell>
          <cell r="H196" t="str">
            <v>金融カード発行企業名</v>
          </cell>
          <cell r="AA196" t="str">
            <v>/rsm:SMEinvoice/rsm:CIIHSupplyChainTradeTransaction/ram:ApplicableCIIHSupplyChainTradeAgreement/ram:BuyerCITradeParty/ram:ApplicableTradeSettlementFinancialCard/ram:IssuingCompanyName</v>
          </cell>
        </row>
        <row r="197">
          <cell r="D197" t="str">
            <v>UN01005926</v>
          </cell>
          <cell r="H197" t="str">
            <v>インボイス文書決済／ヘッダ返金グループ</v>
          </cell>
          <cell r="AA197" t="str">
            <v>/rsm:SMEinvoice/rsm:CIIHSupplyChainTradeTransaction/ram:ApplicableCIIHSupplyChainTradeSettlement/ram:SpecifiedCITradeAllowanceCharge[ram:ChargeIndicator/udt:Indicator=false()]</v>
          </cell>
        </row>
        <row r="198">
          <cell r="D198" t="str">
            <v>UN01005706</v>
          </cell>
          <cell r="H198" t="str">
            <v>ヘッダ返金クラス</v>
          </cell>
          <cell r="AA198" t="str">
            <v>/rsm:SMEinvoice/ram:CITradeAllowanceChargeType</v>
          </cell>
        </row>
        <row r="199">
          <cell r="D199" t="str">
            <v>UN01005707</v>
          </cell>
          <cell r="H199" t="str">
            <v>ヘッダ返金・追加請求識別コード</v>
          </cell>
          <cell r="AA199" t="str">
            <v>/rsm:SMEinvoice/rsm:CIIHSupplyChainTradeTransaction/ram:ApplicableCIIHSupplyChainTradeSettlement/ram:SpecifiedCITradeAllowanceCharge[ram:ChargeIndicator/udt:Indicator=false()]/ram:ChargeIndicator</v>
          </cell>
        </row>
        <row r="200">
          <cell r="D200" t="str">
            <v>UN01005710</v>
          </cell>
          <cell r="H200" t="str">
            <v>ヘッダ返金計算率</v>
          </cell>
          <cell r="AA200" t="str">
            <v>/rsm:SMEinvoice/rsm:CIIHSupplyChainTradeTransaction/ram:ApplicableCIIHSupplyChainTradeSettlement/ram:SpecifiedCITradeAllowanceCharge[ram:ChargeIndicator/udt:Indicator=false()]/ram:CalculationPercent</v>
          </cell>
        </row>
        <row r="201">
          <cell r="D201" t="str">
            <v>UN01005713</v>
          </cell>
          <cell r="H201" t="str">
            <v>ヘッダ返金金額</v>
          </cell>
          <cell r="AA201" t="str">
            <v>/rsm:SMEinvoice/rsm:CIIHSupplyChainTradeTransaction/ram:ApplicableCIIHSupplyChainTradeSettlement/ram:SpecifiedCITradeAllowanceCharge[ram:ChargeIndicator/udt:Indicator=false()]/ram:ActualAmount</v>
          </cell>
        </row>
        <row r="202">
          <cell r="D202" t="str">
            <v>UN01005714</v>
          </cell>
          <cell r="H202" t="str">
            <v>ヘッダ返金理由コード</v>
          </cell>
          <cell r="AA202" t="str">
            <v>/rsm:SMEinvoice/rsm:CIIHSupplyChainTradeTransaction/ram:ApplicableCIIHSupplyChainTradeSettlement/ram:SpecifiedCITradeAllowanceCharge[ram:ChargeIndicator/udt:Indicator=false()]/ram:ReasonCode</v>
          </cell>
        </row>
        <row r="203">
          <cell r="D203" t="str">
            <v>UN01005715</v>
          </cell>
          <cell r="H203" t="str">
            <v>ヘッダ返金理由</v>
          </cell>
          <cell r="AA203" t="str">
            <v>/rsm:SMEinvoice/rsm:CIIHSupplyChainTradeTransaction/ram:ApplicableCIIHSupplyChainTradeSettlement/ram:SpecifiedCITradeAllowanceCharge[ram:ChargeIndicator/udt:Indicator=false()]/ram:Reason</v>
          </cell>
        </row>
        <row r="204">
          <cell r="D204" t="str">
            <v>UN01008286</v>
          </cell>
          <cell r="H204" t="str">
            <v>ヘッダ返金計算金額</v>
          </cell>
          <cell r="AA204" t="str">
            <v>/rsm:SMEinvoice/rsm:CIIHSupplyChainTradeTransaction/ram:ApplicableCIIHSupplyChainTradeSettlement/ram:SpecifiedCITradeAllowanceCharge[ram:ChargeIndicator/udt:Indicator=false()]/ram:BasisAmount</v>
          </cell>
        </row>
        <row r="205">
          <cell r="D205" t="str">
            <v>UN01005716</v>
          </cell>
          <cell r="H205" t="str">
            <v>ヘッダ返金／税グループ</v>
          </cell>
          <cell r="AA205" t="str">
            <v>/rsm:SMEinvoice/rsm:CIIHSupplyChainTradeTransaction/ram:ApplicableCIIHSupplyChainTradeSettlement/ram:SpecifiedCITradeAllowanceCharge[ram:ChargeIndicator/udt:Indicator=false()]/ram:CategoryCITradeTax</v>
          </cell>
        </row>
        <row r="206">
          <cell r="D206" t="str">
            <v>UN01005832</v>
          </cell>
          <cell r="H206" t="str">
            <v>ヘッダ返金求税クラス</v>
          </cell>
          <cell r="AA206" t="str">
            <v>/rsm:SMEinvoice/ram:CITradeTaxType</v>
          </cell>
        </row>
        <row r="207">
          <cell r="D207" t="str">
            <v>UN01005836</v>
          </cell>
          <cell r="H207" t="str">
            <v>ヘッダ返金税率</v>
          </cell>
          <cell r="AA207" t="str">
            <v>/rsm:SMEinvoice/rsm:CIIHSupplyChainTradeTransaction/ram:ApplicableCIIHSupplyChainTradeSettlement/ram:SpecifiedCITradeAllowanceCharge[ram:ChargeIndicator/udt:Indicator=false()]/ram:CategoryCITradeTax/ram:CalculatedRate</v>
          </cell>
        </row>
        <row r="208">
          <cell r="D208" t="str">
            <v>UN01005841</v>
          </cell>
          <cell r="H208" t="str">
            <v>ヘッダ返金課税分類コード</v>
          </cell>
          <cell r="AA208" t="str">
            <v>/rsm:SMEinvoice/rsm:CIIHSupplyChainTradeTransaction/ram:ApplicableCIIHSupplyChainTradeSettlement/ram:SpecifiedCITradeAllowanceCharge[ram:ChargeIndicator/udt:Indicator=false()]/ram:CategoryCITradeTax/ram:CategoryCode</v>
          </cell>
        </row>
        <row r="209">
          <cell r="D209" t="str">
            <v>UN01005926</v>
          </cell>
          <cell r="H209" t="str">
            <v>インボイス文書決済／ヘッダ追加請求グループ</v>
          </cell>
          <cell r="AA209" t="str">
            <v>/rsm:SMEinvoice/rsm:CIIHSupplyChainTradeTransaction/ram:ApplicableCIIHSupplyChainTradeSettlement/ram:SpecifiedCITradeAllowanceCharge[ram:ChargeIndicator/udt:Indicator=true()]</v>
          </cell>
        </row>
        <row r="210">
          <cell r="D210" t="str">
            <v>UN01005706</v>
          </cell>
          <cell r="H210" t="str">
            <v>ヘッダ追加請求クラス</v>
          </cell>
          <cell r="AA210" t="str">
            <v>/rsm:SMEinvoice/ram:CITradeAllowanceChargeType</v>
          </cell>
        </row>
        <row r="211">
          <cell r="D211" t="str">
            <v>UN01005707</v>
          </cell>
          <cell r="H211" t="str">
            <v>ヘッダ返金・追加請求識別コード</v>
          </cell>
          <cell r="AA211" t="str">
            <v>/rsm:SMEinvoice/rsm:CIIHSupplyChainTradeTransaction/ram:ApplicableCIIHSupplyChainTradeSettlement/ram:SpecifiedCITradeAllowanceCharge[ram:ChargeIndicator/udt:Indicator=true()]/ram:ChargeIndicator</v>
          </cell>
        </row>
        <row r="212">
          <cell r="D212" t="str">
            <v>UN01005710</v>
          </cell>
          <cell r="H212" t="str">
            <v>ヘッダ追加請求計算率</v>
          </cell>
          <cell r="AA212" t="str">
            <v>/rsm:SMEinvoice/rsm:CIIHSupplyChainTradeTransaction/ram:ApplicableCIIHSupplyChainTradeSettlement/ram:SpecifiedCITradeAllowanceCharge[ram:ChargeIndicator/udt:Indicator=true()]/ram:CalculationPercent</v>
          </cell>
        </row>
        <row r="213">
          <cell r="D213" t="str">
            <v>UN01005713</v>
          </cell>
          <cell r="H213" t="str">
            <v>ヘッダ追加請求金額</v>
          </cell>
          <cell r="AA213" t="str">
            <v>/rsm:SMEinvoice/rsm:CIIHSupplyChainTradeTransaction/ram:ApplicableCIIHSupplyChainTradeSettlement/ram:SpecifiedCITradeAllowanceCharge[ram:ChargeIndicator/udt:Indicator=true()]/ram:ActualAmount</v>
          </cell>
        </row>
        <row r="214">
          <cell r="D214" t="str">
            <v>UN01005714</v>
          </cell>
          <cell r="H214" t="str">
            <v>ヘッダ追加請求理由コード</v>
          </cell>
          <cell r="AA214" t="str">
            <v>/rsm:SMEinvoice/rsm:CIIHSupplyChainTradeTransaction/ram:ApplicableCIIHSupplyChainTradeSettlement/ram:SpecifiedCITradeAllowanceCharge[ram:ChargeIndicator/udt:Indicator=true()]/ram:ReasonCode</v>
          </cell>
        </row>
        <row r="215">
          <cell r="D215" t="str">
            <v>UN01005715</v>
          </cell>
          <cell r="H215" t="str">
            <v>ヘッダ追加請求理由</v>
          </cell>
          <cell r="AA215" t="str">
            <v>/rsm:SMEinvoice/rsm:CIIHSupplyChainTradeTransaction/ram:ApplicableCIIHSupplyChainTradeSettlement/ram:SpecifiedCITradeAllowanceCharge[ram:ChargeIndicator/udt:Indicator=true()]/ram:Reason</v>
          </cell>
        </row>
        <row r="216">
          <cell r="D216" t="str">
            <v>UN01008286</v>
          </cell>
          <cell r="H216" t="str">
            <v>ヘッダ追加請求計算金額</v>
          </cell>
          <cell r="AA216" t="str">
            <v>/rsm:SMEinvoice/rsm:CIIHSupplyChainTradeTransaction/ram:ApplicableCIIHSupplyChainTradeSettlement/ram:SpecifiedCITradeAllowanceCharge[ram:ChargeIndicator/udt:Indicator=true()]/ram:BasisAmount</v>
          </cell>
        </row>
        <row r="217">
          <cell r="D217" t="str">
            <v>UN01005716</v>
          </cell>
          <cell r="H217" t="str">
            <v>ヘッダ追加請求／税グループ</v>
          </cell>
          <cell r="AA217" t="str">
            <v>/rsm:SMEinvoice/rsm:CIIHSupplyChainTradeTransaction/ram:ApplicableCIIHSupplyChainTradeSettlement/ram:SpecifiedCITradeAllowanceCharge[ram:ChargeIndicator/udt:Indicator=true()]/ram:CategoryCITradeTax</v>
          </cell>
        </row>
        <row r="218">
          <cell r="D218" t="str">
            <v>UN01005832</v>
          </cell>
          <cell r="H218" t="str">
            <v>ヘッダ追加請求税クラス</v>
          </cell>
          <cell r="AA218" t="str">
            <v>/rsm:SMEinvoice/ram:CITradeTaxType</v>
          </cell>
        </row>
        <row r="219">
          <cell r="D219" t="str">
            <v>UN01005836</v>
          </cell>
          <cell r="H219" t="str">
            <v>ヘッダ追加請求税率</v>
          </cell>
          <cell r="AA219" t="str">
            <v>/rsm:SMEinvoice/rsm:CIIHSupplyChainTradeTransaction/ram:ApplicableCIIHSupplyChainTradeSettlement/ram:SpecifiedCITradeAllowanceCharge[ram:ChargeIndicator/udt:Indicator=true()]/ram:CategoryCITradeTax/ram:CalculatedRate</v>
          </cell>
        </row>
        <row r="220">
          <cell r="D220" t="str">
            <v>UN01005841</v>
          </cell>
          <cell r="H220" t="str">
            <v>ヘッダ追加請求課税分類コード</v>
          </cell>
          <cell r="AA220" t="str">
            <v>/rsm:SMEinvoice/rsm:CIIHSupplyChainTradeTransaction/ram:ApplicableCIIHSupplyChainTradeSettlement/ram:SpecifiedCITradeAllowanceCharge[ram:ChargeIndicator/udt:Indicator=true()]/ram:CategoryCITradeTax/ram:CategoryCode</v>
          </cell>
        </row>
        <row r="221">
          <cell r="D221" t="str">
            <v>UN01005924</v>
          </cell>
          <cell r="H221" t="str">
            <v>インボイス文書決済／ヘッダ税グループ</v>
          </cell>
          <cell r="AA221" t="str">
            <v>/rsm:SMEinvoice/rsm:CIIHSupplyChainTradeTransaction/ram:ApplicableCIIHSupplyChainTradeSettlement/ram:ApplicableCITradeTax</v>
          </cell>
        </row>
        <row r="222">
          <cell r="D222" t="str">
            <v>UN01005832</v>
          </cell>
          <cell r="H222" t="str">
            <v>ヘッダ税クラス</v>
          </cell>
          <cell r="AA222" t="str">
            <v>/rsm:SMEinvoice/ram:CITradeTaxType</v>
          </cell>
        </row>
        <row r="223">
          <cell r="D223" t="str">
            <v>UN01005833</v>
          </cell>
          <cell r="H223" t="str">
            <v>ヘッダ課税分類税額</v>
          </cell>
          <cell r="AA223" t="str">
            <v>/rsm:SMEinvoice/rsm:CIIHSupplyChainTradeTransaction/ram:ApplicableCIIHSupplyChainTradeSettlement/ram:ApplicableCITradeTax/ram:CalculatedAmount</v>
          </cell>
        </row>
        <row r="224">
          <cell r="D224" t="str">
            <v>UN01005834</v>
          </cell>
          <cell r="H224" t="str">
            <v>税タイプコード</v>
          </cell>
          <cell r="AA224" t="str">
            <v>/rsm:SMEinvoice/rsm:CIIHSupplyChainTradeTransaction/ram:ApplicableCIIHSupplyChainTradeSettlement/ram:ApplicableCITradeTax/ram:TypeCode</v>
          </cell>
        </row>
        <row r="225">
          <cell r="D225" t="str">
            <v>UN01005839</v>
          </cell>
          <cell r="H225" t="str">
            <v>ヘッダ課税分類譲渡資産合計金額（税抜き）</v>
          </cell>
          <cell r="AA225" t="str">
            <v>/rsm:SMEinvoice/rsm:CIIHSupplyChainTradeTransaction/ram:ApplicableCIIHSupplyChainTradeSettlement/ram:ApplicableCITradeTax/ram:BasisAmount</v>
          </cell>
        </row>
        <row r="226">
          <cell r="D226" t="str">
            <v>UN01005841</v>
          </cell>
          <cell r="H226" t="str">
            <v>ヘッダ課税分類コード</v>
          </cell>
          <cell r="AA226" t="str">
            <v>/rsm:SMEinvoice/rsm:CIIHSupplyChainTradeTransaction/ram:ApplicableCIIHSupplyChainTradeSettlement/ram:ApplicableCITradeTax/ram:CategoryCode</v>
          </cell>
        </row>
        <row r="227">
          <cell r="D227" t="str">
            <v>UN01005842</v>
          </cell>
          <cell r="H227" t="str">
            <v>課税分類税通貨コード</v>
          </cell>
          <cell r="AA227" t="str">
            <v>/rsm:SMEinvoice/rsm:CIIHSupplyChainTradeTransaction/ram:ApplicableCIIHSupplyChainTradeSettlement/ram:ApplicableCITradeTax/ram:CurrencyCode</v>
          </cell>
        </row>
        <row r="228">
          <cell r="D228" t="str">
            <v>UN01005850</v>
          </cell>
          <cell r="H228" t="str">
            <v>ヘッダ課税分類名</v>
          </cell>
          <cell r="AA228" t="str">
            <v>/rsm:SMEinvoice/rsm:CIIHSupplyChainTradeTransaction/ram:ApplicableCIIHSupplyChainTradeSettlement/ram:ApplicableCITradeTax/ram:CategoryName</v>
          </cell>
        </row>
        <row r="229">
          <cell r="D229" t="str">
            <v>UN01007174</v>
          </cell>
          <cell r="H229" t="str">
            <v>ヘッダ税率</v>
          </cell>
          <cell r="AA229" t="str">
            <v>/rsm:SMEinvoice/rsm:CIIHSupplyChainTradeTransaction/ram:ApplicableCIIHSupplyChainTradeSettlement/ram:ApplicableCITradeTax/ram:RateApplicablePercent</v>
          </cell>
        </row>
        <row r="230">
          <cell r="D230" t="str">
            <v>UN01013040</v>
          </cell>
          <cell r="H230" t="str">
            <v>ヘッダ課税分類譲渡資産合計金額(税込み)</v>
          </cell>
          <cell r="AA230" t="str">
            <v>/rsm:SMEinvoice/rsm:CIIHSupplyChainTradeTransaction/ram:ApplicableCIIHSupplyChainTradeSettlement/ram:ApplicableCITradeTax/ram:GrandTotalAmount</v>
          </cell>
        </row>
        <row r="231">
          <cell r="D231" t="str">
            <v>UN01013096</v>
          </cell>
          <cell r="H231" t="str">
            <v>ヘッダ税計算方式</v>
          </cell>
          <cell r="AA231" t="str">
            <v>/rsm:SMEinvoice/rsm:CIIHSupplyChainTradeTransaction/ram:ApplicableCIIHSupplyChainTradeSettlement/ram:ApplicableCITradeTax/ram:CalculationMethodCode</v>
          </cell>
        </row>
        <row r="232">
          <cell r="D232" t="str">
            <v>UN01014650</v>
          </cell>
          <cell r="H232" t="str">
            <v>ヘッダ適用税制識別子</v>
          </cell>
          <cell r="AA232" t="str">
            <v>/rsm:SMEinvoice/rsm:CIIHSupplyChainTradeTransaction/ram:ApplicableCIIHSupplyChainTradeSettlement/ram:ApplicableCITradeTax/ram:LocalTaxSystemID</v>
          </cell>
        </row>
        <row r="233">
          <cell r="D233" t="str">
            <v>UN01005924</v>
          </cell>
          <cell r="H233" t="str">
            <v>会計通貨でのインボイス文書決済／ヘッダ税グループ</v>
          </cell>
          <cell r="AA233" t="str">
            <v>/rsm:SMEinvoice/rsm:CIIHSupplyChainTradeTransaction/ram:ApplicableCIIHSupplyChainTradeSettlement/ram:ApplicableCITradeTax</v>
          </cell>
        </row>
        <row r="234">
          <cell r="D234" t="str">
            <v>UN01005832</v>
          </cell>
          <cell r="H234" t="str">
            <v>ヘッダ税クラス</v>
          </cell>
          <cell r="AA234" t="str">
            <v>/rsm:SMEinvoice/ram:CITradeTaxType</v>
          </cell>
        </row>
        <row r="235">
          <cell r="D235" t="str">
            <v>UN01005833</v>
          </cell>
          <cell r="H235" t="str">
            <v>会計通貨でのヘッダ課税分類税額</v>
          </cell>
          <cell r="AA235" t="str">
            <v>/rsm:SMEinvoice/rsm:CIIHSupplyChainTradeTransaction/ram:ApplicableCIIHSupplyChainTradeSettlement/ram:ApplicableCITradeTax/ram:CalculatedAmount</v>
          </cell>
        </row>
        <row r="236">
          <cell r="D236" t="str">
            <v>UN01005834</v>
          </cell>
          <cell r="H236" t="str">
            <v>会計通貨での税タイプコード</v>
          </cell>
          <cell r="AA236" t="str">
            <v>/rsm:SMEinvoice/rsm:CIIHSupplyChainTradeTransaction/ram:ApplicableCIIHSupplyChainTradeSettlement/ram:ApplicableCITradeTax/ram:TypeCode</v>
          </cell>
        </row>
        <row r="237">
          <cell r="D237" t="str">
            <v>UN01005839</v>
          </cell>
          <cell r="H237" t="str">
            <v>会計通貨でのヘッダ課税分類譲渡資産合計金額（税抜き）</v>
          </cell>
          <cell r="AA237" t="str">
            <v>/rsm:SMEinvoice/rsm:CIIHSupplyChainTradeTransaction/ram:ApplicableCIIHSupplyChainTradeSettlement/ram:ApplicableCITradeTax/ram:BasisAmount</v>
          </cell>
        </row>
        <row r="238">
          <cell r="D238" t="str">
            <v>UN01005841</v>
          </cell>
          <cell r="H238" t="str">
            <v>会計通貨でのヘッダ課税分類コード</v>
          </cell>
          <cell r="AA238" t="str">
            <v>/rsm:SMEinvoice/rsm:CIIHSupplyChainTradeTransaction/ram:ApplicableCIIHSupplyChainTradeSettlement/ram:ApplicableCITradeTax/ram:CategoryCode</v>
          </cell>
        </row>
        <row r="239">
          <cell r="D239" t="str">
            <v>UN01005842</v>
          </cell>
          <cell r="H239" t="str">
            <v>会計通貨での課税分類税通貨コード</v>
          </cell>
          <cell r="AA239" t="str">
            <v>/rsm:SMEinvoice/rsm:CIIHSupplyChainTradeTransaction/ram:ApplicableCIIHSupplyChainTradeSettlement/ram:ApplicableCITradeTax/ram:CurrencyCode</v>
          </cell>
        </row>
        <row r="240">
          <cell r="D240" t="str">
            <v>UN01005850</v>
          </cell>
          <cell r="H240" t="str">
            <v>会計通貨でのヘッダ課税分類名</v>
          </cell>
          <cell r="AA240" t="str">
            <v>/rsm:SMEinvoice/rsm:CIIHSupplyChainTradeTransaction/ram:ApplicableCIIHSupplyChainTradeSettlement/ram:ApplicableCITradeTax/ram:CategoryName</v>
          </cell>
        </row>
        <row r="241">
          <cell r="D241" t="str">
            <v>UN01007174</v>
          </cell>
          <cell r="H241" t="str">
            <v>会計通貨でのヘッダ税率</v>
          </cell>
          <cell r="AA241" t="str">
            <v>/rsm:SMEinvoice/rsm:CIIHSupplyChainTradeTransaction/ram:ApplicableCIIHSupplyChainTradeSettlement/ram:ApplicableCITradeTax/ram:RateApplicablePercent</v>
          </cell>
        </row>
        <row r="242">
          <cell r="D242" t="str">
            <v>UN01013040</v>
          </cell>
          <cell r="H242" t="str">
            <v>会計通貨でのヘッダ課税分類譲渡資産合計金額(税込み)</v>
          </cell>
          <cell r="AA242" t="str">
            <v>/rsm:SMEinvoice/rsm:CIIHSupplyChainTradeTransaction/ram:ApplicableCIIHSupplyChainTradeSettlement/ram:ApplicableCITradeTax/ram:GrandTotalAmount</v>
          </cell>
        </row>
        <row r="243">
          <cell r="D243" t="str">
            <v>UN01013096</v>
          </cell>
          <cell r="H243" t="str">
            <v>会計通貨でのヘッダ税計算方式</v>
          </cell>
          <cell r="AA243" t="str">
            <v>/rsm:SMEinvoice/rsm:CIIHSupplyChainTradeTransaction/ram:ApplicableCIIHSupplyChainTradeSettlement/ram:ApplicableCITradeTax/ram:CalculationMethodCode</v>
          </cell>
        </row>
        <row r="244">
          <cell r="D244" t="str">
            <v>UN01014650</v>
          </cell>
          <cell r="H244" t="str">
            <v>会計通貨でのヘッダ適用税制識別子</v>
          </cell>
          <cell r="AA244" t="str">
            <v>/rsm:SMEinvoice/rsm:CIIHSupplyChainTradeTransaction/ram:ApplicableCIIHSupplyChainTradeSettlement/ram:ApplicableCITradeTax/ram:LocalTaxSystemID</v>
          </cell>
        </row>
        <row r="245">
          <cell r="D245" t="str">
            <v>UN01005925</v>
          </cell>
          <cell r="H245" t="str">
            <v>インボイス文書決済／ヘッダ取引期間グループ</v>
          </cell>
          <cell r="AA245" t="str">
            <v>/rsm:SMEinvoice/rsm:CIIHSupplyChainTradeTransaction/ram:ApplicableCIIHSupplyChainTradeSettlement/ram:BillingCISpecifiedPeriod</v>
          </cell>
        </row>
        <row r="246">
          <cell r="D246" t="str">
            <v>UN01005608</v>
          </cell>
          <cell r="H246" t="str">
            <v>ヘッダ取引期間クラス</v>
          </cell>
          <cell r="AA246" t="str">
            <v>/rsm:SMEinvoice/ram:CISpecifiedPeriodType</v>
          </cell>
        </row>
        <row r="247">
          <cell r="D247" t="str">
            <v>UN01005612</v>
          </cell>
          <cell r="H247" t="str">
            <v>ヘッダ取引開始日</v>
          </cell>
          <cell r="AA247" t="str">
            <v>/rsm:SMEinvoice/rsm:CIIHSupplyChainTradeTransaction/ram:ApplicableCIIHSupplyChainTradeSettlement/ram:BillingCISpecifiedPeriod/ram:StartDateTime</v>
          </cell>
        </row>
        <row r="248">
          <cell r="D248" t="str">
            <v>UN01005613</v>
          </cell>
          <cell r="H248" t="str">
            <v>ヘッダ取引終了日</v>
          </cell>
          <cell r="AA248" t="str">
            <v>/rsm:SMEinvoice/rsm:CIIHSupplyChainTradeTransaction/ram:ApplicableCIIHSupplyChainTradeSettlement/ram:BillingCISpecifiedPeriod/ram:EndDateTime</v>
          </cell>
        </row>
        <row r="249">
          <cell r="D249" t="str">
            <v>UN01005929</v>
          </cell>
          <cell r="H249" t="str">
            <v>インボイス文書決済／支払条件グループ</v>
          </cell>
          <cell r="AA249" t="str">
            <v>/rsm:SMEinvoice/rsm:CIIHSupplyChainTradeTransaction/ram:ApplicableCIIHSupplyChainTradeSettlement/ram:SpecifiedCITradePaymentTerms</v>
          </cell>
        </row>
        <row r="250">
          <cell r="D250" t="str">
            <v>UN01005779</v>
          </cell>
          <cell r="H250" t="str">
            <v>支払条件クラス</v>
          </cell>
          <cell r="AA250" t="str">
            <v>/rsm:SMEinvoice/ram:CITradePaymentTermsType</v>
          </cell>
        </row>
        <row r="251">
          <cell r="D251" t="str">
            <v>UN01005783</v>
          </cell>
          <cell r="H251" t="str">
            <v>支払条件説明</v>
          </cell>
          <cell r="AA251" t="str">
            <v>/rsm:SMEinvoice/rsm:CIIHSupplyChainTradeTransaction/ram:ApplicableCIIHSupplyChainTradeSettlement/ram:SpecifiedCITradePaymentTerms/ram:Description</v>
          </cell>
        </row>
        <row r="252">
          <cell r="D252" t="str">
            <v>UN01005784</v>
          </cell>
          <cell r="H252" t="str">
            <v>支払期日</v>
          </cell>
          <cell r="AA252" t="str">
            <v>/rsm:SMEinvoice/rsm:CIIHSupplyChainTradeTransaction/ram:ApplicableCIIHSupplyChainTradeSettlement/ram:SpecifiedCITradePaymentTerms/ram:DueDateDateTime</v>
          </cell>
        </row>
        <row r="253">
          <cell r="D253" t="str">
            <v>UN01008502</v>
          </cell>
          <cell r="H253" t="str">
            <v>支払条件タイプコード</v>
          </cell>
          <cell r="AA253" t="str">
            <v>/rsm:SMEinvoice/rsm:CIIHSupplyChainTradeTransaction/ram:ApplicableCIIHSupplyChainTradeSettlement/ram:SpecifiedCITradePaymentTerms/ram:TypeCode</v>
          </cell>
        </row>
        <row r="254">
          <cell r="D254" t="str">
            <v>UN01005930</v>
          </cell>
          <cell r="H254" t="str">
            <v>インボイス文書決済／インボイス文書合計金額グループ</v>
          </cell>
          <cell r="AA254" t="str">
            <v>/rsm:SMEinvoice/rsm:CIIHSupplyChainTradeTransaction/ram:ApplicableCIIHSupplyChainTradeSettlement/ram:SpecifiedCIIHTradeSettlementMonetarySummation</v>
          </cell>
        </row>
        <row r="255">
          <cell r="D255" t="str">
            <v>UN01005941</v>
          </cell>
          <cell r="H255" t="str">
            <v>インボイス文書合計金額クラス</v>
          </cell>
          <cell r="AA255" t="str">
            <v>/rsm:SMEinvoice/ram:CIIHTradeSettlementMonetarySummationType</v>
          </cell>
        </row>
        <row r="256">
          <cell r="D256" t="str">
            <v>UN01005943</v>
          </cell>
          <cell r="H256" t="str">
            <v>ヘッダ追加請求合計金額</v>
          </cell>
          <cell r="AA256" t="str">
            <v>/rsm:SMEinvoice/rsm:CIIHSupplyChainTradeTransaction/ram:ApplicableCIIHSupplyChainTradeSettlement/ram:SpecifiedCIIHTradeSettlementMonetarySummation/ram:ChargeTotalAmount</v>
          </cell>
        </row>
        <row r="257">
          <cell r="D257" t="str">
            <v>UN01005944</v>
          </cell>
          <cell r="H257" t="str">
            <v>ヘッダ返金合計金額</v>
          </cell>
          <cell r="AA257" t="str">
            <v>/rsm:SMEinvoice/rsm:CIIHSupplyChainTradeTransaction/ram:ApplicableCIIHSupplyChainTradeSettlement/ram:SpecifiedCIIHTradeSettlementMonetarySummation/ram:AllowanceTotalAmount</v>
          </cell>
        </row>
        <row r="258">
          <cell r="D258" t="str">
            <v>UN01005945</v>
          </cell>
          <cell r="H258" t="str">
            <v>インボイス文書総合計金額（税抜き）</v>
          </cell>
          <cell r="AA258" t="str">
            <v>/rsm:SMEinvoice/rsm:CIIHSupplyChainTradeTransaction/ram:ApplicableCIIHSupplyChainTradeSettlement/ram:SpecifiedCIIHTradeSettlementMonetarySummation/ram:TaxBasisTotalAmount</v>
          </cell>
        </row>
        <row r="259">
          <cell r="D259" t="str">
            <v>UN01005946</v>
          </cell>
          <cell r="H259" t="str">
            <v>ヘッダ総合計税額</v>
          </cell>
          <cell r="AA259" t="str">
            <v>/rsm:SMEinvoice/rsm:CIIHSupplyChainTradeTransaction/ram:ApplicableCIIHSupplyChainTradeSettlement/ram:SpecifiedCIIHTradeSettlementMonetarySummation/ram:TaxTotalAmount</v>
          </cell>
        </row>
        <row r="260">
          <cell r="D260" t="str">
            <v>UN01005948</v>
          </cell>
          <cell r="H260" t="str">
            <v>インボイス文書総合計金額（税込み）</v>
          </cell>
          <cell r="AA260" t="str">
            <v>/rsm:SMEinvoice/rsm:CIIHSupplyChainTradeTransaction/ram:ApplicableCIIHSupplyChainTradeSettlement/ram:SpecifiedCIIHTradeSettlementMonetarySummation/ram:GrandTotalAmount</v>
          </cell>
        </row>
        <row r="261">
          <cell r="D261" t="str">
            <v>UN01005950</v>
          </cell>
          <cell r="H261" t="str">
            <v>前払金額</v>
          </cell>
          <cell r="AA261" t="str">
            <v>/rsm:SMEinvoice/rsm:CIIHSupplyChainTradeTransaction/ram:ApplicableCIIHSupplyChainTradeSettlement/ram:SpecifiedCIIHTradeSettlementMonetarySummation/ram:TotalPrepaidAmount</v>
          </cell>
        </row>
        <row r="262">
          <cell r="D262" t="str">
            <v>UN01008445</v>
          </cell>
          <cell r="H262" t="str">
            <v>支払責務金額総合計</v>
          </cell>
          <cell r="AA262" t="str">
            <v>/rsm:SMEinvoice/rsm:CIIHSupplyChainTradeTransaction/ram:ApplicableCIIHSupplyChainTradeSettlement/ram:SpecifiedCIIHTradeSettlementMonetarySummation/ram:DuePayableAmount</v>
          </cell>
        </row>
        <row r="263">
          <cell r="D263" t="str">
            <v>UN01008451</v>
          </cell>
          <cell r="H263" t="str">
            <v>ヘッダ譲渡資産合計金額(税抜き)</v>
          </cell>
          <cell r="AA263" t="str">
            <v>/rsm:SMEinvoice/rsm:CIIHSupplyChainTradeTransaction/ram:ApplicableCIIHSupplyChainTradeSettlement/ram:SpecifiedCIIHTradeSettlementMonetarySummation/ram:NetLineTotalAmount</v>
          </cell>
        </row>
        <row r="264">
          <cell r="D264" t="str">
            <v>UN01013091</v>
          </cell>
          <cell r="H264" t="str">
            <v>ヘッダ譲渡資産合計金額(税込み)</v>
          </cell>
          <cell r="AA264" t="str">
            <v>/rsm:SMEinvoice/rsm:CIIHSupplyChainTradeTransaction/ram:ApplicableCIIHSupplyChainTradeSettlement/ram:SpecifiedCIIHTradeSettlementMonetarySummation/ram:IncludingTaxesLineTotalAmount</v>
          </cell>
        </row>
        <row r="265">
          <cell r="D265" t="str">
            <v>UN01005931</v>
          </cell>
          <cell r="H265" t="str">
            <v>インボイス文書決済／ヘッダ調整グループ</v>
          </cell>
          <cell r="AA265" t="str">
            <v>/rsm:SMEinvoice/rsm:CIIHSupplyChainTradeTransaction/ram:ApplicableCIIHSupplyChainTradeSettlement/ram:SpecifiedCIFinancialAdjustment</v>
          </cell>
        </row>
        <row r="266">
          <cell r="D266" t="str">
            <v>UN01005487</v>
          </cell>
          <cell r="H266" t="str">
            <v>ヘッダ調整クラス</v>
          </cell>
          <cell r="AA266" t="str">
            <v>/rsm:SMEinvoice/ram:CIFinancialAdjustmentType</v>
          </cell>
        </row>
        <row r="267">
          <cell r="D267" t="str">
            <v>UN01005488</v>
          </cell>
          <cell r="H267" t="str">
            <v>ヘッダ調整理由コード</v>
          </cell>
          <cell r="AA267" t="str">
            <v>/rsm:SMEinvoice/rsm:CIIHSupplyChainTradeTransaction/ram:ApplicableCIIHSupplyChainTradeSettlement/ram:SpecifiedCIFinancialAdjustment/ram:ReasonCode</v>
          </cell>
        </row>
        <row r="268">
          <cell r="D268" t="str">
            <v>UN01005489</v>
          </cell>
          <cell r="H268" t="str">
            <v>ヘッダ調整理由</v>
          </cell>
          <cell r="AA268" t="str">
            <v>/rsm:SMEinvoice/rsm:CIIHSupplyChainTradeTransaction/ram:ApplicableCIIHSupplyChainTradeSettlement/ram:SpecifiedCIFinancialAdjustment/ram:Reason</v>
          </cell>
        </row>
        <row r="269">
          <cell r="D269" t="str">
            <v>UN01005490</v>
          </cell>
          <cell r="H269" t="str">
            <v>ヘッダ調整金額</v>
          </cell>
          <cell r="AA269" t="str">
            <v>/rsm:SMEinvoice/rsm:CIIHSupplyChainTradeTransaction/ram:ApplicableCIIHSupplyChainTradeSettlement/ram:SpecifiedCIFinancialAdjustment/ram:ActualAmount</v>
          </cell>
        </row>
        <row r="270">
          <cell r="D270" t="str">
            <v>UN01014649</v>
          </cell>
          <cell r="H270" t="str">
            <v>ヘッダ調整取引方向コード</v>
          </cell>
          <cell r="AA270" t="str">
            <v>/rsm:SMEinvoice/rsm:CIIHSupplyChainTradeTransaction/ram:ApplicableCIIHSupplyChainTradeSettlement/ram:SpecifiedCIFinancialAdjustment/ram:DirectionCode</v>
          </cell>
        </row>
        <row r="271">
          <cell r="D271" t="str">
            <v>UN01009671</v>
          </cell>
          <cell r="H271" t="str">
            <v>インボイス文書調整／修正インボイス参照文書グループ</v>
          </cell>
          <cell r="AA271" t="str">
            <v>/rsm:SMEinvoice/rsm:CIIHSupplyChainTradeTransaction/ram:ApplicableCIIHSupplyChainTradeSettlement/ram:SpecifiedCIFinancialAdjustment/ram:InvoiceReferenceCIReferencedDocument</v>
          </cell>
        </row>
        <row r="272">
          <cell r="D272" t="str">
            <v>UN01005579</v>
          </cell>
          <cell r="H272" t="str">
            <v>修正インボイス参照文書クラス</v>
          </cell>
          <cell r="AA272" t="str">
            <v>/rsm:SMEinvoice/ram:CIReferencedDocumentType</v>
          </cell>
        </row>
        <row r="273">
          <cell r="D273" t="str">
            <v>UN01005580</v>
          </cell>
          <cell r="H273" t="str">
            <v>修正インボイス参照文書番号</v>
          </cell>
          <cell r="AA273" t="str">
            <v>/rsm:SMEinvoice/rsm:CIIHSupplyChainTradeTransaction/ram:ApplicableCIIHSupplyChainTradeSettlement/ram:SpecifiedCIFinancialAdjustment/ram:InvoiceReferenceCIReferencedDocument/ram:IssuerAssignedID</v>
          </cell>
        </row>
        <row r="274">
          <cell r="D274" t="str">
            <v>UN01005582</v>
          </cell>
          <cell r="H274" t="str">
            <v>修正インボイス参照文書発行日</v>
          </cell>
          <cell r="AA274" t="str">
            <v>/rsm:SMEinvoice/rsm:CIIHSupplyChainTradeTransaction/ram:ApplicableCIIHSupplyChainTradeSettlement/ram:SpecifiedCIFinancialAdjustment/ram:InvoiceReferenceCIReferencedDocument/ram:IssueDateTime</v>
          </cell>
        </row>
        <row r="275">
          <cell r="D275" t="str">
            <v>UN01005588</v>
          </cell>
          <cell r="H275" t="str">
            <v>修正インボイス参照文書履歴番号</v>
          </cell>
          <cell r="AA275" t="str">
            <v>/rsm:SMEinvoice/rsm:CIIHSupplyChainTradeTransaction/ram:ApplicableCIIHSupplyChainTradeSettlement/ram:SpecifiedCIFinancialAdjustment/ram:InvoiceReferenceCIReferencedDocument/ram:RevisionID</v>
          </cell>
        </row>
        <row r="276">
          <cell r="D276" t="str">
            <v>UN01009672</v>
          </cell>
          <cell r="H276" t="str">
            <v>修正インボイス参照文書タイプコード</v>
          </cell>
          <cell r="AA276" t="str">
            <v>/rsm:SMEinvoice/rsm:CIIHSupplyChainTradeTransaction/ram:ApplicableCIIHSupplyChainTradeSettlement/ram:SpecifiedCIFinancialAdjustment/ram:InvoiceReferenceCIReferencedDocument/ram:TypeCode</v>
          </cell>
        </row>
        <row r="277">
          <cell r="D277" t="str">
            <v>UN01014899</v>
          </cell>
          <cell r="H277" t="str">
            <v>修正インボイス参照文書サブタイプコード</v>
          </cell>
          <cell r="AA277" t="str">
            <v>/rsm:SMEinvoice/rsm:CIIHSupplyChainTradeTransaction/ram:ApplicableCIIHSupplyChainTradeSettlement/ram:SpecifiedCIFinancialAdjustment/ram:InvoiceReferenceCIReferencedDocument/ram:SubtypeCode</v>
          </cell>
        </row>
        <row r="278">
          <cell r="D278" t="str">
            <v>UN01014897</v>
          </cell>
          <cell r="H278" t="str">
            <v>文書調整／ヘッダ調整税グループ</v>
          </cell>
          <cell r="AA278" t="str">
            <v>/rsm:SMEinvoice/rsm:CIIHSupplyChainTradeTransaction/ram:ApplicableCIIHSupplyChainTradeSettlement/ram:SpecifiedCIFinancialAdjustment/ram:RelatedCITradeTax</v>
          </cell>
        </row>
        <row r="279">
          <cell r="D279" t="str">
            <v>UN01005832</v>
          </cell>
          <cell r="H279" t="str">
            <v>ヘッダ調整税クラス</v>
          </cell>
          <cell r="AA279" t="str">
            <v>/rsm:SMEinvoice/ram:CITradeTaxType</v>
          </cell>
        </row>
        <row r="280">
          <cell r="D280" t="str">
            <v>UN01005833</v>
          </cell>
          <cell r="H280" t="str">
            <v>ヘッダ調整税額</v>
          </cell>
          <cell r="AA280" t="str">
            <v>/rsm:SMEinvoice/rsm:CIIHSupplyChainTradeTransaction/ram:ApplicableCIIHSupplyChainTradeSettlement/ram:SpecifiedCIFinancialAdjustment/ram:RelatedCITradeTax/ram:CalculatedAmount</v>
          </cell>
        </row>
        <row r="281">
          <cell r="D281" t="str">
            <v>UN01005836</v>
          </cell>
          <cell r="H281" t="str">
            <v>ヘッダ調整税率</v>
          </cell>
          <cell r="AA281" t="str">
            <v>/rsm:SMEinvoice/rsm:CIIHSupplyChainTradeTransaction/ram:ApplicableCIIHSupplyChainTradeSettlement/ram:SpecifiedCIFinancialAdjustment/ram:RelatedCITradeTax/ram:CalculatedRate</v>
          </cell>
        </row>
        <row r="282">
          <cell r="D282" t="str">
            <v>UN01005841</v>
          </cell>
          <cell r="H282" t="str">
            <v>ヘッダ調整課税分類コード</v>
          </cell>
          <cell r="AA282" t="str">
            <v>/rsm:SMEinvoice/rsm:CIIHSupplyChainTradeTransaction/ram:ApplicableCIIHSupplyChainTradeSettlement/ram:SpecifiedCIFinancialAdjustment/ram:RelatedCITradeTax/ram:CategoryCode</v>
          </cell>
        </row>
        <row r="283">
          <cell r="D283" t="str">
            <v>JPS2200016</v>
          </cell>
          <cell r="H283" t="str">
            <v>インボイス文書決済／未決済合計金額グループ</v>
          </cell>
          <cell r="AA283" t="str">
            <v>/rsm:SMEinvoice/rsm:CIIHSupplyChainTradeTransaction/ram:ApplicableCIIHSupplyChainTradeSettlement/ram:OutstandingCIIHTradeSettlementMonetarySummation</v>
          </cell>
        </row>
        <row r="284">
          <cell r="D284" t="str">
            <v>UN01005941</v>
          </cell>
          <cell r="H284" t="str">
            <v>未決済合計金額クラス</v>
          </cell>
          <cell r="AA284" t="str">
            <v>/rsm:SMEinvoice/ram:CIIHTradeSettlementMonetarySummationType</v>
          </cell>
        </row>
        <row r="285">
          <cell r="D285" t="str">
            <v>UN01005943</v>
          </cell>
          <cell r="H285" t="str">
            <v>追加請求合計金額（消費税対象外）</v>
          </cell>
          <cell r="AA285" t="str">
            <v>/rsm:SMEinvoice/rsm:CIIHSupplyChainTradeTransaction/ram:ApplicableCIIHSupplyChainTradeSettlement/ram:OutstandingCIIHTradeSettlementMonetarySummation/ram:ChargeTotalAmount</v>
          </cell>
        </row>
        <row r="286">
          <cell r="D286" t="str">
            <v>UN01005944</v>
          </cell>
          <cell r="H286" t="str">
            <v>返金合計金額（消費税対象外）</v>
          </cell>
          <cell r="AA286" t="str">
            <v>/rsm:SMEinvoice/rsm:CIIHSupplyChainTradeTransaction/ram:ApplicableCIIHSupplyChainTradeSettlement/ram:OutstandingCIIHTradeSettlementMonetarySummation/ram:AllowanceTotalAmount</v>
          </cell>
        </row>
        <row r="287">
          <cell r="D287" t="str">
            <v>UN01005948</v>
          </cell>
          <cell r="H287" t="str">
            <v>前回インボイス文書総合計金額（税込み）</v>
          </cell>
          <cell r="AA287" t="str">
            <v>/rsm:SMEinvoice/rsm:CIIHSupplyChainTradeTransaction/ram:ApplicableCIIHSupplyChainTradeSettlement/ram:OutstandingCIIHTradeSettlementMonetarySummation/ram:GrandTotalAmount</v>
          </cell>
        </row>
        <row r="288">
          <cell r="D288" t="str">
            <v>UN01005950</v>
          </cell>
          <cell r="H288" t="str">
            <v>入金済金額（消費税対象外）</v>
          </cell>
          <cell r="AA288" t="str">
            <v>/rsm:SMEinvoice/rsm:CIIHSupplyChainTradeTransaction/ram:ApplicableCIIHSupplyChainTradeSettlement/ram:OutstandingCIIHTradeSettlementMonetarySummation/ram:TotalPrepaidAmount</v>
          </cell>
        </row>
        <row r="289">
          <cell r="D289" t="str">
            <v>UN01008445</v>
          </cell>
          <cell r="H289" t="str">
            <v>未決済総合計金額（消費税対象外）</v>
          </cell>
          <cell r="AA289" t="str">
            <v>/rsm:SMEinvoice/rsm:CIIHSupplyChainTradeTransaction/ram:ApplicableCIIHSupplyChainTradeSettlement/ram:OutstandingCIIHTradeSettlementMonetarySummation/ram:DuePayableAmount</v>
          </cell>
        </row>
        <row r="290">
          <cell r="D290" t="str">
            <v>JPS2200017</v>
          </cell>
          <cell r="H290" t="str">
            <v>未決済合計金額／参照文書グループ</v>
          </cell>
          <cell r="AA290" t="str">
            <v>/rsm:SMEinvoice/rsm:CIIHSupplyChainTradeTransaction/ram:ApplicableCIIHSupplyChainTradeSettlement/ram:OutstandingCIIHTradeSettlementMonetarySummation/ram:ReferenceCIReferencedDocument</v>
          </cell>
        </row>
        <row r="291">
          <cell r="D291" t="str">
            <v>UN01005579</v>
          </cell>
          <cell r="H291" t="str">
            <v>未決済参照文書クラス</v>
          </cell>
          <cell r="AA291" t="str">
            <v>/rsm:SMEinvoice/ram:CIReferencedDocumentType</v>
          </cell>
        </row>
        <row r="292">
          <cell r="D292" t="str">
            <v>UN01005580</v>
          </cell>
          <cell r="H292" t="str">
            <v>未決済参照文書番号</v>
          </cell>
          <cell r="AA292" t="str">
            <v>/rsm:SMEinvoice/rsm:CIIHSupplyChainTradeTransaction/ram:ApplicableCIIHSupplyChainTradeSettlement/ram:OutstandingCIIHTradeSettlementMonetarySummation/ram:ReferenceCIReferencedDocument/ram:IssuerAssignedID</v>
          </cell>
        </row>
        <row r="293">
          <cell r="D293" t="str">
            <v>UN01005582</v>
          </cell>
          <cell r="H293" t="str">
            <v>未決済参照文書発行日</v>
          </cell>
          <cell r="AA293" t="str">
            <v>/rsm:SMEinvoice/rsm:CIIHSupplyChainTradeTransaction/ram:ApplicableCIIHSupplyChainTradeSettlement/ram:OutstandingCIIHTradeSettlementMonetarySummation/ram:ReferenceCIReferencedDocument/ram:IssueDateTime</v>
          </cell>
        </row>
        <row r="294">
          <cell r="D294" t="str">
            <v>UN01005588</v>
          </cell>
          <cell r="H294" t="str">
            <v>未決済参照文書履歴番号</v>
          </cell>
          <cell r="AA294" t="str">
            <v>/rsm:SMEinvoice/rsm:CIIHSupplyChainTradeTransaction/ram:ApplicableCIIHSupplyChainTradeSettlement/ram:OutstandingCIIHTradeSettlementMonetarySummation/ram:ReferenceCIReferencedDocument/ram:RevisionID</v>
          </cell>
        </row>
        <row r="295">
          <cell r="D295" t="str">
            <v>UN01006415</v>
          </cell>
          <cell r="H295" t="str">
            <v>未決済参照文書情報</v>
          </cell>
          <cell r="AA295" t="str">
            <v>/rsm:SMEinvoice/rsm:CIIHSupplyChainTradeTransaction/ram:ApplicableCIIHSupplyChainTradeSettlement/ram:OutstandingCIIHTradeSettlementMonetarySummation/ram:ReferenceCIReferencedDocument/ram:Information</v>
          </cell>
        </row>
        <row r="296">
          <cell r="D296" t="str">
            <v>UN01009672</v>
          </cell>
          <cell r="H296" t="str">
            <v>未決済参照文書タイプコード</v>
          </cell>
          <cell r="AA296" t="str">
            <v>/rsm:SMEinvoice/rsm:CIIHSupplyChainTradeTransaction/ram:ApplicableCIIHSupplyChainTradeSettlement/ram:OutstandingCIIHTradeSettlementMonetarySummation/ram:ReferenceCIReferencedDocument/ram:TypeCode</v>
          </cell>
        </row>
        <row r="297">
          <cell r="D297" t="str">
            <v>UN01011455</v>
          </cell>
          <cell r="H297" t="str">
            <v>未決済参照文書添付ファイル</v>
          </cell>
          <cell r="AA297" t="str">
            <v>/rsm:SMEinvoice/rsm:CIIHSupplyChainTradeTransaction/ram:ApplicableCIIHSupplyChainTradeSettlement/ram:OutstandingCIIHTradeSettlementMonetarySummation/ram:ReferenceCIReferencedDocument/ram:AttachmentBinaryObject</v>
          </cell>
        </row>
        <row r="298">
          <cell r="D298" t="str">
            <v>UN01014899</v>
          </cell>
          <cell r="H298" t="str">
            <v>未決済参照文書サブタイプコード</v>
          </cell>
          <cell r="AA298" t="str">
            <v>/rsm:SMEinvoice/rsm:CIIHSupplyChainTradeTransaction/ram:ApplicableCIIHSupplyChainTradeSettlement/ram:OutstandingCIIHTradeSettlementMonetarySummation/ram:ReferenceCIReferencedDocument/ram:SubtypeCode</v>
          </cell>
        </row>
        <row r="299">
          <cell r="D299" t="str">
            <v>UN01005940</v>
          </cell>
          <cell r="H299" t="str">
            <v>統合文書取引／明細文書行グループ</v>
          </cell>
          <cell r="AA299" t="str">
            <v>/rsm:SMEinvoice/rsm:CIIHSupplyChainTradeTransaction/ram:IncludedCIILSupplyChainTradeLineItem</v>
          </cell>
        </row>
        <row r="300">
          <cell r="D300" t="str">
            <v>UN01005988</v>
          </cell>
          <cell r="H300" t="str">
            <v>明細文書行クラス</v>
          </cell>
          <cell r="AA300" t="str">
            <v>/rsm:SMEinvoice/ram:CIILSupplyChainTradeLineItemType</v>
          </cell>
        </row>
        <row r="301">
          <cell r="D301" t="str">
            <v>UN01005989</v>
          </cell>
          <cell r="H301" t="str">
            <v>明細文書行／明細文書グループ</v>
          </cell>
          <cell r="AA301" t="str">
            <v>/rsm:SMEinvoice/rsm:CIIHSupplyChainTradeTransaction/ram:IncludedCIILSupplyChainTradeLineItem/ram:AssociatedCIILDocumentLineDocument</v>
          </cell>
        </row>
        <row r="302">
          <cell r="D302" t="str">
            <v>UN01005953</v>
          </cell>
          <cell r="H302" t="str">
            <v>明細文書クラス</v>
          </cell>
          <cell r="AA302" t="str">
            <v>/rsm:SMEinvoice/ram:CIILDocumentLineDocumentType</v>
          </cell>
        </row>
        <row r="303">
          <cell r="D303" t="str">
            <v>UN01005954</v>
          </cell>
          <cell r="H303" t="str">
            <v>明細文書番号</v>
          </cell>
          <cell r="AA303" t="str">
            <v>/rsm:SMEinvoice/rsm:CIIHSupplyChainTradeTransaction/ram:IncludedCIILSupplyChainTradeLineItem/ram:AssociatedCIILDocumentLineDocument/ram:LineID</v>
          </cell>
        </row>
        <row r="304">
          <cell r="D304" t="str">
            <v>UN01014645</v>
          </cell>
          <cell r="H304" t="str">
            <v>明細文書類型コード</v>
          </cell>
          <cell r="AA304" t="str">
            <v>/rsm:SMEinvoice/rsm:CIIHSupplyChainTradeTransaction/ram:IncludedCIILSupplyChainTradeLineItem/ram:AssociatedCIILDocumentLineDocument/ram:CategoryCode</v>
          </cell>
        </row>
        <row r="305">
          <cell r="D305" t="str">
            <v>UN01005990</v>
          </cell>
          <cell r="H305" t="str">
            <v>明細文書／契約グループ</v>
          </cell>
          <cell r="AA305" t="str">
            <v>/rsm:SMEinvoice/rsm:CIIHSupplyChainTradeTransaction/ram:IncludedCIILSupplyChainTradeLineItem/ram:SpecifiedCIILSupplyChainTradeAgreement</v>
          </cell>
        </row>
        <row r="306">
          <cell r="D306" t="str">
            <v>UN01005958</v>
          </cell>
          <cell r="H306" t="str">
            <v>明細文書契約クラス</v>
          </cell>
          <cell r="AA306" t="str">
            <v>/rsm:SMEinvoice/ram:CIILSupplyChainTradeAgreementType</v>
          </cell>
        </row>
        <row r="307">
          <cell r="D307" t="str">
            <v>UN01005960</v>
          </cell>
          <cell r="H307" t="str">
            <v>明細文書契約／参照受注書グループ</v>
          </cell>
          <cell r="AA307" t="str">
            <v>/rsm:SMEinvoice/rsm:CIIHSupplyChainTradeTransaction/ram:IncludedCIILSupplyChainTradeLineItem/ram:SpecifiedCIILSupplyChainTradeAgreement/ram:SellerOrderReferencedCIReferencedDocument</v>
          </cell>
        </row>
        <row r="308">
          <cell r="D308" t="str">
            <v>UN01005579</v>
          </cell>
          <cell r="H308" t="str">
            <v>明細文書参照受注書クラス</v>
          </cell>
          <cell r="AA308" t="str">
            <v>/rsm:SMEinvoice/ram:CIReferencedDocumentType</v>
          </cell>
        </row>
        <row r="309">
          <cell r="D309" t="str">
            <v>UN01005580</v>
          </cell>
          <cell r="H309" t="str">
            <v>（参照）受注書番号</v>
          </cell>
          <cell r="AA309" t="str">
            <v>/rsm:SMEinvoice/rsm:CIIHSupplyChainTradeTransaction/ram:IncludedCIILSupplyChainTradeLineItem/ram:SpecifiedCIILSupplyChainTradeAgreement/ram:SellerOrderReferencedCIReferencedDocument/ram:IssuerAssignedID</v>
          </cell>
        </row>
        <row r="310">
          <cell r="D310" t="str">
            <v>UN01005588</v>
          </cell>
          <cell r="H310" t="str">
            <v>（参照）受注書履歴番号</v>
          </cell>
          <cell r="AA310" t="str">
            <v>/rsm:SMEinvoice/rsm:CIIHSupplyChainTradeTransaction/ram:IncludedCIILSupplyChainTradeLineItem/ram:SpecifiedCIILSupplyChainTradeAgreement/ram:SellerOrderReferencedCIReferencedDocument/ram:RevisionID</v>
          </cell>
        </row>
        <row r="311">
          <cell r="D311" t="str">
            <v>UN01005961</v>
          </cell>
          <cell r="H311" t="str">
            <v>明細文書契約／参照注文書グループ</v>
          </cell>
          <cell r="AA311" t="str">
            <v>/rsm:SMEinvoice/rsm:CIIHSupplyChainTradeTransaction/ram:IncludedCIILSupplyChainTradeLineItem/ram:SpecifiedCIILSupplyChainTradeAgreement/ram:BuyerOrderReferencedCIReferencedDocument</v>
          </cell>
        </row>
        <row r="312">
          <cell r="D312" t="str">
            <v>UN01005579</v>
          </cell>
          <cell r="H312" t="str">
            <v>参照注文書クラス</v>
          </cell>
          <cell r="AA312" t="str">
            <v>/rsm:SMEinvoice/ram:CIReferencedDocumentType</v>
          </cell>
        </row>
        <row r="313">
          <cell r="D313" t="str">
            <v>UN01005580</v>
          </cell>
          <cell r="H313" t="str">
            <v>（参照）注文書番号</v>
          </cell>
          <cell r="AA313" t="str">
            <v>/rsm:SMEinvoice/rsm:CIIHSupplyChainTradeTransaction/ram:IncludedCIILSupplyChainTradeLineItem/ram:SpecifiedCIILSupplyChainTradeAgreement/ram:BuyerOrderReferencedCIReferencedDocument/ram:IssuerAssignedID</v>
          </cell>
        </row>
        <row r="314">
          <cell r="D314" t="str">
            <v>UN01005588</v>
          </cell>
          <cell r="H314" t="str">
            <v>（参照）注文書履歴番号</v>
          </cell>
          <cell r="AA314" t="str">
            <v>/rsm:SMEinvoice/rsm:CIIHSupplyChainTradeTransaction/ram:IncludedCIILSupplyChainTradeLineItem/ram:SpecifiedCIILSupplyChainTradeAgreement/ram:BuyerOrderReferencedCIReferencedDocument/ram:RevisionID</v>
          </cell>
        </row>
        <row r="315">
          <cell r="D315" t="str">
            <v>UN01005963</v>
          </cell>
          <cell r="H315" t="str">
            <v>明細文書契約／参照契約書グループ</v>
          </cell>
          <cell r="AA315" t="str">
            <v>/rsm:SMEinvoice/rsm:CIIHSupplyChainTradeTransaction/ram:IncludedCIILSupplyChainTradeLineItem/ram:SpecifiedCIILSupplyChainTradeAgreement/ram:ContractReferencedCIReferencedDocument</v>
          </cell>
        </row>
        <row r="316">
          <cell r="D316" t="str">
            <v>UN01005579</v>
          </cell>
          <cell r="H316" t="str">
            <v>（参照）契約文書クラス</v>
          </cell>
          <cell r="AA316" t="str">
            <v>/rsm:SMEinvoice/ram:CIReferencedDocumentType</v>
          </cell>
        </row>
        <row r="317">
          <cell r="D317" t="str">
            <v>UN01005580</v>
          </cell>
          <cell r="H317" t="str">
            <v>（参照）契約文書番号</v>
          </cell>
          <cell r="AA317" t="str">
            <v>/rsm:SMEinvoice/rsm:CIIHSupplyChainTradeTransaction/ram:IncludedCIILSupplyChainTradeLineItem/ram:SpecifiedCIILSupplyChainTradeAgreement/ram:ContractReferencedCIReferencedDocument/ram:IssuerAssignedID</v>
          </cell>
        </row>
        <row r="318">
          <cell r="D318" t="str">
            <v>UN01005588</v>
          </cell>
          <cell r="H318" t="str">
            <v>（参照）契約書履歴番号</v>
          </cell>
          <cell r="AA318" t="str">
            <v>/rsm:SMEinvoice/rsm:CIIHSupplyChainTradeTransaction/ram:IncludedCIILSupplyChainTradeLineItem/ram:SpecifiedCIILSupplyChainTradeAgreement/ram:ContractReferencedCIReferencedDocument/ram:RevisionID</v>
          </cell>
        </row>
        <row r="319">
          <cell r="D319" t="str">
            <v>UN01005991</v>
          </cell>
          <cell r="H319" t="str">
            <v>明細文書／配送グループ</v>
          </cell>
          <cell r="AA319" t="str">
            <v>/rsm:SMEinvoice/rsm:CIIHSupplyChainTradeTransaction/ram:IncludedCIILSupplyChainTradeLineItem/ram:SpecifiedCIILSupplyChainTradeDelivery</v>
          </cell>
        </row>
        <row r="320">
          <cell r="D320" t="str">
            <v>UN01005968</v>
          </cell>
          <cell r="H320" t="str">
            <v>明細文書配送クラス</v>
          </cell>
          <cell r="AA320" t="str">
            <v>/rsm:SMEinvoice/ram:CIILSupplyChainTradeDeliveryType</v>
          </cell>
        </row>
        <row r="321">
          <cell r="D321" t="str">
            <v>UN01005980</v>
          </cell>
          <cell r="H321" t="str">
            <v>明細文書配送／納入先グループ</v>
          </cell>
          <cell r="AA321" t="str">
            <v>/rsm:SMEinvoice/rsm:CIIHSupplyChainTradeTransaction/ram:IncludedCIILSupplyChainTradeLineItem/ram:SpecifiedCIILSupplyChainTradeDelivery/ram:ShipToCITradeParty</v>
          </cell>
        </row>
        <row r="322">
          <cell r="D322" t="str">
            <v>UN01005756</v>
          </cell>
          <cell r="H322" t="str">
            <v>納入先クラス</v>
          </cell>
          <cell r="AA322" t="str">
            <v>/rsm:SMEinvoice/ram:CITradePartyType</v>
          </cell>
        </row>
        <row r="323">
          <cell r="D323" t="str">
            <v>UN01005757</v>
          </cell>
          <cell r="H323" t="str">
            <v>納入先コード</v>
          </cell>
          <cell r="AA323" t="str">
            <v>/rsm:SMEinvoice/rsm:CIIHSupplyChainTradeTransaction/ram:IncludedCIILSupplyChainTradeLineItem/ram:SpecifiedCIILSupplyChainTradeDelivery/ram:ShipToCITradeParty/ram:ID</v>
          </cell>
        </row>
        <row r="324">
          <cell r="D324" t="str">
            <v>UN01005758</v>
          </cell>
          <cell r="H324" t="str">
            <v>納入先国際企業コード</v>
          </cell>
          <cell r="AA324" t="str">
            <v>/rsm:SMEinvoice/rsm:CIIHSupplyChainTradeTransaction/ram:IncludedCIILSupplyChainTradeLineItem/ram:SpecifiedCIILSupplyChainTradeDelivery/ram:ShipToCITradeParty/ram:GlobalID</v>
          </cell>
        </row>
        <row r="325">
          <cell r="D325" t="str">
            <v>UN01005759</v>
          </cell>
          <cell r="H325" t="str">
            <v>納入先名称</v>
          </cell>
          <cell r="AA325" t="str">
            <v>/rsm:SMEinvoice/rsm:CIIHSupplyChainTradeTransaction/ram:IncludedCIILSupplyChainTradeLineItem/ram:SpecifiedCIILSupplyChainTradeDelivery/ram:ShipToCITradeParty/ram:Name</v>
          </cell>
        </row>
        <row r="326">
          <cell r="D326" t="str">
            <v>UN01005762</v>
          </cell>
          <cell r="H326" t="str">
            <v>納入先／住所グループ</v>
          </cell>
          <cell r="AA326" t="str">
            <v>/rsm:SMEinvoice/rsm:CIIHSupplyChainTradeTransaction/ram:IncludedCIILSupplyChainTradeLineItem/ram:SpecifiedCIILSupplyChainTradeDelivery/ram:ShipToCITradeParty/ram:PostalCITradeAddress</v>
          </cell>
        </row>
        <row r="327">
          <cell r="D327" t="str">
            <v>UN01005687</v>
          </cell>
          <cell r="H327" t="str">
            <v>納入先住所クラス</v>
          </cell>
          <cell r="AA327" t="str">
            <v>/rsm:SMEinvoice/ram:CITradeAddressType</v>
          </cell>
        </row>
        <row r="328">
          <cell r="D328" t="str">
            <v>UN01005689</v>
          </cell>
          <cell r="H328" t="str">
            <v>納入先郵便番号</v>
          </cell>
          <cell r="AA328" t="str">
            <v>/rsm:SMEinvoice/rsm:CIIHSupplyChainTradeTransaction/ram:IncludedCIILSupplyChainTradeLineItem/ram:SpecifiedCIILSupplyChainTradeDelivery/ram:ShipToCITradeParty/ram:PostalCITradeAddress/ram:PostcodeCode</v>
          </cell>
        </row>
        <row r="329">
          <cell r="D329" t="str">
            <v>UN01005692</v>
          </cell>
          <cell r="H329" t="str">
            <v>納入先住所1</v>
          </cell>
          <cell r="AA329" t="str">
            <v>/rsm:SMEinvoice/rsm:CIIHSupplyChainTradeTransaction/ram:IncludedCIILSupplyChainTradeLineItem/ram:SpecifiedCIILSupplyChainTradeDelivery/ram:ShipToCITradeParty/ram:PostalCITradeAddress/ram:LineOne</v>
          </cell>
        </row>
        <row r="330">
          <cell r="D330" t="str">
            <v>UN01005693</v>
          </cell>
          <cell r="H330" t="str">
            <v>納入先住所2</v>
          </cell>
          <cell r="AA330" t="str">
            <v>/rsm:SMEinvoice/rsm:CIIHSupplyChainTradeTransaction/ram:IncludedCIILSupplyChainTradeLineItem/ram:SpecifiedCIILSupplyChainTradeDelivery/ram:ShipToCITradeParty/ram:PostalCITradeAddress/ram:LineTwo</v>
          </cell>
        </row>
        <row r="331">
          <cell r="D331" t="str">
            <v>UN01005694</v>
          </cell>
          <cell r="H331" t="str">
            <v>納入先住所3</v>
          </cell>
          <cell r="AA331" t="str">
            <v>/rsm:SMEinvoice/rsm:CIIHSupplyChainTradeTransaction/ram:IncludedCIILSupplyChainTradeLineItem/ram:SpecifiedCIILSupplyChainTradeDelivery/ram:ShipToCITradeParty/ram:PostalCITradeAddress/ram:LineThree</v>
          </cell>
        </row>
        <row r="332">
          <cell r="D332" t="str">
            <v>UN01005700</v>
          </cell>
          <cell r="H332" t="str">
            <v>納入先国識別子</v>
          </cell>
          <cell r="AA332" t="str">
            <v>/rsm:SMEinvoice/rsm:CIIHSupplyChainTradeTransaction/ram:IncludedCIILSupplyChainTradeLineItem/ram:SpecifiedCIILSupplyChainTradeDelivery/ram:ShipToCITradeParty/ram:PostalCITradeAddress/ram:CountryID</v>
          </cell>
        </row>
        <row r="333">
          <cell r="D333" t="str">
            <v>UN01005986</v>
          </cell>
          <cell r="H333" t="str">
            <v>明細文書配送／イベントグループ</v>
          </cell>
          <cell r="AA333" t="str">
            <v>/rsm:SMEinvoice/rsm:CIIHSupplyChainTradeTransaction/ram:IncludedCIILSupplyChainTradeLineItem/ram:SpecifiedCIILSupplyChainTradeDelivery/ram:ActualDeliveryCISupplyChainEvent</v>
          </cell>
        </row>
        <row r="334">
          <cell r="D334" t="str">
            <v>UN01005626</v>
          </cell>
          <cell r="H334" t="str">
            <v>イベントクラス</v>
          </cell>
          <cell r="AA334" t="str">
            <v>/rsm:SMEinvoice/ram:CISupplyChainEventType</v>
          </cell>
        </row>
        <row r="335">
          <cell r="D335" t="str">
            <v>UN01005628</v>
          </cell>
          <cell r="H335" t="str">
            <v>配送日</v>
          </cell>
          <cell r="AA335" t="str">
            <v>/rsm:SMEinvoice/rsm:CIIHSupplyChainTradeTransaction/ram:IncludedCIILSupplyChainTradeLineItem/ram:SpecifiedCIILSupplyChainTradeDelivery/ram:ActualDeliveryCISupplyChainEvent/ram:OccurrenceDateTime</v>
          </cell>
        </row>
        <row r="336">
          <cell r="D336" t="str">
            <v>UN01006041</v>
          </cell>
          <cell r="H336" t="str">
            <v>明細文書配送／参照納品書グループ</v>
          </cell>
          <cell r="AA336" t="str">
            <v>/rsm:SMEinvoice/rsm:CIIHSupplyChainTradeTransaction/ram:IncludedCIILSupplyChainTradeLineItem/ram:SpecifiedCIILSupplyChainTradeDelivery/ram:DeliveryNoteReferencedCIReferencedDocument</v>
          </cell>
        </row>
        <row r="337">
          <cell r="D337" t="str">
            <v>UN01005579</v>
          </cell>
          <cell r="H337" t="str">
            <v>（参照）納品書クラス</v>
          </cell>
          <cell r="AA337" t="str">
            <v>/rsm:SMEinvoice/ram:CIReferencedDocumentType</v>
          </cell>
        </row>
        <row r="338">
          <cell r="D338" t="str">
            <v>UN01005580</v>
          </cell>
          <cell r="H338" t="str">
            <v>（参照）納品書番号</v>
          </cell>
          <cell r="AA338" t="str">
            <v>/rsm:SMEinvoice/rsm:CIIHSupplyChainTradeTransaction/ram:IncludedCIILSupplyChainTradeLineItem/ram:SpecifiedCIILSupplyChainTradeDelivery/ram:DeliveryNoteReferencedCIReferencedDocument/ram:IssuerAssignedID</v>
          </cell>
        </row>
        <row r="339">
          <cell r="D339" t="str">
            <v>UN01005588</v>
          </cell>
          <cell r="H339" t="str">
            <v>（参照）納品書履歴番号</v>
          </cell>
          <cell r="AA339" t="str">
            <v>/rsm:SMEinvoice/rsm:CIIHSupplyChainTradeTransaction/ram:IncludedCIILSupplyChainTradeLineItem/ram:SpecifiedCIILSupplyChainTradeDelivery/ram:DeliveryNoteReferencedCIReferencedDocument/ram:RevisionID</v>
          </cell>
        </row>
        <row r="340">
          <cell r="D340" t="str">
            <v>UN01009672</v>
          </cell>
          <cell r="H340" t="str">
            <v>（参照）納品書タイプコード</v>
          </cell>
          <cell r="AA340" t="str">
            <v>/rsm:SMEinvoice/rsm:CIIHSupplyChainTradeTransaction/ram:IncludedCIILSupplyChainTradeLineItem/ram:SpecifiedCIILSupplyChainTradeDelivery/ram:DeliveryNoteReferencedCIReferencedDocument/ram:TypeCode</v>
          </cell>
        </row>
        <row r="341">
          <cell r="D341" t="str">
            <v>UN01013318</v>
          </cell>
          <cell r="H341" t="str">
            <v>（参照）納品書類型コード</v>
          </cell>
          <cell r="AA341" t="str">
            <v>/rsm:SMEinvoice/rsm:CIIHSupplyChainTradeTransaction/ram:IncludedCIILSupplyChainTradeLineItem/ram:SpecifiedCIILSupplyChainTradeDelivery/ram:DeliveryNoteReferencedCIReferencedDocument/ram:CategoryCode</v>
          </cell>
        </row>
        <row r="342">
          <cell r="D342" t="str">
            <v>UN01014899</v>
          </cell>
          <cell r="H342" t="str">
            <v>（参照）文書サブタイプコード</v>
          </cell>
          <cell r="AA342" t="str">
            <v>/rsm:SMEinvoice/rsm:CIIHSupplyChainTradeTransaction/ram:IncludedCIILSupplyChainTradeLineItem/ram:SpecifiedCIILSupplyChainTradeDelivery/ram:DeliveryNoteReferencedCIReferencedDocument/ram:SubtypeCode</v>
          </cell>
        </row>
        <row r="343">
          <cell r="D343" t="str">
            <v>UN01009669</v>
          </cell>
          <cell r="H343" t="str">
            <v>請求明細文書／明細行グループ</v>
          </cell>
          <cell r="AA343" t="str">
            <v>/rsm:SMEinvoice/rsm:CIIHSupplyChainTradeTransaction/ram:IncludedCIILSupplyChainTradeLineItem/ram:SubordinateCIILBSubordinateTradeLineItem</v>
          </cell>
        </row>
        <row r="344">
          <cell r="D344" t="str">
            <v>UN01009647</v>
          </cell>
          <cell r="H344" t="str">
            <v>明細行クラス</v>
          </cell>
          <cell r="AA344" t="str">
            <v>/rsm:SMEinvoice/ram:CIILBSubordinateTradeLineItemType</v>
          </cell>
        </row>
        <row r="345">
          <cell r="D345" t="str">
            <v>UN01009648</v>
          </cell>
          <cell r="H345" t="str">
            <v>明細行番号</v>
          </cell>
          <cell r="AA345" t="str">
            <v>/rsm:SMEinvoice/rsm:CIIHSupplyChainTradeTransaction/ram:IncludedCIILSupplyChainTradeLineItem/ram:SubordinateCIILBSubordinateTradeLineItem/ram:ID</v>
          </cell>
        </row>
        <row r="346">
          <cell r="D346" t="str">
            <v>UN01014637</v>
          </cell>
          <cell r="H346" t="str">
            <v>明細行類型コード</v>
          </cell>
          <cell r="AA346" t="str">
            <v>/rsm:SMEinvoice/rsm:CIIHSupplyChainTradeTransaction/ram:IncludedCIILSupplyChainTradeLineItem/ram:SubordinateCIILBSubordinateTradeLineItem/ram:CategoryCode</v>
          </cell>
        </row>
        <row r="347">
          <cell r="D347" t="str">
            <v>UN01009649</v>
          </cell>
          <cell r="H347" t="str">
            <v>明細行／取引契約グループ</v>
          </cell>
          <cell r="AA347" t="str">
            <v>/rsm:SMEinvoice/rsm:CIIHSupplyChainTradeTransaction/ram:IncludedCIILSupplyChainTradeLineItem/ram:SubordinateCIILBSubordinateTradeLineItem/ram:SpecifiedCIILBSupplyChainTradeAgreement</v>
          </cell>
        </row>
        <row r="348">
          <cell r="D348" t="str">
            <v>UN01009653</v>
          </cell>
          <cell r="H348" t="str">
            <v>取引契約クラス</v>
          </cell>
          <cell r="AA348" t="str">
            <v>/rsm:SMEinvoice/ram:CIILBSupplyChainTradeAgreementType</v>
          </cell>
        </row>
        <row r="349">
          <cell r="D349" t="str">
            <v>UN01009654</v>
          </cell>
          <cell r="H349" t="str">
            <v>明細行契約／明細行参照受注書グループ</v>
          </cell>
          <cell r="AA349" t="str">
            <v>/rsm:SMEinvoice/rsm:CIIHSupplyChainTradeTransaction/ram:IncludedCIILSupplyChainTradeLineItem/ram:SubordinateCIILBSubordinateTradeLineItem/ram:SpecifiedCIILBSupplyChainTradeAgreement/ram:SellerOrderReferencedCIReferencedDocument</v>
          </cell>
        </row>
        <row r="350">
          <cell r="D350" t="str">
            <v>UN01005579</v>
          </cell>
          <cell r="H350" t="str">
            <v>明細行参照受注書クラス</v>
          </cell>
          <cell r="AA350" t="str">
            <v>/rsm:SMEinvoice/ram:CIReferencedDocumentType</v>
          </cell>
        </row>
        <row r="351">
          <cell r="D351" t="str">
            <v>UN01005580</v>
          </cell>
          <cell r="H351" t="str">
            <v>（明細行参照）受注書番号</v>
          </cell>
          <cell r="AA351" t="str">
            <v>/rsm:SMEinvoice/rsm:CIIHSupplyChainTradeTransaction/ram:IncludedCIILSupplyChainTradeLineItem/ram:SubordinateCIILBSubordinateTradeLineItem/ram:SpecifiedCIILBSupplyChainTradeAgreement/ram:SellerOrderReferencedCIReferencedDocument/ram:IssuerAssignedID</v>
          </cell>
        </row>
        <row r="352">
          <cell r="D352" t="str">
            <v>UN01005585</v>
          </cell>
          <cell r="H352" t="str">
            <v>（明細行参照）受注書明細行番号</v>
          </cell>
          <cell r="AA352" t="str">
            <v>/rsm:SMEinvoice/rsm:CIIHSupplyChainTradeTransaction/ram:IncludedCIILSupplyChainTradeLineItem/ram:SubordinateCIILBSubordinateTradeLineItem/ram:SpecifiedCIILBSupplyChainTradeAgreement/ram:SellerOrderReferencedCIReferencedDocument/ram:LineID</v>
          </cell>
        </row>
        <row r="353">
          <cell r="D353" t="str">
            <v>UN01005588</v>
          </cell>
          <cell r="H353" t="str">
            <v>（明細行参照）受注書履歴番号</v>
          </cell>
          <cell r="AA353" t="str">
            <v>/rsm:SMEinvoice/rsm:CIIHSupplyChainTradeTransaction/ram:IncludedCIILSupplyChainTradeLineItem/ram:SubordinateCIILBSubordinateTradeLineItem/ram:SpecifiedCIILBSupplyChainTradeAgreement/ram:SellerOrderReferencedCIReferencedDocument/ram:RevisionID</v>
          </cell>
        </row>
        <row r="354">
          <cell r="D354" t="str">
            <v>UN01009655</v>
          </cell>
          <cell r="H354" t="str">
            <v>明細行契約／明細行参照注文書グループ</v>
          </cell>
          <cell r="AA354" t="str">
            <v>/rsm:SMEinvoice/rsm:CIIHSupplyChainTradeTransaction/ram:IncludedCIILSupplyChainTradeLineItem/ram:SubordinateCIILBSubordinateTradeLineItem/ram:SpecifiedCIILBSupplyChainTradeAgreement/ram:BuyerOrderReferencedCIReferencedDocument</v>
          </cell>
        </row>
        <row r="355">
          <cell r="D355" t="str">
            <v>UN01005579</v>
          </cell>
          <cell r="H355" t="str">
            <v>明細行参照注文書クラス</v>
          </cell>
          <cell r="AA355" t="str">
            <v>/rsm:SMEinvoice/ram:CIReferencedDocumentType</v>
          </cell>
        </row>
        <row r="356">
          <cell r="D356" t="str">
            <v>UN01005580</v>
          </cell>
          <cell r="H356" t="str">
            <v>（明細行参照）注文書番号</v>
          </cell>
          <cell r="AA356" t="str">
            <v>/rsm:SMEinvoice/rsm:CIIHSupplyChainTradeTransaction/ram:IncludedCIILSupplyChainTradeLineItem/ram:SubordinateCIILBSubordinateTradeLineItem/ram:SpecifiedCIILBSupplyChainTradeAgreement/ram:BuyerOrderReferencedCIReferencedDocument/ram:IssuerAssignedID</v>
          </cell>
        </row>
        <row r="357">
          <cell r="D357" t="str">
            <v>UN01005585</v>
          </cell>
          <cell r="H357" t="str">
            <v>（明細行参照）注文書明細行番号</v>
          </cell>
          <cell r="AA357" t="str">
            <v>/rsm:SMEinvoice/rsm:CIIHSupplyChainTradeTransaction/ram:IncludedCIILSupplyChainTradeLineItem/ram:SubordinateCIILBSubordinateTradeLineItem/ram:SpecifiedCIILBSupplyChainTradeAgreement/ram:BuyerOrderReferencedCIReferencedDocument/ram:LineID</v>
          </cell>
        </row>
        <row r="358">
          <cell r="D358" t="str">
            <v>UN01005588</v>
          </cell>
          <cell r="H358" t="str">
            <v>（明細行参照）注文書履歴番号</v>
          </cell>
          <cell r="AA358" t="str">
            <v>/rsm:SMEinvoice/rsm:CIIHSupplyChainTradeTransaction/ram:IncludedCIILSupplyChainTradeLineItem/ram:SubordinateCIILBSubordinateTradeLineItem/ram:SpecifiedCIILBSupplyChainTradeAgreement/ram:BuyerOrderReferencedCIReferencedDocument/ram:RevisionID</v>
          </cell>
        </row>
        <row r="359">
          <cell r="D359" t="str">
            <v>UN01009656</v>
          </cell>
          <cell r="H359" t="str">
            <v>明細行契約／明細行参照文書グループ</v>
          </cell>
          <cell r="AA359" t="str">
            <v>/rsm:SMEinvoice/rsm:CIIHSupplyChainTradeTransaction/ram:IncludedCIILSupplyChainTradeLineItem/ram:SubordinateCIILBSubordinateTradeLineItem/ram:SpecifiedCIILBSupplyChainTradeAgreement/ram:AdditionalReferencedCIReferencedDocument</v>
          </cell>
        </row>
        <row r="360">
          <cell r="D360" t="str">
            <v>UN01005579</v>
          </cell>
          <cell r="H360" t="str">
            <v>明細行参照文書クラス</v>
          </cell>
          <cell r="AA360" t="str">
            <v>/rsm:SMEinvoice/ram:CIReferencedDocumentType</v>
          </cell>
        </row>
        <row r="361">
          <cell r="D361" t="str">
            <v>UN01005580</v>
          </cell>
          <cell r="H361" t="str">
            <v>（明細行参照）文書番号</v>
          </cell>
          <cell r="AA361" t="str">
            <v>/rsm:SMEinvoice/rsm:CIIHSupplyChainTradeTransaction/ram:IncludedCIILSupplyChainTradeLineItem/ram:SubordinateCIILBSubordinateTradeLineItem/ram:SpecifiedCIILBSupplyChainTradeAgreement/ram:AdditionalReferencedCIReferencedDocument/ram:IssuerAssignedID</v>
          </cell>
        </row>
        <row r="362">
          <cell r="D362" t="str">
            <v>UN01005585</v>
          </cell>
          <cell r="H362" t="str">
            <v>（明細行参照）文書明細行番号</v>
          </cell>
          <cell r="AA362" t="str">
            <v>/rsm:SMEinvoice/rsm:CIIHSupplyChainTradeTransaction/ram:IncludedCIILSupplyChainTradeLineItem/ram:SubordinateCIILBSubordinateTradeLineItem/ram:SpecifiedCIILBSupplyChainTradeAgreement/ram:AdditionalReferencedCIReferencedDocument/ram:LineID</v>
          </cell>
        </row>
        <row r="363">
          <cell r="D363" t="str">
            <v>UN01005588</v>
          </cell>
          <cell r="H363" t="str">
            <v>（明細行参照）文書履歴番号</v>
          </cell>
          <cell r="AA363" t="str">
            <v>/rsm:SMEinvoice/rsm:CIIHSupplyChainTradeTransaction/ram:IncludedCIILSupplyChainTradeLineItem/ram:SubordinateCIILBSubordinateTradeLineItem/ram:SpecifiedCIILBSupplyChainTradeAgreement/ram:AdditionalReferencedCIReferencedDocument/ram:RevisionID</v>
          </cell>
        </row>
        <row r="364">
          <cell r="D364" t="str">
            <v>UN01009672</v>
          </cell>
          <cell r="H364" t="str">
            <v>（明細行参照）文書タイプコード</v>
          </cell>
          <cell r="AA364" t="str">
            <v>/rsm:SMEinvoice/rsm:CIIHSupplyChainTradeTransaction/ram:IncludedCIILSupplyChainTradeLineItem/ram:SubordinateCIILBSubordinateTradeLineItem/ram:SpecifiedCIILBSupplyChainTradeAgreement/ram:AdditionalReferencedCIReferencedDocument/ram:TypeCode</v>
          </cell>
        </row>
        <row r="365">
          <cell r="D365" t="str">
            <v>UN01011455</v>
          </cell>
          <cell r="H365" t="str">
            <v>（明細行参照）文書添付ファイル</v>
          </cell>
          <cell r="AA365" t="str">
            <v>/rsm:SMEinvoice/rsm:CIIHSupplyChainTradeTransaction/ram:IncludedCIILSupplyChainTradeLineItem/ram:SubordinateCIILBSubordinateTradeLineItem/ram:SpecifiedCIILBSupplyChainTradeAgreement/ram:AdditionalReferencedCIReferencedDocument/ram:AttachmentBinaryObject</v>
          </cell>
        </row>
        <row r="366">
          <cell r="D366" t="str">
            <v>UN01013318</v>
          </cell>
          <cell r="H366" t="str">
            <v>（明細行参照）文書類型コード</v>
          </cell>
          <cell r="AA366" t="str">
            <v>/rsm:SMEinvoice/rsm:CIIHSupplyChainTradeTransaction/ram:IncludedCIILSupplyChainTradeLineItem/ram:SubordinateCIILBSubordinateTradeLineItem/ram:SpecifiedCIILBSupplyChainTradeAgreement/ram:AdditionalReferencedCIReferencedDocument/ram:CategoryCode</v>
          </cell>
        </row>
        <row r="367">
          <cell r="D367" t="str">
            <v>UN01014899</v>
          </cell>
          <cell r="H367" t="str">
            <v>（明細行参照）文書サブタイプコード</v>
          </cell>
          <cell r="AA367" t="str">
            <v>/rsm:SMEinvoice/rsm:CIIHSupplyChainTradeTransaction/ram:IncludedCIILSupplyChainTradeLineItem/ram:SubordinateCIILBSubordinateTradeLineItem/ram:SpecifiedCIILBSupplyChainTradeAgreement/ram:AdditionalReferencedCIReferencedDocument/ram:SubtypeCode</v>
          </cell>
        </row>
        <row r="368">
          <cell r="D368" t="str">
            <v>UN01009658</v>
          </cell>
          <cell r="H368" t="str">
            <v>明細行契約／契約単価グループ</v>
          </cell>
          <cell r="AA368" t="str">
            <v>/rsm:SMEinvoice/rsm:CIIHSupplyChainTradeTransaction/ram:IncludedCIILSupplyChainTradeLineItem/ram:SubordinateCIILBSubordinateTradeLineItem/ram:SpecifiedCIILBSupplyChainTradeAgreement/ram:NetPriceProductCITradePrice</v>
          </cell>
        </row>
        <row r="369">
          <cell r="D369" t="str">
            <v>UN01005790</v>
          </cell>
          <cell r="H369" t="str">
            <v>契約単価クラス</v>
          </cell>
          <cell r="AA369" t="str">
            <v>/rsm:SMEinvoice/ram:CITradePriceType</v>
          </cell>
        </row>
        <row r="370">
          <cell r="D370" t="str">
            <v>UN01005791</v>
          </cell>
          <cell r="H370" t="str">
            <v>単価コード</v>
          </cell>
          <cell r="AA370" t="str">
            <v>/rsm:SMEinvoice/rsm:CIIHSupplyChainTradeTransaction/ram:IncludedCIILSupplyChainTradeLineItem/ram:SubordinateCIILBSubordinateTradeLineItem/ram:SpecifiedCIILBSupplyChainTradeAgreement/ram:NetPriceProductCITradePrice/ram:TypeCode</v>
          </cell>
        </row>
        <row r="371">
          <cell r="D371" t="str">
            <v>UN01005792</v>
          </cell>
          <cell r="H371" t="str">
            <v>契約単価</v>
          </cell>
          <cell r="AA371" t="str">
            <v>/rsm:SMEinvoice/rsm:CIIHSupplyChainTradeTransaction/ram:IncludedCIILSupplyChainTradeLineItem/ram:SubordinateCIILBSubordinateTradeLineItem/ram:SpecifiedCIILBSupplyChainTradeAgreement/ram:NetPriceProductCITradePrice/ram:ChargeAmount</v>
          </cell>
        </row>
        <row r="372">
          <cell r="D372" t="str">
            <v>UN01005793</v>
          </cell>
          <cell r="H372" t="str">
            <v>単価基準数量</v>
          </cell>
          <cell r="AA372" t="str">
            <v>/rsm:SMEinvoice/rsm:CIIHSupplyChainTradeTransaction/ram:IncludedCIILSupplyChainTradeLineItem/ram:SubordinateCIILBSubordinateTradeLineItem/ram:SpecifiedCIILBSupplyChainTradeAgreement/ram:NetPriceProductCITradePrice/ram:BasisQuantity</v>
          </cell>
        </row>
        <row r="373">
          <cell r="D373" t="str">
            <v>UN01009650</v>
          </cell>
          <cell r="H373" t="str">
            <v>明細行／配送グループ</v>
          </cell>
          <cell r="AA373" t="str">
            <v>/rsm:SMEinvoice/rsm:CIIHSupplyChainTradeTransaction/ram:IncludedCIILSupplyChainTradeLineItem/ram:SubordinateCIILBSubordinateTradeLineItem/ram:SpecifiedCIILBSupplyChainTradeDelivery</v>
          </cell>
        </row>
        <row r="374">
          <cell r="D374" t="str">
            <v>UN01009659</v>
          </cell>
          <cell r="H374" t="str">
            <v>明細行納入クラス</v>
          </cell>
          <cell r="AA374" t="str">
            <v>/rsm:SMEinvoice/ram:CIILBSupplyChainTradeDeliveryType</v>
          </cell>
        </row>
        <row r="375">
          <cell r="D375" t="str">
            <v>UN01009660</v>
          </cell>
          <cell r="H375" t="str">
            <v>セット数量</v>
          </cell>
          <cell r="AA375" t="str">
            <v>/rsm:SMEinvoice/rsm:CIIHSupplyChainTradeTransaction/ram:IncludedCIILSupplyChainTradeLineItem/ram:SubordinateCIILBSubordinateTradeLineItem/ram:SpecifiedCIILBSupplyChainTradeDelivery/ram:PackageQuantity</v>
          </cell>
        </row>
        <row r="376">
          <cell r="D376" t="str">
            <v>UN01009661</v>
          </cell>
          <cell r="H376" t="str">
            <v>バラ数量</v>
          </cell>
          <cell r="AA376" t="str">
            <v>/rsm:SMEinvoice/rsm:CIIHSupplyChainTradeTransaction/ram:IncludedCIILSupplyChainTradeLineItem/ram:SubordinateCIILBSubordinateTradeLineItem/ram:SpecifiedCIILBSupplyChainTradeDelivery/ram:ProductUnitQuantity</v>
          </cell>
        </row>
        <row r="377">
          <cell r="D377" t="str">
            <v>UN01009662</v>
          </cell>
          <cell r="H377" t="str">
            <v>セット単位数量(入り数）</v>
          </cell>
          <cell r="AA377" t="str">
            <v>/rsm:SMEinvoice/rsm:CIIHSupplyChainTradeTransaction/ram:IncludedCIILSupplyChainTradeLineItem/ram:SubordinateCIILBSubordinateTradeLineItem/ram:SpecifiedCIILBSupplyChainTradeDelivery/ram:PerPackageUnitQuantity</v>
          </cell>
        </row>
        <row r="378">
          <cell r="D378" t="str">
            <v>UN01014639</v>
          </cell>
          <cell r="H378" t="str">
            <v>請求数量</v>
          </cell>
          <cell r="AA378" t="str">
            <v>/rsm:SMEinvoice/rsm:CIIHSupplyChainTradeTransaction/ram:IncludedCIILSupplyChainTradeLineItem/ram:SubordinateCIILBSubordinateTradeLineItem/ram:SpecifiedCIILBSupplyChainTradeDelivery/ram:BilledQuantity</v>
          </cell>
        </row>
        <row r="379">
          <cell r="D379" t="str">
            <v>UN01009651</v>
          </cell>
          <cell r="H379" t="str">
            <v>明細行／決裁グループ</v>
          </cell>
          <cell r="AA379" t="str">
            <v>/rsm:SMEinvoice/rsm:CIIHSupplyChainTradeTransaction/ram:IncludedCIILSupplyChainTradeLineItem/ram:SubordinateCIILBSubordinateTradeLineItem/ram:SpecifiedCIILBSupplyChainTradeSettlement</v>
          </cell>
        </row>
        <row r="380">
          <cell r="D380" t="str">
            <v>UN01009664</v>
          </cell>
          <cell r="H380" t="str">
            <v>明細行決裁クラス</v>
          </cell>
          <cell r="AA380" t="str">
            <v>/rsm:SMEinvoice/ram:CIILBSupplyChainTradeSettlementType</v>
          </cell>
        </row>
        <row r="381">
          <cell r="D381" t="str">
            <v>UN01014641</v>
          </cell>
          <cell r="H381" t="str">
            <v>明細行取引方向コード</v>
          </cell>
          <cell r="AA381" t="str">
            <v>/rsm:SMEinvoice/rsm:CIIHSupplyChainTradeTransaction/ram:IncludedCIILSupplyChainTradeLineItem/ram:SubordinateCIILBSubordinateTradeLineItem/ram:SpecifiedCIILBSupplyChainTradeSettlement/ram:DirectionCode</v>
          </cell>
        </row>
        <row r="382">
          <cell r="D382" t="str">
            <v>UN01009665</v>
          </cell>
          <cell r="H382" t="str">
            <v>明細行決済／明細行税グループ</v>
          </cell>
          <cell r="AA382" t="str">
            <v>/rsm:SMEinvoice/rsm:CIIHSupplyChainTradeTransaction/ram:IncludedCIILSupplyChainTradeLineItem/ram:SubordinateCIILBSubordinateTradeLineItem/ram:SpecifiedCIILBSupplyChainTradeSettlement/ram:ApplicableCITradeTax</v>
          </cell>
        </row>
        <row r="383">
          <cell r="D383" t="str">
            <v>UN01005832</v>
          </cell>
          <cell r="H383" t="str">
            <v>明細行税クラス</v>
          </cell>
          <cell r="AA383" t="str">
            <v>/rsm:SMEinvoice/ram:CITradeTaxType</v>
          </cell>
        </row>
        <row r="384">
          <cell r="D384" t="str">
            <v>UN01005834</v>
          </cell>
          <cell r="H384" t="str">
            <v>明細行税タイプコード</v>
          </cell>
          <cell r="AA384" t="str">
            <v>/rsm:SMEinvoice/rsm:CIIHSupplyChainTradeTransaction/ram:IncludedCIILSupplyChainTradeLineItem/ram:SubordinateCIILBSubordinateTradeLineItem/ram:SpecifiedCIILBSupplyChainTradeSettlement/ram:ApplicableCITradeTax/ram:TypeCode</v>
          </cell>
        </row>
        <row r="385">
          <cell r="D385" t="str">
            <v>UN01005839</v>
          </cell>
          <cell r="H385" t="str">
            <v>明細行課税分類譲渡資産金額（税抜き）</v>
          </cell>
          <cell r="AA385" t="str">
            <v>/rsm:SMEinvoice/rsm:CIIHSupplyChainTradeTransaction/ram:IncludedCIILSupplyChainTradeLineItem/ram:SubordinateCIILBSubordinateTradeLineItem/ram:SpecifiedCIILBSupplyChainTradeSettlement/ram:ApplicableCITradeTax/ram:BasisAmount</v>
          </cell>
        </row>
        <row r="386">
          <cell r="D386" t="str">
            <v>UN01005841</v>
          </cell>
          <cell r="H386" t="str">
            <v>明細行課税分類コード</v>
          </cell>
          <cell r="AA386" t="str">
            <v>/rsm:SMEinvoice/rsm:CIIHSupplyChainTradeTransaction/ram:IncludedCIILSupplyChainTradeLineItem/ram:SubordinateCIILBSubordinateTradeLineItem/ram:SpecifiedCIILBSupplyChainTradeSettlement/ram:ApplicableCITradeTax/ram:CategoryCode</v>
          </cell>
        </row>
        <row r="387">
          <cell r="D387" t="str">
            <v>UN01005850</v>
          </cell>
          <cell r="H387" t="str">
            <v>明細行課税分類名</v>
          </cell>
          <cell r="AA387" t="str">
            <v>/rsm:SMEinvoice/rsm:CIIHSupplyChainTradeTransaction/ram:IncludedCIILSupplyChainTradeLineItem/ram:SubordinateCIILBSubordinateTradeLineItem/ram:SpecifiedCIILBSupplyChainTradeSettlement/ram:ApplicableCITradeTax/ram:CategoryName</v>
          </cell>
        </row>
        <row r="388">
          <cell r="D388" t="str">
            <v>UN01007174</v>
          </cell>
          <cell r="H388" t="str">
            <v>明細行税率</v>
          </cell>
          <cell r="AA388" t="str">
            <v>/rsm:SMEinvoice/rsm:CIIHSupplyChainTradeTransaction/ram:IncludedCIILSupplyChainTradeLineItem/ram:SubordinateCIILBSubordinateTradeLineItem/ram:SpecifiedCIILBSupplyChainTradeSettlement/ram:ApplicableCITradeTax/ram:RateApplicablePercent</v>
          </cell>
        </row>
        <row r="389">
          <cell r="D389" t="str">
            <v>UN01013040</v>
          </cell>
          <cell r="H389" t="str">
            <v>明細行課税分類譲渡資産金額(税込み)</v>
          </cell>
          <cell r="AA389" t="str">
            <v>/rsm:SMEinvoice/rsm:CIIHSupplyChainTradeTransaction/ram:IncludedCIILSupplyChainTradeLineItem/ram:SubordinateCIILBSubordinateTradeLineItem/ram:SpecifiedCIILBSupplyChainTradeSettlement/ram:ApplicableCITradeTax/ram:GrandTotalAmount</v>
          </cell>
        </row>
        <row r="390">
          <cell r="D390" t="str">
            <v>UN01014650</v>
          </cell>
          <cell r="H390" t="str">
            <v>明細行適用税制識別子</v>
          </cell>
          <cell r="AA390" t="str">
            <v>/rsm:SMEinvoice/rsm:CIIHSupplyChainTradeTransaction/ram:IncludedCIILSupplyChainTradeLineItem/ram:SubordinateCIILBSubordinateTradeLineItem/ram:SpecifiedCIILBSupplyChainTradeSettlement/ram:ApplicableCITradeTax/ram:LocalTaxSystemID</v>
          </cell>
        </row>
        <row r="391">
          <cell r="D391" t="str">
            <v>UN01014644</v>
          </cell>
          <cell r="H391" t="str">
            <v>明細行決裁／返金グループ</v>
          </cell>
          <cell r="AA391" t="str">
            <v>/rsm:SMEinvoice/rsm:CIIHSupplyChainTradeTransaction/ram:IncludedCIILSupplyChainTradeLineItem/ram:SubordinateCIILBSubordinateTradeLineItem/ram:SpecifiedCIILBSupplyChainTradeSettlement/ram:SpecifiedCITradeAllowanceCharge</v>
          </cell>
        </row>
        <row r="392">
          <cell r="D392" t="str">
            <v>UN01005706</v>
          </cell>
          <cell r="H392" t="str">
            <v>明細行返金クラス</v>
          </cell>
          <cell r="AA392" t="str">
            <v>/rsm:SMEinvoice/ram:CITradeAllowanceChargeType</v>
          </cell>
        </row>
        <row r="393">
          <cell r="D393" t="str">
            <v>UN01005707</v>
          </cell>
          <cell r="H393" t="str">
            <v>明細行返金・追加請求識別コード</v>
          </cell>
          <cell r="AA393" t="str">
            <v>/rsm:SMEinvoice/rsm:CIIHSupplyChainTradeTransaction/ram:IncludedCIILSupplyChainTradeLineItem/ram:SubordinateCIILBSubordinateTradeLineItem/ram:SpecifiedCIILBSupplyChainTradeSettlement/ram:SpecifiedCITradeAllowanceCharge/ram:ChargeIndicator</v>
          </cell>
        </row>
        <row r="394">
          <cell r="D394" t="str">
            <v>UN01005710</v>
          </cell>
          <cell r="H394" t="str">
            <v>明細行返金計算率</v>
          </cell>
          <cell r="AA394" t="str">
            <v>/rsm:SMEinvoice/rsm:CIIHSupplyChainTradeTransaction/ram:IncludedCIILSupplyChainTradeLineItem/ram:SubordinateCIILBSubordinateTradeLineItem/ram:SpecifiedCIILBSupplyChainTradeSettlement/ram:SpecifiedCITradeAllowanceCharge/ram:CalculationPercent</v>
          </cell>
        </row>
        <row r="395">
          <cell r="D395" t="str">
            <v>UN01005713</v>
          </cell>
          <cell r="H395" t="str">
            <v>明細行返金請求金額</v>
          </cell>
          <cell r="AA395" t="str">
            <v>/rsm:SMEinvoice/rsm:CIIHSupplyChainTradeTransaction/ram:IncludedCIILSupplyChainTradeLineItem/ram:SubordinateCIILBSubordinateTradeLineItem/ram:SpecifiedCIILBSupplyChainTradeSettlement/ram:SpecifiedCITradeAllowanceCharge/ram:ActualAmount</v>
          </cell>
        </row>
        <row r="396">
          <cell r="D396" t="str">
            <v>UN01005714</v>
          </cell>
          <cell r="H396" t="str">
            <v>明細行返金理由コード</v>
          </cell>
          <cell r="AA396" t="str">
            <v>/rsm:SMEinvoice/rsm:CIIHSupplyChainTradeTransaction/ram:IncludedCIILSupplyChainTradeLineItem/ram:SubordinateCIILBSubordinateTradeLineItem/ram:SpecifiedCIILBSupplyChainTradeSettlement/ram:SpecifiedCITradeAllowanceCharge/ram:ReasonCode</v>
          </cell>
        </row>
        <row r="397">
          <cell r="D397" t="str">
            <v>UN01005715</v>
          </cell>
          <cell r="H397" t="str">
            <v>明細行返金理由</v>
          </cell>
          <cell r="AA397" t="str">
            <v>/rsm:SMEinvoice/rsm:CIIHSupplyChainTradeTransaction/ram:IncludedCIILSupplyChainTradeLineItem/ram:SubordinateCIILBSubordinateTradeLineItem/ram:SpecifiedCIILBSupplyChainTradeSettlement/ram:SpecifiedCITradeAllowanceCharge/ram:Reason</v>
          </cell>
        </row>
        <row r="398">
          <cell r="D398" t="str">
            <v>UN01008286</v>
          </cell>
          <cell r="H398" t="str">
            <v>明細行返金計算金額</v>
          </cell>
          <cell r="AA398" t="str">
            <v>/rsm:SMEinvoice/rsm:CIIHSupplyChainTradeTransaction/ram:IncludedCIILSupplyChainTradeLineItem/ram:SubordinateCIILBSubordinateTradeLineItem/ram:SpecifiedCIILBSupplyChainTradeSettlement/ram:SpecifiedCITradeAllowanceCharge/ram:BasisAmount</v>
          </cell>
        </row>
        <row r="399">
          <cell r="D399" t="str">
            <v>UN01014644</v>
          </cell>
          <cell r="H399" t="str">
            <v>明細行決裁／追加請求グループ</v>
          </cell>
          <cell r="AA399" t="str">
            <v>/rsm:SMEinvoice/rsm:CIIHSupplyChainTradeTransaction/ram:IncludedCIILSupplyChainTradeLineItem/ram:SubordinateCIILBSubordinateTradeLineItem/ram:SpecifiedCIILBSupplyChainTradeSettlement/ram:SpecifiedCITradeAllowanceCharge</v>
          </cell>
        </row>
        <row r="400">
          <cell r="D400" t="str">
            <v>UN01005706</v>
          </cell>
          <cell r="H400" t="str">
            <v>明細行追加請求クラス</v>
          </cell>
          <cell r="AA400" t="str">
            <v>/rsm:SMEinvoice/ram:CITradeAllowanceChargeType</v>
          </cell>
        </row>
        <row r="401">
          <cell r="D401" t="str">
            <v>UN01005707</v>
          </cell>
          <cell r="H401" t="str">
            <v>明細行返金・追加請求識別コード</v>
          </cell>
          <cell r="AA401" t="str">
            <v>/rsm:SMEinvoice/rsm:CIIHSupplyChainTradeTransaction/ram:IncludedCIILSupplyChainTradeLineItem/ram:SubordinateCIILBSubordinateTradeLineItem/ram:SpecifiedCIILBSupplyChainTradeSettlement/ram:SpecifiedCITradeAllowanceCharge/ram:ChargeIndicator</v>
          </cell>
        </row>
        <row r="402">
          <cell r="D402" t="str">
            <v>UN01005710</v>
          </cell>
          <cell r="H402" t="str">
            <v>明細行返金計算率</v>
          </cell>
          <cell r="AA402" t="str">
            <v>/rsm:SMEinvoice/rsm:CIIHSupplyChainTradeTransaction/ram:IncludedCIILSupplyChainTradeLineItem/ram:SubordinateCIILBSubordinateTradeLineItem/ram:SpecifiedCIILBSupplyChainTradeSettlement/ram:SpecifiedCITradeAllowanceCharge/ram:CalculationPercent</v>
          </cell>
        </row>
        <row r="403">
          <cell r="D403" t="str">
            <v>UN01005713</v>
          </cell>
          <cell r="H403" t="str">
            <v>明細行返金請求金額</v>
          </cell>
          <cell r="AA403" t="str">
            <v>/rsm:SMEinvoice/rsm:CIIHSupplyChainTradeTransaction/ram:IncludedCIILSupplyChainTradeLineItem/ram:SubordinateCIILBSubordinateTradeLineItem/ram:SpecifiedCIILBSupplyChainTradeSettlement/ram:SpecifiedCITradeAllowanceCharge/ram:ActualAmount</v>
          </cell>
        </row>
        <row r="404">
          <cell r="D404" t="str">
            <v>UN01005714</v>
          </cell>
          <cell r="H404" t="str">
            <v>明細行返金理由コード</v>
          </cell>
          <cell r="AA404" t="str">
            <v>/rsm:SMEinvoice/rsm:CIIHSupplyChainTradeTransaction/ram:IncludedCIILSupplyChainTradeLineItem/ram:SubordinateCIILBSubordinateTradeLineItem/ram:SpecifiedCIILBSupplyChainTradeSettlement/ram:SpecifiedCITradeAllowanceCharge/ram:ReasonCode</v>
          </cell>
        </row>
        <row r="405">
          <cell r="D405" t="str">
            <v>UN01005715</v>
          </cell>
          <cell r="H405" t="str">
            <v>明細行返金理由</v>
          </cell>
          <cell r="AA405" t="str">
            <v>/rsm:SMEinvoice/rsm:CIIHSupplyChainTradeTransaction/ram:IncludedCIILSupplyChainTradeLineItem/ram:SubordinateCIILBSubordinateTradeLineItem/ram:SpecifiedCIILBSupplyChainTradeSettlement/ram:SpecifiedCITradeAllowanceCharge/ram:Reason</v>
          </cell>
        </row>
        <row r="406">
          <cell r="D406" t="str">
            <v>UN01008286</v>
          </cell>
          <cell r="H406" t="str">
            <v>明細行返金計算金額</v>
          </cell>
          <cell r="AA406" t="str">
            <v>/rsm:SMEinvoice/rsm:CIIHSupplyChainTradeTransaction/ram:IncludedCIILSupplyChainTradeLineItem/ram:SubordinateCIILBSubordinateTradeLineItem/ram:SpecifiedCIILBSupplyChainTradeSettlement/ram:SpecifiedCITradeAllowanceCharge/ram:BasisAmount</v>
          </cell>
        </row>
        <row r="407">
          <cell r="D407" t="str">
            <v>UN01014894</v>
          </cell>
          <cell r="H407" t="str">
            <v>明細行／取引期間グループ</v>
          </cell>
          <cell r="AA407" t="str">
            <v>/rsm:SMEinvoice/rsm:CIIHSupplyChainTradeTransaction/ram:IncludedCIILSupplyChainTradeLineItem/ram:SubordinateCIILBSubordinateTradeLineItem/ram:SpecifiedCIILBSupplyChainTradeSettlement/ram:BillingCISpecifiedPeriod</v>
          </cell>
        </row>
        <row r="408">
          <cell r="D408" t="str">
            <v>UN01005608</v>
          </cell>
          <cell r="H408" t="str">
            <v>明細行取引期間クラス</v>
          </cell>
          <cell r="AA408" t="str">
            <v>/rsm:SMEinvoice/ram:CISpecifiedPeriodType</v>
          </cell>
        </row>
        <row r="409">
          <cell r="D409" t="str">
            <v>UN01005612</v>
          </cell>
          <cell r="H409" t="str">
            <v>明細行取引開始日</v>
          </cell>
          <cell r="AA409" t="str">
            <v>/rsm:SMEinvoice/rsm:CIIHSupplyChainTradeTransaction/ram:IncludedCIILSupplyChainTradeLineItem/ram:SubordinateCIILBSubordinateTradeLineItem/ram:SpecifiedCIILBSupplyChainTradeSettlement/ram:BillingCISpecifiedPeriod/ram:StartDateTime</v>
          </cell>
        </row>
        <row r="410">
          <cell r="D410" t="str">
            <v>UN01005613</v>
          </cell>
          <cell r="H410" t="str">
            <v>明細行取引終了日</v>
          </cell>
          <cell r="AA410" t="str">
            <v>/rsm:SMEinvoice/rsm:CIIHSupplyChainTradeTransaction/ram:IncludedCIILSupplyChainTradeLineItem/ram:SubordinateCIILBSubordinateTradeLineItem/ram:SpecifiedCIILBSupplyChainTradeSettlement/ram:BillingCISpecifiedPeriod/ram:EndDateTime</v>
          </cell>
        </row>
        <row r="411">
          <cell r="D411" t="str">
            <v>UN01010016</v>
          </cell>
          <cell r="H411" t="str">
            <v>明細行／取引品目グループ</v>
          </cell>
          <cell r="AA411" t="str">
            <v>/rsm:SMEinvoice/rsm:CIIHSupplyChainTradeTransaction/ram:IncludedCIILSupplyChainTradeLineItem/ram:SubordinateCIILBSubordinateTradeLineItem/ram:ApplicableCITradeProduct</v>
          </cell>
        </row>
        <row r="412">
          <cell r="D412" t="str">
            <v>UN01005809</v>
          </cell>
          <cell r="H412" t="str">
            <v>取引品目クラス</v>
          </cell>
          <cell r="AA412" t="str">
            <v>/rsm:SMEinvoice/ram:CITradeProductType</v>
          </cell>
        </row>
        <row r="413">
          <cell r="D413" t="str">
            <v>UN01005810</v>
          </cell>
          <cell r="H413" t="str">
            <v>品目コード</v>
          </cell>
          <cell r="AA413" t="str">
            <v>/rsm:SMEinvoice/rsm:CIIHSupplyChainTradeTransaction/ram:IncludedCIILSupplyChainTradeLineItem/ram:SubordinateCIILBSubordinateTradeLineItem/ram:ApplicableCITradeProduct/ram:ID</v>
          </cell>
        </row>
        <row r="414">
          <cell r="D414" t="str">
            <v>UN01005811</v>
          </cell>
          <cell r="H414" t="str">
            <v>グローバル品目コード</v>
          </cell>
          <cell r="AA414" t="str">
            <v>/rsm:SMEinvoice/rsm:CIIHSupplyChainTradeTransaction/ram:IncludedCIILSupplyChainTradeLineItem/ram:SubordinateCIILBSubordinateTradeLineItem/ram:ApplicableCITradeProduct/ram:GlobalID</v>
          </cell>
        </row>
        <row r="415">
          <cell r="D415" t="str">
            <v>UN01005812</v>
          </cell>
          <cell r="H415" t="str">
            <v>受注者品目コード</v>
          </cell>
          <cell r="AA415" t="str">
            <v>/rsm:SMEinvoice/rsm:CIIHSupplyChainTradeTransaction/ram:IncludedCIILSupplyChainTradeLineItem/ram:SubordinateCIILBSubordinateTradeLineItem/ram:ApplicableCITradeProduct/ram:SellerAssignedID</v>
          </cell>
        </row>
        <row r="416">
          <cell r="D416" t="str">
            <v>UN01005813</v>
          </cell>
          <cell r="H416" t="str">
            <v>発注者品目コード</v>
          </cell>
          <cell r="AA416" t="str">
            <v>/rsm:SMEinvoice/rsm:CIIHSupplyChainTradeTransaction/ram:IncludedCIILSupplyChainTradeLineItem/ram:SubordinateCIILBSubordinateTradeLineItem/ram:ApplicableCITradeProduct/ram:BuyerAssignedID</v>
          </cell>
        </row>
        <row r="417">
          <cell r="D417" t="str">
            <v>UN01005814</v>
          </cell>
          <cell r="H417" t="str">
            <v>メーカー品目コード</v>
          </cell>
          <cell r="AA417" t="str">
            <v>/rsm:SMEinvoice/rsm:CIIHSupplyChainTradeTransaction/ram:IncludedCIILSupplyChainTradeLineItem/ram:SubordinateCIILBSubordinateTradeLineItem/ram:ApplicableCITradeProduct/ram:ManufacturerAssignedID</v>
          </cell>
        </row>
        <row r="418">
          <cell r="D418" t="str">
            <v>UN01005815</v>
          </cell>
          <cell r="H418" t="str">
            <v>品目名</v>
          </cell>
          <cell r="AA418" t="str">
            <v>/rsm:SMEinvoice/rsm:CIIHSupplyChainTradeTransaction/ram:IncludedCIILSupplyChainTradeLineItem/ram:SubordinateCIILBSubordinateTradeLineItem/ram:ApplicableCITradeProduct/ram:Name</v>
          </cell>
        </row>
        <row r="419">
          <cell r="D419" t="str">
            <v>UN01005817</v>
          </cell>
          <cell r="H419" t="str">
            <v>品目摘要</v>
          </cell>
          <cell r="AA419" t="str">
            <v>/rsm:SMEinvoice/rsm:CIIHSupplyChainTradeTransaction/ram:IncludedCIILSupplyChainTradeLineItem/ram:SubordinateCIILBSubordinateTradeLineItem/ram:ApplicableCITradeProduct/ram:Description</v>
          </cell>
        </row>
        <row r="420">
          <cell r="D420" t="str">
            <v>UN01005818</v>
          </cell>
          <cell r="H420" t="str">
            <v>品目タイプコード</v>
          </cell>
          <cell r="AA420" t="str">
            <v>/rsm:SMEinvoice/rsm:CIIHSupplyChainTradeTransaction/ram:IncludedCIILSupplyChainTradeLineItem/ram:SubordinateCIILBSubordinateTradeLineItem/ram:ApplicableCITradeProduct/ram:TypeCode</v>
          </cell>
        </row>
        <row r="421">
          <cell r="D421" t="str">
            <v>UN01008524</v>
          </cell>
          <cell r="H421" t="str">
            <v>品目分類</v>
          </cell>
          <cell r="AA421" t="str">
            <v>/rsm:SMEinvoice/rsm:CIIHSupplyChainTradeTransaction/ram:IncludedCIILSupplyChainTradeLineItem/ram:SubordinateCIILBSubordinateTradeLineItem/ram:ApplicableCITradeProduct/ram:ProductGroupID</v>
          </cell>
        </row>
        <row r="422">
          <cell r="D422" t="str">
            <v>UN01012942</v>
          </cell>
          <cell r="H422" t="str">
            <v>品目追加説明</v>
          </cell>
          <cell r="AA422" t="str">
            <v>/rsm:SMEinvoice/rsm:CIIHSupplyChainTradeTransaction/ram:IncludedCIILSupplyChainTradeLineItem/ram:SubordinateCIILBSubordinateTradeLineItem/ram:ApplicableCITradeProduct/ram:AdditionalDescription</v>
          </cell>
        </row>
        <row r="424">
          <cell r="H424" t="str">
            <v>ver.4_r1_20221101_draft_r1</v>
          </cell>
        </row>
        <row r="425">
          <cell r="H425" t="str">
            <v>中小企業共通EDIメッセージ辞書・BIE表</v>
          </cell>
        </row>
        <row r="428">
          <cell r="D428" t="str">
            <v>〇</v>
          </cell>
        </row>
        <row r="429">
          <cell r="D429" t="str">
            <v>（〇）</v>
          </cell>
        </row>
        <row r="430">
          <cell r="D430" t="str">
            <v>●</v>
          </cell>
        </row>
        <row r="431">
          <cell r="D431" t="str">
            <v>△</v>
          </cell>
        </row>
        <row r="432">
          <cell r="D432" t="str">
            <v>＊</v>
          </cell>
        </row>
        <row r="434">
          <cell r="D434" t="str">
            <v>◎</v>
          </cell>
        </row>
        <row r="435">
          <cell r="D435" t="str">
            <v>（◎）</v>
          </cell>
        </row>
        <row r="436">
          <cell r="D436" t="str">
            <v>◇</v>
          </cell>
        </row>
        <row r="437">
          <cell r="D437" t="str">
            <v>◆</v>
          </cell>
        </row>
        <row r="438">
          <cell r="D438" t="str">
            <v>☆</v>
          </cell>
        </row>
        <row r="439">
          <cell r="D439" t="str">
            <v>★</v>
          </cell>
        </row>
        <row r="440">
          <cell r="D440" t="str">
            <v>無印</v>
          </cell>
        </row>
        <row r="441">
          <cell r="D441" t="str">
            <v>中小企業共通EDIプロバイダはBIE表記載の全情報項目の実装必須</v>
          </cell>
        </row>
      </sheetData>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03404-ABBE-48B2-9548-8E6BA3A95FD7}">
  <sheetPr>
    <outlinePr summaryBelow="0"/>
    <pageSetUpPr fitToPage="1"/>
  </sheetPr>
  <dimension ref="A1:P369"/>
  <sheetViews>
    <sheetView topLeftCell="B1" zoomScaleNormal="100" workbookViewId="0">
      <pane ySplit="1" topLeftCell="A2" activePane="bottomLeft" state="frozen"/>
      <selection pane="bottomLeft" activeCell="J29" sqref="J29"/>
    </sheetView>
  </sheetViews>
  <sheetFormatPr baseColWidth="10" defaultColWidth="9.1640625" defaultRowHeight="18" outlineLevelRow="3"/>
  <cols>
    <col min="1" max="1" width="9.1640625" style="163" hidden="1" customWidth="1"/>
    <col min="2" max="2" width="11" style="163" customWidth="1"/>
    <col min="3" max="3" width="4" style="163" customWidth="1"/>
    <col min="4" max="4" width="5.1640625" style="163" customWidth="1"/>
    <col min="5" max="6" width="39.1640625" style="171" customWidth="1"/>
    <col min="7" max="7" width="29.5" style="163" hidden="1" customWidth="1"/>
    <col min="8" max="8" width="7" style="170" customWidth="1"/>
    <col min="9" max="9" width="6.1640625" style="163" customWidth="1"/>
    <col min="10" max="10" width="45.6640625" style="171" customWidth="1"/>
    <col min="11" max="11" width="14" style="170" customWidth="1"/>
    <col min="12" max="12" width="136.6640625" style="172" customWidth="1"/>
    <col min="13" max="13" width="7.5" style="163" customWidth="1"/>
    <col min="14" max="14" width="4.33203125" style="163" customWidth="1"/>
    <col min="15" max="15" width="12.83203125" style="163" customWidth="1"/>
    <col min="16" max="16" width="35.5" style="163" customWidth="1"/>
    <col min="17" max="16384" width="9.1640625" style="163"/>
  </cols>
  <sheetData>
    <row r="1" spans="1:16" ht="19">
      <c r="A1" s="163" t="s">
        <v>3572</v>
      </c>
      <c r="B1" s="164"/>
      <c r="C1" s="164" t="s">
        <v>1365</v>
      </c>
      <c r="D1" s="164" t="s">
        <v>3573</v>
      </c>
      <c r="E1" s="165"/>
      <c r="F1" s="165" t="s">
        <v>3574</v>
      </c>
      <c r="G1" s="164" t="s">
        <v>3575</v>
      </c>
      <c r="H1" s="166" t="s">
        <v>3576</v>
      </c>
      <c r="I1" s="164" t="s">
        <v>3577</v>
      </c>
      <c r="J1" s="165"/>
      <c r="K1" s="166"/>
      <c r="L1" s="167" t="s">
        <v>3578</v>
      </c>
      <c r="M1" s="164" t="s">
        <v>3579</v>
      </c>
      <c r="N1" s="164" t="s">
        <v>3573</v>
      </c>
      <c r="O1" s="164" t="s">
        <v>3580</v>
      </c>
      <c r="P1" s="164" t="s">
        <v>3581</v>
      </c>
    </row>
    <row r="2" spans="1:16" ht="19">
      <c r="A2" s="163">
        <v>1290</v>
      </c>
      <c r="B2" s="164" t="s">
        <v>1627</v>
      </c>
      <c r="C2" s="164">
        <v>1</v>
      </c>
      <c r="D2" s="164" t="s">
        <v>20</v>
      </c>
      <c r="E2" s="165" t="str">
        <f>IF(LEN(B2)&gt;0,INDEX('[2]JP PINT 0.9.3'!I:I,MATCH(B2,'[2]JP PINT 0.9.3'!B:B,0),1),"")</f>
        <v>プロセスコントロール</v>
      </c>
      <c r="F2" s="165" t="s">
        <v>1628</v>
      </c>
      <c r="G2" s="164" t="s">
        <v>3582</v>
      </c>
      <c r="H2" s="166"/>
      <c r="I2" s="164">
        <v>1010</v>
      </c>
      <c r="J2" s="165" t="str">
        <f>INDEX([2]単一請求!H:H,MATCH(L2,[2]単一請求!AA:AA,0),1)</f>
        <v>取引設定クラス</v>
      </c>
      <c r="K2" s="166" t="s">
        <v>15</v>
      </c>
      <c r="L2" s="167" t="s">
        <v>1269</v>
      </c>
      <c r="M2" s="164" t="s">
        <v>3583</v>
      </c>
      <c r="N2" s="164" t="s">
        <v>20</v>
      </c>
      <c r="O2" s="164"/>
      <c r="P2" s="164"/>
    </row>
    <row r="3" spans="1:16" ht="19" outlineLevel="1">
      <c r="B3" s="164"/>
      <c r="C3" s="164"/>
      <c r="D3" s="164"/>
      <c r="E3" s="165" t="str">
        <f>IF(LEN(B3)&gt;0,INDEX('[2]JP PINT 0.9.3'!I:I,MATCH(B3,'[2]JP PINT 0.9.3'!B:B,0),1),"")</f>
        <v/>
      </c>
      <c r="F3" s="165"/>
      <c r="G3" s="164"/>
      <c r="H3" s="166"/>
      <c r="I3" s="164">
        <v>1020</v>
      </c>
      <c r="J3" s="165" t="e">
        <f>INDEX([2]単一請求!H:H,MATCH(L3,[2]単一請求!AA:AA,0),1)</f>
        <v>#N/A</v>
      </c>
      <c r="K3" s="166" t="s">
        <v>31</v>
      </c>
      <c r="L3" s="167" t="s">
        <v>3584</v>
      </c>
      <c r="M3" s="164"/>
      <c r="N3" s="164"/>
      <c r="O3" s="164"/>
      <c r="P3" s="164"/>
    </row>
    <row r="4" spans="1:16" ht="19" outlineLevel="1">
      <c r="A4" s="163">
        <v>1300</v>
      </c>
      <c r="B4" s="164" t="s">
        <v>1632</v>
      </c>
      <c r="C4" s="164">
        <v>2</v>
      </c>
      <c r="D4" s="164" t="s">
        <v>26</v>
      </c>
      <c r="E4" s="165" t="str">
        <f>IF(LEN(B4)&gt;0,INDEX('[2]JP PINT 0.9.3'!I:I,MATCH(B4,'[2]JP PINT 0.9.3'!B:B,0),1),"")</f>
        <v>ビジネスプロセスタイプ</v>
      </c>
      <c r="F4" s="165" t="s">
        <v>1633</v>
      </c>
      <c r="G4" s="164" t="s">
        <v>3585</v>
      </c>
      <c r="H4" s="166" t="s">
        <v>1484</v>
      </c>
      <c r="I4" s="164">
        <v>1030</v>
      </c>
      <c r="J4" s="165" t="e">
        <f>INDEX([2]単一請求!H:H,MATCH(L4,[2]単一請求!AA:AA,0),1)</f>
        <v>#N/A</v>
      </c>
      <c r="K4" s="166" t="s">
        <v>42</v>
      </c>
      <c r="L4" s="167" t="s">
        <v>3586</v>
      </c>
      <c r="M4" s="164" t="s">
        <v>3583</v>
      </c>
      <c r="N4" s="164" t="s">
        <v>26</v>
      </c>
      <c r="O4" s="164"/>
      <c r="P4" s="164"/>
    </row>
    <row r="5" spans="1:16" ht="19" outlineLevel="1">
      <c r="B5" s="164"/>
      <c r="C5" s="164"/>
      <c r="D5" s="164"/>
      <c r="E5" s="165" t="str">
        <f>IF(LEN(B5)&gt;0,INDEX('[2]JP PINT 0.9.3'!I:I,MATCH(B5,'[2]JP PINT 0.9.3'!B:B,0),1),"")</f>
        <v/>
      </c>
      <c r="F5" s="165"/>
      <c r="G5" s="164"/>
      <c r="H5" s="166"/>
      <c r="I5" s="164">
        <v>1040</v>
      </c>
      <c r="J5" s="165" t="str">
        <f>INDEX([2]単一請求!H:H,MATCH(L5,[2]単一請求!AA:AA,0),1)</f>
        <v>取引設定内容/業務領域グループ</v>
      </c>
      <c r="K5" s="166" t="s">
        <v>89</v>
      </c>
      <c r="L5" s="167" t="s">
        <v>1270</v>
      </c>
      <c r="M5" s="164"/>
      <c r="N5" s="164"/>
      <c r="O5" s="164"/>
      <c r="P5" s="164"/>
    </row>
    <row r="6" spans="1:16" ht="19" outlineLevel="1">
      <c r="A6" s="163">
        <v>1310</v>
      </c>
      <c r="B6" s="164" t="s">
        <v>1641</v>
      </c>
      <c r="C6" s="164">
        <v>2</v>
      </c>
      <c r="D6" s="164" t="s">
        <v>20</v>
      </c>
      <c r="E6" s="165" t="str">
        <f>IF(LEN(B6)&gt;0,INDEX('[2]JP PINT 0.9.3'!I:I,MATCH(B6,'[2]JP PINT 0.9.3'!B:B,0),1),"")</f>
        <v>仕様ID</v>
      </c>
      <c r="F6" s="165" t="s">
        <v>1642</v>
      </c>
      <c r="G6" s="164" t="s">
        <v>3587</v>
      </c>
      <c r="H6" s="166" t="s">
        <v>1395</v>
      </c>
      <c r="I6" s="164">
        <v>1050</v>
      </c>
      <c r="J6" s="165" t="str">
        <f>INDEX([2]単一請求!H:H,MATCH(L6,[2]単一請求!AA:AA,0),1)</f>
        <v>業務領域識別子</v>
      </c>
      <c r="K6" s="166" t="str">
        <f>INDEX([2]単一請求!D:D,MATCH('SME2JP-PINT'!L6,[2]単一請求!AA:AA,0),1)</f>
        <v>UN01005472</v>
      </c>
      <c r="L6" s="167" t="s">
        <v>1271</v>
      </c>
      <c r="M6" s="164" t="s">
        <v>3583</v>
      </c>
      <c r="N6" s="164" t="s">
        <v>26</v>
      </c>
      <c r="O6" s="164" t="s">
        <v>3588</v>
      </c>
      <c r="P6" s="164"/>
    </row>
    <row r="7" spans="1:16" ht="19">
      <c r="B7" s="164"/>
      <c r="C7" s="164"/>
      <c r="D7" s="164"/>
      <c r="E7" s="165" t="str">
        <f>IF(LEN(B7)&gt;0,INDEX('[2]JP PINT 0.9.3'!I:I,MATCH(B7,'[2]JP PINT 0.9.3'!B:B,0),1),"")</f>
        <v/>
      </c>
      <c r="F7" s="165"/>
      <c r="G7" s="164"/>
      <c r="H7" s="166"/>
      <c r="I7" s="164">
        <v>1060</v>
      </c>
      <c r="J7" s="165" t="str">
        <f>INDEX([2]単一請求!H:H,MATCH(L7,[2]単一請求!AA:AA,0),1)</f>
        <v>インボイス文書クラス</v>
      </c>
      <c r="K7" s="166" t="s">
        <v>3589</v>
      </c>
      <c r="L7" s="167" t="s">
        <v>3590</v>
      </c>
      <c r="M7" s="164"/>
      <c r="N7" s="164"/>
      <c r="O7" s="164"/>
      <c r="P7" s="164"/>
    </row>
    <row r="8" spans="1:16" ht="19" outlineLevel="1">
      <c r="A8" s="163">
        <v>1000</v>
      </c>
      <c r="B8" s="164" t="s">
        <v>1392</v>
      </c>
      <c r="C8" s="164">
        <v>1</v>
      </c>
      <c r="D8" s="164" t="s">
        <v>20</v>
      </c>
      <c r="E8" s="165" t="str">
        <f>IF(LEN(B8)&gt;0,INDEX('[2]JP PINT 0.9.3'!I:I,MATCH(B8,'[2]JP PINT 0.9.3'!B:B,0),1),"")</f>
        <v>請求書番号</v>
      </c>
      <c r="F8" s="165" t="s">
        <v>1393</v>
      </c>
      <c r="G8" s="164" t="s">
        <v>3591</v>
      </c>
      <c r="H8" s="166"/>
      <c r="I8" s="164">
        <v>1070</v>
      </c>
      <c r="J8" s="165" t="e">
        <f>INDEX([2]単一請求!H:H,MATCH(L8,[2]単一請求!AA:AA,0),1)</f>
        <v>#N/A</v>
      </c>
      <c r="K8" s="166" t="s">
        <v>107</v>
      </c>
      <c r="L8" s="167" t="s">
        <v>3592</v>
      </c>
      <c r="M8" s="164" t="s">
        <v>3583</v>
      </c>
      <c r="N8" s="164" t="s">
        <v>20</v>
      </c>
      <c r="O8" s="164"/>
      <c r="P8" s="164"/>
    </row>
    <row r="9" spans="1:16" ht="19" outlineLevel="1">
      <c r="A9" s="163">
        <v>1030</v>
      </c>
      <c r="B9" s="164" t="s">
        <v>1426</v>
      </c>
      <c r="C9" s="164">
        <v>1</v>
      </c>
      <c r="D9" s="164" t="s">
        <v>20</v>
      </c>
      <c r="E9" s="165" t="str">
        <f>IF(LEN(B9)&gt;0,INDEX('[2]JP PINT 0.9.3'!I:I,MATCH(B9,'[2]JP PINT 0.9.3'!B:B,0),1),"")</f>
        <v>請求書タイプコード</v>
      </c>
      <c r="F9" s="165" t="s">
        <v>1427</v>
      </c>
      <c r="G9" s="164" t="s">
        <v>1430</v>
      </c>
      <c r="H9" s="166" t="s">
        <v>1429</v>
      </c>
      <c r="I9" s="164">
        <v>1080</v>
      </c>
      <c r="J9" s="165" t="e">
        <f>INDEX([2]単一請求!H:H,MATCH(L9,[2]単一請求!AA:AA,0),1)</f>
        <v>#N/A</v>
      </c>
      <c r="K9" s="166" t="s">
        <v>115</v>
      </c>
      <c r="L9" s="167" t="s">
        <v>3593</v>
      </c>
      <c r="M9" s="164" t="s">
        <v>3583</v>
      </c>
      <c r="N9" s="164" t="s">
        <v>26</v>
      </c>
      <c r="O9" s="164" t="s">
        <v>3594</v>
      </c>
      <c r="P9" s="164"/>
    </row>
    <row r="10" spans="1:16" ht="19" outlineLevel="1">
      <c r="A10" s="163">
        <v>1010</v>
      </c>
      <c r="B10" s="164" t="s">
        <v>1404</v>
      </c>
      <c r="C10" s="164">
        <v>1</v>
      </c>
      <c r="D10" s="164" t="s">
        <v>20</v>
      </c>
      <c r="E10" s="165" t="str">
        <f>IF(LEN(B10)&gt;0,INDEX('[2]JP PINT 0.9.3'!I:I,MATCH(B10,'[2]JP PINT 0.9.3'!B:B,0),1),"")</f>
        <v>請求書発行日</v>
      </c>
      <c r="F10" s="165" t="s">
        <v>1405</v>
      </c>
      <c r="G10" s="164" t="s">
        <v>1408</v>
      </c>
      <c r="H10" s="166" t="s">
        <v>1407</v>
      </c>
      <c r="I10" s="164">
        <v>1090</v>
      </c>
      <c r="J10" s="165" t="e">
        <f>INDEX([2]単一請求!H:H,MATCH(L10,[2]単一請求!AA:AA,0),1)</f>
        <v>#N/A</v>
      </c>
      <c r="K10" s="166" t="s">
        <v>119</v>
      </c>
      <c r="L10" s="167" t="s">
        <v>3595</v>
      </c>
      <c r="M10" s="164" t="s">
        <v>3583</v>
      </c>
      <c r="N10" s="164" t="s">
        <v>20</v>
      </c>
      <c r="O10" s="164"/>
      <c r="P10" s="164" t="s">
        <v>3596</v>
      </c>
    </row>
    <row r="11" spans="1:16" ht="19" outlineLevel="1">
      <c r="B11" s="164"/>
      <c r="C11" s="164"/>
      <c r="D11" s="164"/>
      <c r="E11" s="165" t="str">
        <f>IF(LEN(B11)&gt;0,INDEX('[2]JP PINT 0.9.3'!I:I,MATCH(B11,'[2]JP PINT 0.9.3'!B:B,0),1),"")</f>
        <v/>
      </c>
      <c r="F11" s="165"/>
      <c r="G11" s="164"/>
      <c r="H11" s="166"/>
      <c r="I11" s="164">
        <v>1100</v>
      </c>
      <c r="J11" s="165" t="e">
        <f>INDEX([2]単一請求!H:H,MATCH(L11,[2]単一請求!AA:AA,0),1)</f>
        <v>#N/A</v>
      </c>
      <c r="K11" s="166"/>
      <c r="L11" s="167" t="s">
        <v>3597</v>
      </c>
      <c r="M11" s="164"/>
      <c r="N11" s="164"/>
      <c r="O11" s="164"/>
      <c r="P11" s="164"/>
    </row>
    <row r="12" spans="1:16" ht="19" outlineLevel="1">
      <c r="A12" s="163">
        <v>1260</v>
      </c>
      <c r="B12" s="164" t="s">
        <v>3598</v>
      </c>
      <c r="C12" s="164">
        <v>1</v>
      </c>
      <c r="D12" s="164" t="s">
        <v>141</v>
      </c>
      <c r="E12" s="165" t="e">
        <f>IF(LEN(B12)&gt;0,INDEX('[2]JP PINT 0.9.3'!I:I,MATCH(B12,'[2]JP PINT 0.9.3'!B:B,0),1),"")</f>
        <v>#N/A</v>
      </c>
      <c r="F12" s="165" t="s">
        <v>3599</v>
      </c>
      <c r="G12" s="164" t="s">
        <v>3600</v>
      </c>
      <c r="H12" s="166"/>
      <c r="I12" s="164">
        <v>1110</v>
      </c>
      <c r="J12" s="165" t="e">
        <f>INDEX([2]単一請求!H:H,MATCH(L12,[2]単一請求!AA:AA,0),1)</f>
        <v>#N/A</v>
      </c>
      <c r="K12" s="166" t="s">
        <v>137</v>
      </c>
      <c r="L12" s="167" t="s">
        <v>3601</v>
      </c>
      <c r="M12" s="164" t="s">
        <v>3583</v>
      </c>
      <c r="N12" s="164" t="s">
        <v>141</v>
      </c>
      <c r="O12" s="164"/>
      <c r="P12" s="164"/>
    </row>
    <row r="13" spans="1:16" ht="19" outlineLevel="1">
      <c r="A13" s="163">
        <v>1280</v>
      </c>
      <c r="B13" s="164" t="s">
        <v>1620</v>
      </c>
      <c r="C13" s="164">
        <v>2</v>
      </c>
      <c r="D13" s="164" t="s">
        <v>20</v>
      </c>
      <c r="E13" s="165" t="str">
        <f>IF(LEN(B13)&gt;0,INDEX('[2]JP PINT 0.9.3'!I:I,MATCH(B13,'[2]JP PINT 0.9.3'!B:B,0),1),"")</f>
        <v>請求書注釈内容</v>
      </c>
      <c r="F13" s="165" t="s">
        <v>1621</v>
      </c>
      <c r="G13" s="164" t="s">
        <v>1623</v>
      </c>
      <c r="H13" s="166" t="s">
        <v>1484</v>
      </c>
      <c r="I13" s="164">
        <v>1120</v>
      </c>
      <c r="J13" s="165" t="e">
        <f>INDEX([2]単一請求!H:H,MATCH(L13,[2]単一請求!AA:AA,0),1)</f>
        <v>#N/A</v>
      </c>
      <c r="K13" s="166" t="s">
        <v>150</v>
      </c>
      <c r="L13" s="167" t="s">
        <v>3602</v>
      </c>
      <c r="M13" s="164" t="s">
        <v>3583</v>
      </c>
      <c r="N13" s="164" t="s">
        <v>141</v>
      </c>
      <c r="O13" s="164" t="s">
        <v>3603</v>
      </c>
      <c r="P13" s="164"/>
    </row>
    <row r="14" spans="1:16" ht="19" outlineLevel="1">
      <c r="B14" s="164"/>
      <c r="C14" s="164"/>
      <c r="D14" s="164"/>
      <c r="E14" s="165" t="str">
        <f>IF(LEN(B14)&gt;0,INDEX('[2]JP PINT 0.9.3'!I:I,MATCH(B14,'[2]JP PINT 0.9.3'!B:B,0),1),"")</f>
        <v/>
      </c>
      <c r="F14" s="165"/>
      <c r="G14" s="164"/>
      <c r="H14" s="166"/>
      <c r="I14" s="164">
        <v>1130</v>
      </c>
      <c r="J14" s="165" t="e">
        <f>INDEX([2]単一請求!H:H,MATCH(L14,[2]単一請求!AA:AA,0),1)</f>
        <v>#N/A</v>
      </c>
      <c r="K14" s="166" t="s">
        <v>154</v>
      </c>
      <c r="L14" s="167" t="s">
        <v>3604</v>
      </c>
      <c r="M14" s="164"/>
      <c r="N14" s="164"/>
      <c r="O14" s="164"/>
      <c r="P14" s="164"/>
    </row>
    <row r="15" spans="1:16" ht="19" outlineLevel="1">
      <c r="B15" s="164" t="s">
        <v>3605</v>
      </c>
      <c r="C15" s="164"/>
      <c r="D15" s="164"/>
      <c r="E15" s="165" t="e">
        <f>IF(LEN(B15)&gt;0,INDEX('[2]JP PINT 0.9.3'!I:I,MATCH(B15,'[2]JP PINT 0.9.3'!B:B,0),1),"")</f>
        <v>#N/A</v>
      </c>
      <c r="F15" s="165"/>
      <c r="G15" s="164"/>
      <c r="H15" s="166"/>
      <c r="I15" s="164">
        <v>1140</v>
      </c>
      <c r="J15" s="165" t="e">
        <f>INDEX([2]単一請求!H:H,MATCH(L15,[2]単一請求!AA:AA,0),1)</f>
        <v>#N/A</v>
      </c>
      <c r="K15" s="166" t="s">
        <v>158</v>
      </c>
      <c r="L15" s="167" t="s">
        <v>3606</v>
      </c>
      <c r="M15" s="164"/>
      <c r="N15" s="164"/>
      <c r="O15" s="164"/>
      <c r="P15" s="164"/>
    </row>
    <row r="16" spans="1:16" ht="19" outlineLevel="1">
      <c r="B16" s="164"/>
      <c r="C16" s="164"/>
      <c r="D16" s="164"/>
      <c r="E16" s="165" t="str">
        <f>IF(LEN(B16)&gt;0,INDEX('[2]JP PINT 0.9.3'!I:I,MATCH(B16,'[2]JP PINT 0.9.3'!B:B,0),1),"")</f>
        <v/>
      </c>
      <c r="F16" s="165"/>
      <c r="G16" s="164"/>
      <c r="H16" s="166"/>
      <c r="I16" s="164">
        <v>1150</v>
      </c>
      <c r="J16" s="165" t="e">
        <f>INDEX([2]単一請求!H:H,MATCH(L16,[2]単一請求!AA:AA,0),1)</f>
        <v>#N/A</v>
      </c>
      <c r="K16" s="166" t="s">
        <v>166</v>
      </c>
      <c r="L16" s="167" t="s">
        <v>3607</v>
      </c>
      <c r="M16" s="164"/>
      <c r="N16" s="164"/>
      <c r="O16" s="164"/>
      <c r="P16" s="164"/>
    </row>
    <row r="17" spans="1:16" ht="19" outlineLevel="1">
      <c r="B17" s="164"/>
      <c r="C17" s="164"/>
      <c r="D17" s="164"/>
      <c r="E17" s="165" t="str">
        <f>IF(LEN(B17)&gt;0,INDEX('[2]JP PINT 0.9.3'!I:I,MATCH(B17,'[2]JP PINT 0.9.3'!B:B,0),1),"")</f>
        <v/>
      </c>
      <c r="F17" s="165"/>
      <c r="G17" s="164"/>
      <c r="H17" s="166"/>
      <c r="I17" s="164">
        <v>1160</v>
      </c>
      <c r="J17" s="165" t="e">
        <f>INDEX([2]単一請求!H:H,MATCH(L17,[2]単一請求!AA:AA,0),1)</f>
        <v>#N/A</v>
      </c>
      <c r="K17" s="166" t="s">
        <v>170</v>
      </c>
      <c r="L17" s="167" t="s">
        <v>3608</v>
      </c>
      <c r="M17" s="164"/>
      <c r="N17" s="164"/>
      <c r="O17" s="164"/>
      <c r="P17" s="164"/>
    </row>
    <row r="18" spans="1:16" ht="19" outlineLevel="1">
      <c r="B18" s="164"/>
      <c r="C18" s="164"/>
      <c r="D18" s="164"/>
      <c r="E18" s="165" t="str">
        <f>IF(LEN(B18)&gt;0,INDEX('[2]JP PINT 0.9.3'!I:I,MATCH(B18,'[2]JP PINT 0.9.3'!B:B,0),1),"")</f>
        <v/>
      </c>
      <c r="F18" s="165"/>
      <c r="G18" s="164"/>
      <c r="H18" s="166"/>
      <c r="I18" s="164">
        <v>1170</v>
      </c>
      <c r="J18" s="165" t="e">
        <f>INDEX([2]単一請求!H:H,MATCH(L18,[2]単一請求!AA:AA,0),1)</f>
        <v>#N/A</v>
      </c>
      <c r="K18" s="166" t="s">
        <v>1071</v>
      </c>
      <c r="L18" s="167" t="s">
        <v>3609</v>
      </c>
      <c r="M18" s="164"/>
      <c r="N18" s="164"/>
      <c r="O18" s="164"/>
      <c r="P18" s="164"/>
    </row>
    <row r="19" spans="1:16" ht="19" outlineLevel="1">
      <c r="B19" s="164"/>
      <c r="C19" s="164"/>
      <c r="D19" s="164"/>
      <c r="E19" s="165" t="str">
        <f>IF(LEN(B19)&gt;0,INDEX('[2]JP PINT 0.9.3'!I:I,MATCH(B19,'[2]JP PINT 0.9.3'!B:B,0),1),"")</f>
        <v/>
      </c>
      <c r="F19" s="165"/>
      <c r="G19" s="164"/>
      <c r="H19" s="166"/>
      <c r="I19" s="164">
        <v>1180</v>
      </c>
      <c r="J19" s="165" t="e">
        <f>INDEX([2]単一請求!H:H,MATCH(L19,[2]単一請求!AA:AA,0),1)</f>
        <v>#N/A</v>
      </c>
      <c r="K19" s="166" t="s">
        <v>178</v>
      </c>
      <c r="L19" s="167" t="s">
        <v>3610</v>
      </c>
      <c r="M19" s="164"/>
      <c r="N19" s="164"/>
      <c r="O19" s="164"/>
      <c r="P19" s="164"/>
    </row>
    <row r="20" spans="1:16" ht="19" outlineLevel="1">
      <c r="B20" s="164"/>
      <c r="C20" s="164"/>
      <c r="D20" s="164"/>
      <c r="E20" s="165" t="str">
        <f>IF(LEN(B20)&gt;0,INDEX('[2]JP PINT 0.9.3'!I:I,MATCH(B20,'[2]JP PINT 0.9.3'!B:B,0),1),"")</f>
        <v/>
      </c>
      <c r="F20" s="165"/>
      <c r="G20" s="164"/>
      <c r="H20" s="166"/>
      <c r="I20" s="164">
        <v>1190</v>
      </c>
      <c r="J20" s="165" t="e">
        <f>INDEX([2]単一請求!H:H,MATCH(L20,[2]単一請求!AA:AA,0),1)</f>
        <v>#N/A</v>
      </c>
      <c r="K20" s="166" t="s">
        <v>182</v>
      </c>
      <c r="L20" s="167" t="s">
        <v>3611</v>
      </c>
      <c r="M20" s="164"/>
      <c r="N20" s="164"/>
      <c r="O20" s="164"/>
      <c r="P20" s="164"/>
    </row>
    <row r="21" spans="1:16" ht="19" outlineLevel="1">
      <c r="B21" s="164"/>
      <c r="C21" s="164"/>
      <c r="D21" s="164"/>
      <c r="E21" s="165" t="str">
        <f>IF(LEN(B21)&gt;0,INDEX('[2]JP PINT 0.9.3'!I:I,MATCH(B21,'[2]JP PINT 0.9.3'!B:B,0),1),"")</f>
        <v/>
      </c>
      <c r="F21" s="165"/>
      <c r="G21" s="164"/>
      <c r="H21" s="166"/>
      <c r="I21" s="164">
        <v>1200</v>
      </c>
      <c r="J21" s="165" t="e">
        <f>INDEX([2]単一請求!H:H,MATCH(L21,[2]単一請求!AA:AA,0),1)</f>
        <v>#N/A</v>
      </c>
      <c r="K21" s="166" t="s">
        <v>186</v>
      </c>
      <c r="L21" s="167" t="s">
        <v>3612</v>
      </c>
      <c r="M21" s="164"/>
      <c r="N21" s="164"/>
      <c r="O21" s="164"/>
      <c r="P21" s="164"/>
    </row>
    <row r="22" spans="1:16" ht="19" outlineLevel="1">
      <c r="B22" s="164" t="s">
        <v>3605</v>
      </c>
      <c r="C22" s="164"/>
      <c r="D22" s="164"/>
      <c r="E22" s="165" t="e">
        <f>IF(LEN(B22)&gt;0,INDEX('[2]JP PINT 0.9.3'!I:I,MATCH(B22,'[2]JP PINT 0.9.3'!B:B,0),1),"")</f>
        <v>#N/A</v>
      </c>
      <c r="F22" s="165"/>
      <c r="G22" s="164"/>
      <c r="H22" s="166"/>
      <c r="I22" s="164">
        <v>1210</v>
      </c>
      <c r="J22" s="165" t="e">
        <f>INDEX([2]単一請求!H:H,MATCH(L22,[2]単一請求!AA:AA,0),1)</f>
        <v>#N/A</v>
      </c>
      <c r="K22" s="166" t="s">
        <v>3613</v>
      </c>
      <c r="L22" s="167" t="s">
        <v>3614</v>
      </c>
      <c r="M22" s="164"/>
      <c r="N22" s="164"/>
      <c r="O22" s="164"/>
      <c r="P22" s="164"/>
    </row>
    <row r="23" spans="1:16" ht="19" outlineLevel="1">
      <c r="B23" s="164"/>
      <c r="C23" s="164"/>
      <c r="D23" s="164"/>
      <c r="E23" s="165" t="str">
        <f>IF(LEN(B23)&gt;0,INDEX('[2]JP PINT 0.9.3'!I:I,MATCH(B23,'[2]JP PINT 0.9.3'!B:B,0),1),"")</f>
        <v/>
      </c>
      <c r="F23" s="165"/>
      <c r="G23" s="164"/>
      <c r="H23" s="166"/>
      <c r="I23" s="164">
        <v>1220</v>
      </c>
      <c r="J23" s="165" t="e">
        <f>INDEX([2]単一請求!H:H,MATCH(L23,[2]単一請求!AA:AA,0),1)</f>
        <v>#N/A</v>
      </c>
      <c r="K23" s="166" t="s">
        <v>206</v>
      </c>
      <c r="L23" s="167" t="s">
        <v>3615</v>
      </c>
      <c r="M23" s="164"/>
      <c r="N23" s="164"/>
      <c r="O23" s="164"/>
      <c r="P23" s="164"/>
    </row>
    <row r="24" spans="1:16" ht="19" outlineLevel="1">
      <c r="B24" s="164"/>
      <c r="C24" s="164"/>
      <c r="D24" s="164"/>
      <c r="E24" s="165" t="str">
        <f>IF(LEN(B24)&gt;0,INDEX('[2]JP PINT 0.9.3'!I:I,MATCH(B24,'[2]JP PINT 0.9.3'!B:B,0),1),"")</f>
        <v/>
      </c>
      <c r="F24" s="165"/>
      <c r="G24" s="164"/>
      <c r="H24" s="166"/>
      <c r="I24" s="164">
        <v>1230</v>
      </c>
      <c r="J24" s="165" t="e">
        <f>INDEX([2]単一請求!H:H,MATCH(L24,[2]単一請求!AA:AA,0),1)</f>
        <v>#N/A</v>
      </c>
      <c r="K24" s="166" t="s">
        <v>210</v>
      </c>
      <c r="L24" s="167" t="s">
        <v>3616</v>
      </c>
      <c r="M24" s="164"/>
      <c r="N24" s="164"/>
      <c r="O24" s="164"/>
      <c r="P24" s="164"/>
    </row>
    <row r="25" spans="1:16" ht="19" outlineLevel="1">
      <c r="B25" s="164"/>
      <c r="C25" s="164"/>
      <c r="D25" s="164"/>
      <c r="E25" s="165" t="str">
        <f>IF(LEN(B25)&gt;0,INDEX('[2]JP PINT 0.9.3'!I:I,MATCH(B25,'[2]JP PINT 0.9.3'!B:B,0),1),"")</f>
        <v/>
      </c>
      <c r="F25" s="165"/>
      <c r="G25" s="164"/>
      <c r="H25" s="166"/>
      <c r="I25" s="164">
        <v>1240</v>
      </c>
      <c r="J25" s="165" t="e">
        <f>INDEX([2]単一請求!H:H,MATCH(L25,[2]単一請求!AA:AA,0),1)</f>
        <v>#N/A</v>
      </c>
      <c r="K25" s="166" t="s">
        <v>3617</v>
      </c>
      <c r="L25" s="167" t="s">
        <v>3618</v>
      </c>
      <c r="M25" s="164"/>
      <c r="N25" s="164"/>
      <c r="O25" s="164"/>
      <c r="P25" s="164"/>
    </row>
    <row r="26" spans="1:16" ht="19" outlineLevel="1">
      <c r="B26" s="164"/>
      <c r="C26" s="164"/>
      <c r="D26" s="164"/>
      <c r="E26" s="165" t="str">
        <f>IF(LEN(B26)&gt;0,INDEX('[2]JP PINT 0.9.3'!I:I,MATCH(B26,'[2]JP PINT 0.9.3'!B:B,0),1),"")</f>
        <v/>
      </c>
      <c r="F26" s="165"/>
      <c r="G26" s="164"/>
      <c r="H26" s="166"/>
      <c r="I26" s="164">
        <v>1250</v>
      </c>
      <c r="J26" s="165" t="e">
        <f>INDEX([2]単一請求!H:H,MATCH(L26,[2]単一請求!AA:AA,0),1)</f>
        <v>#N/A</v>
      </c>
      <c r="K26" s="166" t="s">
        <v>217</v>
      </c>
      <c r="L26" s="167" t="s">
        <v>3619</v>
      </c>
      <c r="M26" s="164"/>
      <c r="N26" s="164"/>
      <c r="O26" s="164"/>
      <c r="P26" s="164"/>
    </row>
    <row r="27" spans="1:16" ht="19">
      <c r="B27" s="164" t="s">
        <v>3605</v>
      </c>
      <c r="C27" s="164"/>
      <c r="D27" s="164"/>
      <c r="E27" s="165" t="e">
        <f>IF(LEN(B27)&gt;0,INDEX('[2]JP PINT 0.9.3'!I:I,MATCH(B27,'[2]JP PINT 0.9.3'!B:B,0),1),"")</f>
        <v>#N/A</v>
      </c>
      <c r="F27" s="165"/>
      <c r="G27" s="164"/>
      <c r="H27" s="166"/>
      <c r="I27" s="164">
        <v>1260</v>
      </c>
      <c r="J27" s="165" t="str">
        <f>INDEX([2]単一請求!H:H,MATCH(L27,[2]単一請求!AA:AA,0),1)</f>
        <v>インボイス文書取引内容クラス</v>
      </c>
      <c r="K27" s="166" t="s">
        <v>220</v>
      </c>
      <c r="L27" s="167" t="s">
        <v>1272</v>
      </c>
      <c r="M27" s="164"/>
      <c r="N27" s="164"/>
      <c r="O27" s="164"/>
      <c r="P27" s="164"/>
    </row>
    <row r="28" spans="1:16" ht="19">
      <c r="B28" s="164"/>
      <c r="C28" s="164"/>
      <c r="D28" s="164"/>
      <c r="E28" s="165" t="str">
        <f>IF(LEN(B28)&gt;0,INDEX('[2]JP PINT 0.9.3'!I:I,MATCH(B28,'[2]JP PINT 0.9.3'!B:B,0),1),"")</f>
        <v/>
      </c>
      <c r="F28" s="165"/>
      <c r="G28" s="164"/>
      <c r="H28" s="166"/>
      <c r="I28" s="164">
        <v>1270</v>
      </c>
      <c r="J28" s="165" t="str">
        <f>INDEX([2]単一請求!H:H,MATCH(L28,[2]単一請求!AA:AA,0),1)</f>
        <v>インボイス文書取引内容／契約グループ</v>
      </c>
      <c r="K28" s="166" t="s">
        <v>224</v>
      </c>
      <c r="L28" s="167" t="s">
        <v>1273</v>
      </c>
      <c r="M28" s="164"/>
      <c r="N28" s="164"/>
      <c r="O28" s="164"/>
      <c r="P28" s="164"/>
    </row>
    <row r="29" spans="1:16" ht="19" outlineLevel="1">
      <c r="A29" s="163">
        <v>1110</v>
      </c>
      <c r="B29" s="168" t="s">
        <v>1481</v>
      </c>
      <c r="C29" s="168">
        <v>1</v>
      </c>
      <c r="D29" s="168" t="s">
        <v>26</v>
      </c>
      <c r="E29" s="165" t="str">
        <f>IF(LEN(B29)&gt;0,INDEX('[2]JP PINT 0.9.3'!I:I,MATCH(B29,'[2]JP PINT 0.9.3'!B:B,0),1),"")</f>
        <v>買い手参照</v>
      </c>
      <c r="F29" s="169" t="s">
        <v>1482</v>
      </c>
      <c r="G29" s="164" t="s">
        <v>1485</v>
      </c>
      <c r="H29" s="166" t="s">
        <v>1484</v>
      </c>
      <c r="I29" s="164">
        <v>1280</v>
      </c>
      <c r="J29" s="165" t="e">
        <f>INDEX([2]単一請求!H:H,MATCH(L29,[2]単一請求!AA:AA,0),1)</f>
        <v>#N/A</v>
      </c>
      <c r="K29" s="166" t="s">
        <v>3620</v>
      </c>
      <c r="L29" s="167" t="s">
        <v>3621</v>
      </c>
      <c r="M29" s="164" t="s">
        <v>3583</v>
      </c>
      <c r="N29" s="164" t="s">
        <v>26</v>
      </c>
      <c r="O29" s="164"/>
      <c r="P29" s="164"/>
    </row>
    <row r="30" spans="1:16" ht="19" outlineLevel="1">
      <c r="A30" s="163">
        <v>1360</v>
      </c>
      <c r="B30" s="164" t="s">
        <v>1782</v>
      </c>
      <c r="C30" s="164">
        <v>1</v>
      </c>
      <c r="D30" s="164" t="s">
        <v>20</v>
      </c>
      <c r="E30" s="165" t="str">
        <f>IF(LEN(B30)&gt;0,INDEX('[2]JP PINT 0.9.3'!I:I,MATCH(B30,'[2]JP PINT 0.9.3'!B:B,0),1),"")</f>
        <v>売り手住所</v>
      </c>
      <c r="F30" s="165" t="s">
        <v>1675</v>
      </c>
      <c r="G30" s="164" t="s">
        <v>1677</v>
      </c>
      <c r="H30" s="166"/>
      <c r="I30" s="164">
        <v>1290</v>
      </c>
      <c r="J30" s="165" t="str">
        <f>INDEX([2]単一請求!H:H,MATCH(L30,[2]単一請求!AA:AA,0),1)</f>
        <v>インボイス文書契約／受注者グループ</v>
      </c>
      <c r="K30" s="166" t="s">
        <v>232</v>
      </c>
      <c r="L30" s="167" t="s">
        <v>1274</v>
      </c>
      <c r="M30" s="164" t="s">
        <v>3583</v>
      </c>
      <c r="N30" s="164" t="s">
        <v>26</v>
      </c>
      <c r="O30" s="164"/>
      <c r="P30" s="164"/>
    </row>
    <row r="31" spans="1:16" ht="19" outlineLevel="2">
      <c r="A31" s="163">
        <v>1390</v>
      </c>
      <c r="B31" s="164" t="s">
        <v>1701</v>
      </c>
      <c r="C31" s="164">
        <v>2</v>
      </c>
      <c r="D31" s="164" t="s">
        <v>141</v>
      </c>
      <c r="E31" s="165" t="str">
        <f>IF(LEN(B31)&gt;0,INDEX('[2]JP PINT 0.9.3'!I:I,MATCH(B31,'[2]JP PINT 0.9.3'!B:B,0),1),"")</f>
        <v>売り手ID</v>
      </c>
      <c r="F31" s="165" t="s">
        <v>1702</v>
      </c>
      <c r="G31" s="164" t="s">
        <v>1704</v>
      </c>
      <c r="H31" s="166" t="s">
        <v>1395</v>
      </c>
      <c r="I31" s="164">
        <v>1300</v>
      </c>
      <c r="J31" s="165" t="str">
        <f>INDEX([2]単一請求!H:H,MATCH(L31,[2]単一請求!AA:AA,0),1)</f>
        <v>受注者コード</v>
      </c>
      <c r="K31" s="166" t="s">
        <v>241</v>
      </c>
      <c r="L31" s="167" t="s">
        <v>1275</v>
      </c>
      <c r="M31" s="164" t="s">
        <v>3583</v>
      </c>
      <c r="N31" s="164" t="s">
        <v>141</v>
      </c>
      <c r="O31" s="164" t="s">
        <v>3622</v>
      </c>
      <c r="P31" s="164" t="s">
        <v>3623</v>
      </c>
    </row>
    <row r="32" spans="1:16" ht="19" outlineLevel="2">
      <c r="A32" s="163">
        <v>1400</v>
      </c>
      <c r="B32" s="164"/>
      <c r="C32" s="164"/>
      <c r="D32" s="164"/>
      <c r="E32" s="165" t="str">
        <f>IF(LEN(B32)&gt;0,INDEX('[2]JP PINT 0.9.3'!I:I,MATCH(B32,'[2]JP PINT 0.9.3'!B:B,0),1),"")</f>
        <v/>
      </c>
      <c r="F32" s="165"/>
      <c r="G32" s="164"/>
      <c r="H32" s="166"/>
      <c r="I32" s="164">
        <v>1310</v>
      </c>
      <c r="J32" s="165" t="str">
        <f>INDEX([2]単一請求!H:H,MATCH(L32,[2]単一請求!AA:AA,0),1)</f>
        <v>受注者国際企業コード</v>
      </c>
      <c r="K32" s="166" t="s">
        <v>245</v>
      </c>
      <c r="L32" s="167" t="s">
        <v>1276</v>
      </c>
      <c r="M32" s="164" t="s">
        <v>3583</v>
      </c>
      <c r="N32" s="164" t="s">
        <v>141</v>
      </c>
      <c r="O32" s="164" t="s">
        <v>3622</v>
      </c>
      <c r="P32" s="164" t="s">
        <v>3623</v>
      </c>
    </row>
    <row r="33" spans="1:16" ht="38" outlineLevel="2">
      <c r="A33" s="163">
        <v>1410</v>
      </c>
      <c r="B33" s="164" t="s">
        <v>3624</v>
      </c>
      <c r="C33" s="164">
        <v>3</v>
      </c>
      <c r="D33" s="164" t="s">
        <v>26</v>
      </c>
      <c r="E33" s="165" t="e">
        <f>IF(LEN(B33)&gt;0,INDEX('[2]JP PINT 0.9.3'!I:I,MATCH(B33,'[2]JP PINT 0.9.3'!B:B,0),1),"")</f>
        <v>#N/A</v>
      </c>
      <c r="F33" s="165" t="s">
        <v>3625</v>
      </c>
      <c r="G33" s="164" t="s">
        <v>3626</v>
      </c>
      <c r="H33" s="166" t="s">
        <v>3627</v>
      </c>
      <c r="I33" s="164">
        <v>1320</v>
      </c>
      <c r="J33" s="165" t="e">
        <f>INDEX([2]単一請求!H:H,MATCH(L33,[2]単一請求!AA:AA,0),1)</f>
        <v>#N/A</v>
      </c>
      <c r="K33" s="166"/>
      <c r="L33" s="167" t="s">
        <v>3628</v>
      </c>
      <c r="M33" s="164" t="s">
        <v>3629</v>
      </c>
      <c r="N33" s="164"/>
      <c r="O33" s="164"/>
      <c r="P33" s="164"/>
    </row>
    <row r="34" spans="1:16" ht="19" outlineLevel="2">
      <c r="A34" s="163">
        <v>1370</v>
      </c>
      <c r="B34" s="164" t="s">
        <v>1683</v>
      </c>
      <c r="C34" s="164">
        <v>2</v>
      </c>
      <c r="D34" s="164" t="s">
        <v>20</v>
      </c>
      <c r="E34" s="165" t="str">
        <f>IF(LEN(B34)&gt;0,INDEX('[2]JP PINT 0.9.3'!I:I,MATCH(B34,'[2]JP PINT 0.9.3'!B:B,0),1),"")</f>
        <v>売り手名称</v>
      </c>
      <c r="F34" s="165" t="s">
        <v>1684</v>
      </c>
      <c r="G34" s="164" t="s">
        <v>1686</v>
      </c>
      <c r="H34" s="166" t="s">
        <v>1484</v>
      </c>
      <c r="I34" s="164">
        <v>1330</v>
      </c>
      <c r="J34" s="165" t="str">
        <f>INDEX([2]単一請求!H:H,MATCH(L34,[2]単一請求!AA:AA,0),1)</f>
        <v>受注者名称</v>
      </c>
      <c r="K34" s="166" t="s">
        <v>249</v>
      </c>
      <c r="L34" s="167" t="s">
        <v>1277</v>
      </c>
      <c r="M34" s="164" t="s">
        <v>3583</v>
      </c>
      <c r="N34" s="164" t="s">
        <v>26</v>
      </c>
      <c r="O34" s="164" t="s">
        <v>3594</v>
      </c>
      <c r="P34" s="164"/>
    </row>
    <row r="35" spans="1:16" ht="19" outlineLevel="2">
      <c r="A35" s="163">
        <v>1460</v>
      </c>
      <c r="B35" s="164" t="s">
        <v>1748</v>
      </c>
      <c r="C35" s="164">
        <v>2</v>
      </c>
      <c r="D35" s="164" t="s">
        <v>26</v>
      </c>
      <c r="E35" s="165" t="str">
        <f>IF(LEN(B35)&gt;0,INDEX('[2]JP PINT 0.9.3'!I:I,MATCH(B35,'[2]JP PINT 0.9.3'!B:B,0),1),"")</f>
        <v>売り手追加法的情報</v>
      </c>
      <c r="F35" s="169" t="s">
        <v>1749</v>
      </c>
      <c r="G35" s="164" t="s">
        <v>1751</v>
      </c>
      <c r="H35" s="166" t="s">
        <v>1484</v>
      </c>
      <c r="I35" s="164">
        <v>1340</v>
      </c>
      <c r="J35" s="165" t="e">
        <f>INDEX([2]単一請求!H:H,MATCH(L35,[2]単一請求!AA:AA,0),1)</f>
        <v>#N/A</v>
      </c>
      <c r="K35" s="166" t="s">
        <v>3630</v>
      </c>
      <c r="L35" s="167" t="s">
        <v>3631</v>
      </c>
      <c r="M35" s="164"/>
      <c r="N35" s="164"/>
      <c r="O35" s="164"/>
      <c r="P35" s="164"/>
    </row>
    <row r="36" spans="1:16" ht="19" outlineLevel="2">
      <c r="B36" s="164"/>
      <c r="C36" s="164"/>
      <c r="D36" s="164"/>
      <c r="E36" s="165" t="str">
        <f>IF(LEN(B36)&gt;0,INDEX('[2]JP PINT 0.9.3'!I:I,MATCH(B36,'[2]JP PINT 0.9.3'!B:B,0),1),"")</f>
        <v/>
      </c>
      <c r="F36" s="165"/>
      <c r="G36" s="164"/>
      <c r="H36" s="166"/>
      <c r="I36" s="164">
        <v>1350</v>
      </c>
      <c r="J36" s="165" t="str">
        <f>INDEX([2]単一請求!H:H,MATCH(L36,[2]単一請求!AA:AA,0),1)</f>
        <v>適格請求書発行事業者登録番号</v>
      </c>
      <c r="K36" s="166" t="s">
        <v>253</v>
      </c>
      <c r="L36" s="167" t="s">
        <v>1278</v>
      </c>
      <c r="M36" s="164"/>
      <c r="N36" s="164"/>
      <c r="O36" s="164"/>
      <c r="P36" s="164"/>
    </row>
    <row r="37" spans="1:16" ht="38" outlineLevel="2">
      <c r="B37" s="164"/>
      <c r="C37" s="164"/>
      <c r="D37" s="164"/>
      <c r="E37" s="165" t="str">
        <f>IF(LEN(B37)&gt;0,INDEX('[2]JP PINT 0.9.3'!I:I,MATCH(B37,'[2]JP PINT 0.9.3'!B:B,0),1),"")</f>
        <v/>
      </c>
      <c r="F37" s="165"/>
      <c r="G37" s="164"/>
      <c r="H37" s="166"/>
      <c r="I37" s="164">
        <v>1360</v>
      </c>
      <c r="J37" s="165" t="e">
        <f>INDEX([2]単一請求!H:H,MATCH(L37,[2]単一請求!AA:AA,0),1)</f>
        <v>#N/A</v>
      </c>
      <c r="K37" s="166" t="s">
        <v>3632</v>
      </c>
      <c r="L37" s="167" t="s">
        <v>3633</v>
      </c>
      <c r="M37" s="164" t="s">
        <v>3583</v>
      </c>
      <c r="N37" s="164" t="s">
        <v>141</v>
      </c>
      <c r="O37" s="164" t="s">
        <v>3603</v>
      </c>
      <c r="P37" s="164"/>
    </row>
    <row r="38" spans="1:16" ht="38" outlineLevel="3">
      <c r="A38" s="163">
        <v>1420</v>
      </c>
      <c r="B38" s="164" t="s">
        <v>1715</v>
      </c>
      <c r="C38" s="164">
        <v>2</v>
      </c>
      <c r="D38" s="164" t="s">
        <v>26</v>
      </c>
      <c r="E38" s="165" t="str">
        <f>IF(LEN(B38)&gt;0,INDEX('[2]JP PINT 0.9.3'!I:I,MATCH(B38,'[2]JP PINT 0.9.3'!B:B,0),1),"")</f>
        <v>売り手法人ID</v>
      </c>
      <c r="F38" s="169" t="s">
        <v>1716</v>
      </c>
      <c r="G38" s="164" t="s">
        <v>1718</v>
      </c>
      <c r="H38" s="166" t="s">
        <v>1395</v>
      </c>
      <c r="I38" s="164">
        <v>1370</v>
      </c>
      <c r="J38" s="165" t="e">
        <f>INDEX([2]単一請求!H:H,MATCH(L38,[2]単一請求!AA:AA,0),1)</f>
        <v>#N/A</v>
      </c>
      <c r="K38" s="166" t="s">
        <v>3634</v>
      </c>
      <c r="L38" s="167" t="s">
        <v>3635</v>
      </c>
      <c r="M38" s="164" t="s">
        <v>3583</v>
      </c>
      <c r="N38" s="164" t="s">
        <v>26</v>
      </c>
      <c r="O38" s="164"/>
      <c r="P38" s="164"/>
    </row>
    <row r="39" spans="1:16" ht="38" outlineLevel="3">
      <c r="A39" s="163">
        <v>1430</v>
      </c>
      <c r="B39" s="164" t="s">
        <v>3636</v>
      </c>
      <c r="C39" s="164">
        <v>3</v>
      </c>
      <c r="D39" s="164" t="s">
        <v>26</v>
      </c>
      <c r="E39" s="165" t="e">
        <f>IF(LEN(B39)&gt;0,INDEX('[2]JP PINT 0.9.3'!I:I,MATCH(B39,'[2]JP PINT 0.9.3'!B:B,0),1),"")</f>
        <v>#N/A</v>
      </c>
      <c r="F39" s="169" t="s">
        <v>3637</v>
      </c>
      <c r="G39" s="164" t="s">
        <v>3638</v>
      </c>
      <c r="H39" s="166" t="s">
        <v>3627</v>
      </c>
      <c r="I39" s="164">
        <v>1380</v>
      </c>
      <c r="J39" s="165" t="e">
        <f>INDEX([2]単一請求!H:H,MATCH(L39,[2]単一請求!AA:AA,0),1)</f>
        <v>#N/A</v>
      </c>
      <c r="K39" s="166"/>
      <c r="L39" s="167" t="s">
        <v>3639</v>
      </c>
      <c r="M39" s="164" t="s">
        <v>3629</v>
      </c>
      <c r="N39" s="164"/>
      <c r="O39" s="164"/>
      <c r="P39" s="164"/>
    </row>
    <row r="40" spans="1:16" ht="38" outlineLevel="3">
      <c r="A40" s="163">
        <v>1380</v>
      </c>
      <c r="B40" s="164" t="s">
        <v>1693</v>
      </c>
      <c r="C40" s="164">
        <v>2</v>
      </c>
      <c r="D40" s="164" t="s">
        <v>26</v>
      </c>
      <c r="E40" s="165" t="str">
        <f>IF(LEN(B40)&gt;0,INDEX('[2]JP PINT 0.9.3'!I:I,MATCH(B40,'[2]JP PINT 0.9.3'!B:B,0),1),"")</f>
        <v>売り手商号</v>
      </c>
      <c r="F40" s="169" t="s">
        <v>1694</v>
      </c>
      <c r="G40" s="164" t="s">
        <v>3640</v>
      </c>
      <c r="H40" s="166" t="s">
        <v>1484</v>
      </c>
      <c r="I40" s="164">
        <v>1390</v>
      </c>
      <c r="J40" s="165" t="e">
        <f>INDEX([2]単一請求!H:H,MATCH(L40,[2]単一請求!AA:AA,0),1)</f>
        <v>#N/A</v>
      </c>
      <c r="K40" s="166" t="s">
        <v>3641</v>
      </c>
      <c r="L40" s="167" t="s">
        <v>3642</v>
      </c>
      <c r="M40" s="164" t="s">
        <v>3583</v>
      </c>
      <c r="N40" s="164" t="s">
        <v>26</v>
      </c>
      <c r="O40" s="164"/>
      <c r="P40" s="164"/>
    </row>
    <row r="41" spans="1:16" ht="19" outlineLevel="2">
      <c r="A41" s="163">
        <v>1570</v>
      </c>
      <c r="B41" s="164" t="s">
        <v>1854</v>
      </c>
      <c r="C41" s="164">
        <v>2</v>
      </c>
      <c r="D41" s="164" t="s">
        <v>26</v>
      </c>
      <c r="E41" s="165" t="str">
        <f>IF(LEN(B41)&gt;0,INDEX('[2]JP PINT 0.9.3'!I:I,MATCH(B41,'[2]JP PINT 0.9.3'!B:B,0),1),"")</f>
        <v>売り手連絡先</v>
      </c>
      <c r="F41" s="165" t="s">
        <v>1855</v>
      </c>
      <c r="G41" s="164" t="s">
        <v>3643</v>
      </c>
      <c r="H41" s="166"/>
      <c r="I41" s="164">
        <v>1400</v>
      </c>
      <c r="J41" s="165" t="str">
        <f>INDEX([2]単一請求!H:H,MATCH(L41,[2]単一請求!AA:AA,0),1)</f>
        <v>受注者／連絡先グループ</v>
      </c>
      <c r="K41" s="166" t="s">
        <v>257</v>
      </c>
      <c r="L41" s="167" t="s">
        <v>1279</v>
      </c>
      <c r="M41" s="164" t="s">
        <v>3583</v>
      </c>
      <c r="N41" s="164" t="s">
        <v>141</v>
      </c>
      <c r="O41" s="164" t="s">
        <v>3603</v>
      </c>
      <c r="P41" s="164"/>
    </row>
    <row r="42" spans="1:16" ht="38" outlineLevel="3">
      <c r="A42" s="163">
        <v>1580</v>
      </c>
      <c r="B42" s="164" t="s">
        <v>1863</v>
      </c>
      <c r="C42" s="164">
        <v>3</v>
      </c>
      <c r="D42" s="164" t="s">
        <v>26</v>
      </c>
      <c r="E42" s="165" t="str">
        <f>IF(LEN(B42)&gt;0,INDEX('[2]JP PINT 0.9.3'!I:I,MATCH(B42,'[2]JP PINT 0.9.3'!B:B,0),1),"")</f>
        <v>売り手連絡先</v>
      </c>
      <c r="F42" s="165" t="s">
        <v>1864</v>
      </c>
      <c r="G42" s="164" t="s">
        <v>1865</v>
      </c>
      <c r="H42" s="166" t="s">
        <v>1484</v>
      </c>
      <c r="I42" s="164">
        <v>1410</v>
      </c>
      <c r="J42" s="165" t="str">
        <f>INDEX([2]単一請求!H:H,MATCH(L42,[2]単一請求!AA:AA,0),1)</f>
        <v>受注者担当名</v>
      </c>
      <c r="K42" s="166" t="s">
        <v>269</v>
      </c>
      <c r="L42" s="167" t="s">
        <v>1280</v>
      </c>
      <c r="M42" s="164" t="s">
        <v>3583</v>
      </c>
      <c r="N42" s="164" t="s">
        <v>26</v>
      </c>
      <c r="O42" s="164" t="s">
        <v>3644</v>
      </c>
      <c r="P42" s="164"/>
    </row>
    <row r="43" spans="1:16" ht="38" outlineLevel="3">
      <c r="A43" s="163">
        <v>1590</v>
      </c>
      <c r="B43" s="164"/>
      <c r="C43" s="164"/>
      <c r="D43" s="164"/>
      <c r="E43" s="165" t="str">
        <f>IF(LEN(B43)&gt;0,INDEX('[2]JP PINT 0.9.3'!I:I,MATCH(B43,'[2]JP PINT 0.9.3'!B:B,0),1),"")</f>
        <v/>
      </c>
      <c r="F43" s="165"/>
      <c r="G43" s="164"/>
      <c r="H43" s="166"/>
      <c r="I43" s="164">
        <v>1420</v>
      </c>
      <c r="J43" s="165" t="str">
        <f>INDEX([2]単一請求!H:H,MATCH(L43,[2]単一請求!AA:AA,0),1)</f>
        <v>受注者部門名</v>
      </c>
      <c r="K43" s="166" t="s">
        <v>273</v>
      </c>
      <c r="L43" s="167" t="s">
        <v>1281</v>
      </c>
      <c r="M43" s="164" t="s">
        <v>3583</v>
      </c>
      <c r="N43" s="164" t="s">
        <v>26</v>
      </c>
      <c r="O43" s="164" t="s">
        <v>3644</v>
      </c>
      <c r="P43" s="164"/>
    </row>
    <row r="44" spans="1:16" ht="38" outlineLevel="3">
      <c r="B44" s="164"/>
      <c r="C44" s="164"/>
      <c r="D44" s="164"/>
      <c r="E44" s="165" t="str">
        <f>IF(LEN(B44)&gt;0,INDEX('[2]JP PINT 0.9.3'!I:I,MATCH(B44,'[2]JP PINT 0.9.3'!B:B,0),1),"")</f>
        <v/>
      </c>
      <c r="F44" s="165"/>
      <c r="G44" s="164"/>
      <c r="H44" s="166"/>
      <c r="I44" s="164">
        <v>1430</v>
      </c>
      <c r="J44" s="165" t="str">
        <f>INDEX([2]単一請求!H:H,MATCH(L44,[2]単一請求!AA:AA,0),1)</f>
        <v>受注者担当コード</v>
      </c>
      <c r="K44" s="166" t="s">
        <v>277</v>
      </c>
      <c r="L44" s="167" t="s">
        <v>1282</v>
      </c>
      <c r="M44" s="164"/>
      <c r="N44" s="164"/>
      <c r="O44" s="164"/>
      <c r="P44" s="164"/>
    </row>
    <row r="45" spans="1:16" ht="38" outlineLevel="3">
      <c r="B45" s="164"/>
      <c r="C45" s="164"/>
      <c r="D45" s="164"/>
      <c r="E45" s="165" t="str">
        <f>IF(LEN(B45)&gt;0,INDEX('[2]JP PINT 0.9.3'!I:I,MATCH(B45,'[2]JP PINT 0.9.3'!B:B,0),1),"")</f>
        <v/>
      </c>
      <c r="F45" s="165"/>
      <c r="G45" s="164"/>
      <c r="H45" s="166"/>
      <c r="I45" s="164">
        <v>1440</v>
      </c>
      <c r="J45" s="165" t="str">
        <f>INDEX([2]単一請求!H:H,MATCH(L45,[2]単一請求!AA:AA,0),1)</f>
        <v>連絡先／電話情報グループ</v>
      </c>
      <c r="K45" s="166" t="s">
        <v>281</v>
      </c>
      <c r="L45" s="167" t="s">
        <v>1283</v>
      </c>
      <c r="M45" s="164"/>
      <c r="N45" s="164"/>
      <c r="O45" s="164"/>
      <c r="P45" s="164"/>
    </row>
    <row r="46" spans="1:16" ht="38" outlineLevel="3">
      <c r="A46" s="163">
        <v>1600</v>
      </c>
      <c r="B46" s="164" t="s">
        <v>1870</v>
      </c>
      <c r="C46" s="164">
        <v>3</v>
      </c>
      <c r="D46" s="164" t="s">
        <v>26</v>
      </c>
      <c r="E46" s="165" t="str">
        <f>IF(LEN(B46)&gt;0,INDEX('[2]JP PINT 0.9.3'!I:I,MATCH(B46,'[2]JP PINT 0.9.3'!B:B,0),1),"")</f>
        <v>売り手連絡先電話番号</v>
      </c>
      <c r="F46" s="165" t="s">
        <v>1871</v>
      </c>
      <c r="G46" s="164" t="s">
        <v>1873</v>
      </c>
      <c r="H46" s="166" t="s">
        <v>1484</v>
      </c>
      <c r="I46" s="164">
        <v>1450</v>
      </c>
      <c r="J46" s="165" t="str">
        <f>INDEX([2]単一請求!H:H,MATCH(L46,[2]単一請求!AA:AA,0),1)</f>
        <v>受注者電話番号</v>
      </c>
      <c r="K46" s="166" t="s">
        <v>289</v>
      </c>
      <c r="L46" s="167" t="s">
        <v>1284</v>
      </c>
      <c r="M46" s="164" t="s">
        <v>3583</v>
      </c>
      <c r="N46" s="164" t="s">
        <v>26</v>
      </c>
      <c r="O46" s="164"/>
      <c r="P46" s="164"/>
    </row>
    <row r="47" spans="1:16" ht="38" outlineLevel="3">
      <c r="B47" s="164"/>
      <c r="C47" s="164"/>
      <c r="D47" s="164"/>
      <c r="E47" s="165" t="str">
        <f>IF(LEN(B47)&gt;0,INDEX('[2]JP PINT 0.9.3'!I:I,MATCH(B47,'[2]JP PINT 0.9.3'!B:B,0),1),"")</f>
        <v/>
      </c>
      <c r="F47" s="165"/>
      <c r="G47" s="164"/>
      <c r="H47" s="166"/>
      <c r="I47" s="164">
        <v>1460</v>
      </c>
      <c r="J47" s="165" t="str">
        <f>INDEX([2]単一請求!H:H,MATCH(L47,[2]単一請求!AA:AA,0),1)</f>
        <v>連絡先／電子メール情報グループ</v>
      </c>
      <c r="K47" s="166" t="s">
        <v>301</v>
      </c>
      <c r="L47" s="167" t="s">
        <v>1285</v>
      </c>
      <c r="M47" s="164"/>
      <c r="N47" s="164"/>
      <c r="O47" s="164"/>
      <c r="P47" s="164"/>
    </row>
    <row r="48" spans="1:16" ht="38" outlineLevel="3">
      <c r="A48" s="163">
        <v>1610</v>
      </c>
      <c r="B48" s="164" t="s">
        <v>1879</v>
      </c>
      <c r="C48" s="164">
        <v>3</v>
      </c>
      <c r="D48" s="164" t="s">
        <v>26</v>
      </c>
      <c r="E48" s="165" t="str">
        <f>IF(LEN(B48)&gt;0,INDEX('[2]JP PINT 0.9.3'!I:I,MATCH(B48,'[2]JP PINT 0.9.3'!B:B,0),1),"")</f>
        <v>売り手連絡先電子メールアドレス</v>
      </c>
      <c r="F48" s="165" t="s">
        <v>1880</v>
      </c>
      <c r="G48" s="164" t="s">
        <v>1882</v>
      </c>
      <c r="H48" s="166" t="s">
        <v>1484</v>
      </c>
      <c r="I48" s="164">
        <v>1470</v>
      </c>
      <c r="J48" s="165" t="str">
        <f>INDEX([2]単一請求!H:H,MATCH(L48,[2]単一請求!AA:AA,0),1)</f>
        <v>受注者メールアドレス</v>
      </c>
      <c r="K48" s="166" t="s">
        <v>307</v>
      </c>
      <c r="L48" s="167" t="s">
        <v>1286</v>
      </c>
      <c r="M48" s="164" t="s">
        <v>3583</v>
      </c>
      <c r="N48" s="164" t="s">
        <v>26</v>
      </c>
      <c r="O48" s="164"/>
      <c r="P48" s="164"/>
    </row>
    <row r="49" spans="1:16" ht="19" outlineLevel="2">
      <c r="A49" s="163">
        <v>1490</v>
      </c>
      <c r="B49" s="164" t="s">
        <v>1782</v>
      </c>
      <c r="C49" s="164">
        <v>2</v>
      </c>
      <c r="D49" s="164" t="s">
        <v>20</v>
      </c>
      <c r="E49" s="165" t="str">
        <f>IF(LEN(B49)&gt;0,INDEX('[2]JP PINT 0.9.3'!I:I,MATCH(B49,'[2]JP PINT 0.9.3'!B:B,0),1),"")</f>
        <v>売り手住所</v>
      </c>
      <c r="F49" s="165" t="s">
        <v>1783</v>
      </c>
      <c r="G49" s="164" t="s">
        <v>1785</v>
      </c>
      <c r="H49" s="166"/>
      <c r="I49" s="164">
        <v>1480</v>
      </c>
      <c r="J49" s="165" t="e">
        <f>INDEX([2]単一請求!H:H,MATCH(L49,[2]単一請求!AA:AA,0),1)</f>
        <v>#N/A</v>
      </c>
      <c r="K49" s="166" t="s">
        <v>311</v>
      </c>
      <c r="L49" s="167" t="s">
        <v>3645</v>
      </c>
      <c r="M49" s="164" t="s">
        <v>3583</v>
      </c>
      <c r="N49" s="164" t="s">
        <v>26</v>
      </c>
      <c r="O49" s="164"/>
      <c r="P49" s="164"/>
    </row>
    <row r="50" spans="1:16" ht="38" outlineLevel="3">
      <c r="A50" s="163">
        <v>1540</v>
      </c>
      <c r="B50" s="164" t="s">
        <v>1825</v>
      </c>
      <c r="C50" s="164">
        <v>3</v>
      </c>
      <c r="D50" s="164" t="s">
        <v>26</v>
      </c>
      <c r="E50" s="165" t="str">
        <f>IF(LEN(B50)&gt;0,INDEX('[2]JP PINT 0.9.3'!I:I,MATCH(B50,'[2]JP PINT 0.9.3'!B:B,0),1),"")</f>
        <v>売り手郵便番号</v>
      </c>
      <c r="F50" s="165" t="s">
        <v>1826</v>
      </c>
      <c r="G50" s="164" t="s">
        <v>1828</v>
      </c>
      <c r="H50" s="166" t="s">
        <v>1484</v>
      </c>
      <c r="I50" s="164">
        <v>1490</v>
      </c>
      <c r="J50" s="165" t="e">
        <f>INDEX([2]単一請求!H:H,MATCH(L50,[2]単一請求!AA:AA,0),1)</f>
        <v>#N/A</v>
      </c>
      <c r="K50" s="166" t="s">
        <v>319</v>
      </c>
      <c r="L50" s="167" t="s">
        <v>3646</v>
      </c>
      <c r="M50" s="164" t="s">
        <v>3583</v>
      </c>
      <c r="N50" s="164" t="s">
        <v>26</v>
      </c>
      <c r="O50" s="164"/>
      <c r="P50" s="164"/>
    </row>
    <row r="51" spans="1:16" ht="38" outlineLevel="3">
      <c r="A51" s="163">
        <v>1500</v>
      </c>
      <c r="B51" s="164" t="s">
        <v>1791</v>
      </c>
      <c r="C51" s="164">
        <v>3</v>
      </c>
      <c r="D51" s="164" t="s">
        <v>26</v>
      </c>
      <c r="E51" s="165" t="str">
        <f>IF(LEN(B51)&gt;0,INDEX('[2]JP PINT 0.9.3'!I:I,MATCH(B51,'[2]JP PINT 0.9.3'!B:B,0),1),"")</f>
        <v>売り手住所欄1</v>
      </c>
      <c r="F51" s="165" t="s">
        <v>1792</v>
      </c>
      <c r="G51" s="164" t="s">
        <v>1794</v>
      </c>
      <c r="H51" s="166" t="s">
        <v>1484</v>
      </c>
      <c r="I51" s="164">
        <v>1500</v>
      </c>
      <c r="J51" s="165" t="e">
        <f>INDEX([2]単一請求!H:H,MATCH(L51,[2]単一請求!AA:AA,0),1)</f>
        <v>#N/A</v>
      </c>
      <c r="K51" s="166" t="s">
        <v>323</v>
      </c>
      <c r="L51" s="167" t="s">
        <v>3647</v>
      </c>
      <c r="M51" s="164" t="s">
        <v>3583</v>
      </c>
      <c r="N51" s="164" t="s">
        <v>26</v>
      </c>
      <c r="O51" s="164"/>
      <c r="P51" s="164"/>
    </row>
    <row r="52" spans="1:16" ht="38" outlineLevel="3">
      <c r="A52" s="163">
        <v>1510</v>
      </c>
      <c r="B52" s="164" t="s">
        <v>1800</v>
      </c>
      <c r="C52" s="164">
        <v>3</v>
      </c>
      <c r="D52" s="164" t="s">
        <v>26</v>
      </c>
      <c r="E52" s="165" t="str">
        <f>IF(LEN(B52)&gt;0,INDEX('[2]JP PINT 0.9.3'!I:I,MATCH(B52,'[2]JP PINT 0.9.3'!B:B,0),1),"")</f>
        <v>売り手住所欄2</v>
      </c>
      <c r="F52" s="165" t="s">
        <v>1801</v>
      </c>
      <c r="G52" s="164" t="s">
        <v>1803</v>
      </c>
      <c r="H52" s="166" t="s">
        <v>1484</v>
      </c>
      <c r="I52" s="164">
        <v>1510</v>
      </c>
      <c r="J52" s="165" t="e">
        <f>INDEX([2]単一請求!H:H,MATCH(L52,[2]単一請求!AA:AA,0),1)</f>
        <v>#N/A</v>
      </c>
      <c r="K52" s="166" t="s">
        <v>327</v>
      </c>
      <c r="L52" s="167" t="s">
        <v>3648</v>
      </c>
      <c r="M52" s="164" t="s">
        <v>3583</v>
      </c>
      <c r="N52" s="164" t="s">
        <v>26</v>
      </c>
      <c r="O52" s="164"/>
      <c r="P52" s="164"/>
    </row>
    <row r="53" spans="1:16" ht="38" outlineLevel="3">
      <c r="A53" s="163">
        <v>1520</v>
      </c>
      <c r="B53" s="164" t="s">
        <v>1809</v>
      </c>
      <c r="C53" s="164">
        <v>3</v>
      </c>
      <c r="D53" s="164" t="s">
        <v>26</v>
      </c>
      <c r="E53" s="165" t="str">
        <f>IF(LEN(B53)&gt;0,INDEX('[2]JP PINT 0.9.3'!I:I,MATCH(B53,'[2]JP PINT 0.9.3'!B:B,0),1),"")</f>
        <v>売り手住所欄3</v>
      </c>
      <c r="F53" s="165" t="s">
        <v>1810</v>
      </c>
      <c r="G53" s="164" t="s">
        <v>1803</v>
      </c>
      <c r="H53" s="166" t="s">
        <v>1484</v>
      </c>
      <c r="I53" s="164">
        <v>1520</v>
      </c>
      <c r="J53" s="165" t="e">
        <f>INDEX([2]単一請求!H:H,MATCH(L53,[2]単一請求!AA:AA,0),1)</f>
        <v>#N/A</v>
      </c>
      <c r="K53" s="166" t="s">
        <v>331</v>
      </c>
      <c r="L53" s="167" t="s">
        <v>3649</v>
      </c>
      <c r="M53" s="164" t="s">
        <v>3583</v>
      </c>
      <c r="N53" s="164" t="s">
        <v>26</v>
      </c>
      <c r="O53" s="164"/>
      <c r="P53" s="164"/>
    </row>
    <row r="54" spans="1:16" ht="38" outlineLevel="3">
      <c r="A54" s="163">
        <v>1530</v>
      </c>
      <c r="B54" s="164" t="s">
        <v>1816</v>
      </c>
      <c r="C54" s="164">
        <v>3</v>
      </c>
      <c r="D54" s="164" t="s">
        <v>26</v>
      </c>
      <c r="E54" s="165" t="str">
        <f>IF(LEN(B54)&gt;0,INDEX('[2]JP PINT 0.9.3'!I:I,MATCH(B54,'[2]JP PINT 0.9.3'!B:B,0),1),"")</f>
        <v>売り手住所 市区町村</v>
      </c>
      <c r="F54" s="169" t="s">
        <v>1817</v>
      </c>
      <c r="G54" s="164" t="s">
        <v>3650</v>
      </c>
      <c r="H54" s="166" t="s">
        <v>1484</v>
      </c>
      <c r="I54" s="164">
        <v>1530</v>
      </c>
      <c r="J54" s="165" t="e">
        <f>INDEX([2]単一請求!H:H,MATCH(L54,[2]単一請求!AA:AA,0),1)</f>
        <v>#N/A</v>
      </c>
      <c r="K54" s="166"/>
      <c r="L54" s="167" t="s">
        <v>3651</v>
      </c>
      <c r="M54" s="164" t="s">
        <v>3583</v>
      </c>
      <c r="N54" s="164" t="s">
        <v>26</v>
      </c>
      <c r="O54" s="164"/>
      <c r="P54" s="164"/>
    </row>
    <row r="55" spans="1:16" ht="38" outlineLevel="3">
      <c r="A55" s="163">
        <v>1560</v>
      </c>
      <c r="B55" s="164" t="s">
        <v>1844</v>
      </c>
      <c r="C55" s="164">
        <v>3</v>
      </c>
      <c r="D55" s="164" t="s">
        <v>20</v>
      </c>
      <c r="E55" s="165" t="str">
        <f>IF(LEN(B55)&gt;0,INDEX('[2]JP PINT 0.9.3'!I:I,MATCH(B55,'[2]JP PINT 0.9.3'!B:B,0),1),"")</f>
        <v>売り手国コード</v>
      </c>
      <c r="F55" s="165" t="s">
        <v>1845</v>
      </c>
      <c r="G55" s="164" t="s">
        <v>1847</v>
      </c>
      <c r="H55" s="166" t="s">
        <v>1429</v>
      </c>
      <c r="I55" s="164">
        <v>1540</v>
      </c>
      <c r="J55" s="165" t="e">
        <f>INDEX([2]単一請求!H:H,MATCH(L55,[2]単一請求!AA:AA,0),1)</f>
        <v>#N/A</v>
      </c>
      <c r="K55" s="166" t="s">
        <v>335</v>
      </c>
      <c r="L55" s="167" t="s">
        <v>3652</v>
      </c>
      <c r="M55" s="164" t="s">
        <v>3583</v>
      </c>
      <c r="N55" s="164" t="s">
        <v>26</v>
      </c>
      <c r="O55" s="164"/>
      <c r="P55" s="164"/>
    </row>
    <row r="56" spans="1:16" ht="38" outlineLevel="3">
      <c r="A56" s="163">
        <v>1550</v>
      </c>
      <c r="B56" s="164" t="s">
        <v>1834</v>
      </c>
      <c r="C56" s="164">
        <v>3</v>
      </c>
      <c r="D56" s="164" t="s">
        <v>26</v>
      </c>
      <c r="E56" s="165" t="str">
        <f>IF(LEN(B56)&gt;0,INDEX('[2]JP PINT 0.9.3'!I:I,MATCH(B56,'[2]JP PINT 0.9.3'!B:B,0),1),"")</f>
        <v>売り手住所 都道府県</v>
      </c>
      <c r="F56" s="169" t="s">
        <v>1835</v>
      </c>
      <c r="G56" s="164" t="s">
        <v>1837</v>
      </c>
      <c r="H56" s="166" t="s">
        <v>1484</v>
      </c>
      <c r="I56" s="164">
        <v>1550</v>
      </c>
      <c r="J56" s="165" t="e">
        <f>INDEX([2]単一請求!H:H,MATCH(L56,[2]単一請求!AA:AA,0),1)</f>
        <v>#N/A</v>
      </c>
      <c r="K56" s="166"/>
      <c r="L56" s="167" t="s">
        <v>3653</v>
      </c>
      <c r="M56" s="164" t="s">
        <v>3583</v>
      </c>
      <c r="N56" s="164" t="s">
        <v>141</v>
      </c>
      <c r="O56" s="164" t="s">
        <v>3603</v>
      </c>
      <c r="P56" s="164"/>
    </row>
    <row r="57" spans="1:16" ht="38" outlineLevel="2">
      <c r="B57" s="164"/>
      <c r="C57" s="164"/>
      <c r="D57" s="164"/>
      <c r="E57" s="165" t="str">
        <f>IF(LEN(B57)&gt;0,INDEX('[2]JP PINT 0.9.3'!I:I,MATCH(B57,'[2]JP PINT 0.9.3'!B:B,0),1),"")</f>
        <v/>
      </c>
      <c r="F57" s="165"/>
      <c r="G57" s="164"/>
      <c r="H57" s="166"/>
      <c r="I57" s="164">
        <v>1560</v>
      </c>
      <c r="J57" s="165" t="e">
        <f>INDEX([2]単一請求!H:H,MATCH(L57,[2]単一請求!AA:AA,0),1)</f>
        <v>#N/A</v>
      </c>
      <c r="K57" s="166" t="s">
        <v>339</v>
      </c>
      <c r="L57" s="167" t="s">
        <v>3654</v>
      </c>
      <c r="M57" s="164"/>
      <c r="N57" s="164"/>
      <c r="O57" s="164"/>
      <c r="P57" s="164"/>
    </row>
    <row r="58" spans="1:16" ht="38" outlineLevel="3">
      <c r="A58" s="163">
        <v>1470</v>
      </c>
      <c r="B58" s="164" t="s">
        <v>1757</v>
      </c>
      <c r="C58" s="164">
        <v>2</v>
      </c>
      <c r="D58" s="164" t="s">
        <v>26</v>
      </c>
      <c r="E58" s="165" t="str">
        <f>IF(LEN(B58)&gt;0,INDEX('[2]JP PINT 0.9.3'!I:I,MATCH(B58,'[2]JP PINT 0.9.3'!B:B,0),1),"")</f>
        <v>売り手電子アドレス</v>
      </c>
      <c r="F58" s="169" t="s">
        <v>1758</v>
      </c>
      <c r="G58" s="164" t="s">
        <v>3655</v>
      </c>
      <c r="H58" s="166" t="s">
        <v>1395</v>
      </c>
      <c r="I58" s="164">
        <v>1570</v>
      </c>
      <c r="J58" s="165" t="e">
        <f>INDEX([2]単一請求!H:H,MATCH(L58,[2]単一請求!AA:AA,0),1)</f>
        <v>#N/A</v>
      </c>
      <c r="K58" s="166"/>
      <c r="L58" s="167" t="s">
        <v>3656</v>
      </c>
      <c r="M58" s="164" t="s">
        <v>3583</v>
      </c>
      <c r="N58" s="164" t="s">
        <v>26</v>
      </c>
      <c r="O58" s="164" t="s">
        <v>3603</v>
      </c>
      <c r="P58" s="164"/>
    </row>
    <row r="59" spans="1:16" ht="38" outlineLevel="3">
      <c r="A59" s="163">
        <v>1480</v>
      </c>
      <c r="B59" s="164" t="s">
        <v>3657</v>
      </c>
      <c r="C59" s="164">
        <v>3</v>
      </c>
      <c r="D59" s="164" t="s">
        <v>20</v>
      </c>
      <c r="E59" s="165" t="e">
        <f>IF(LEN(B59)&gt;0,INDEX('[2]JP PINT 0.9.3'!I:I,MATCH(B59,'[2]JP PINT 0.9.3'!B:B,0),1),"")</f>
        <v>#N/A</v>
      </c>
      <c r="F59" s="169" t="s">
        <v>3658</v>
      </c>
      <c r="G59" s="164" t="s">
        <v>3659</v>
      </c>
      <c r="H59" s="166" t="s">
        <v>3627</v>
      </c>
      <c r="I59" s="164">
        <v>1580</v>
      </c>
      <c r="J59" s="165" t="e">
        <f>INDEX([2]単一請求!H:H,MATCH(L59,[2]単一請求!AA:AA,0),1)</f>
        <v>#N/A</v>
      </c>
      <c r="K59" s="166"/>
      <c r="L59" s="167" t="s">
        <v>3660</v>
      </c>
      <c r="M59" s="164" t="s">
        <v>3629</v>
      </c>
      <c r="N59" s="164"/>
      <c r="O59" s="164"/>
      <c r="P59" s="164"/>
    </row>
    <row r="60" spans="1:16" ht="38" outlineLevel="2">
      <c r="B60" s="164"/>
      <c r="C60" s="164"/>
      <c r="D60" s="164"/>
      <c r="E60" s="165" t="str">
        <f>IF(LEN(B60)&gt;0,INDEX('[2]JP PINT 0.9.3'!I:I,MATCH(B60,'[2]JP PINT 0.9.3'!B:B,0),1),"")</f>
        <v/>
      </c>
      <c r="F60" s="165"/>
      <c r="G60" s="164"/>
      <c r="H60" s="166"/>
      <c r="I60" s="164">
        <v>1590</v>
      </c>
      <c r="J60" s="165" t="e">
        <f>INDEX([2]単一請求!H:H,MATCH(L60,[2]単一請求!AA:AA,0),1)</f>
        <v>#N/A</v>
      </c>
      <c r="K60" s="166"/>
      <c r="L60" s="167" t="s">
        <v>3661</v>
      </c>
      <c r="M60" s="164"/>
      <c r="N60" s="164"/>
      <c r="O60" s="164"/>
      <c r="P60" s="164"/>
    </row>
    <row r="61" spans="1:16" ht="38" outlineLevel="3">
      <c r="A61" s="163">
        <v>1440</v>
      </c>
      <c r="B61" s="164" t="s">
        <v>1732</v>
      </c>
      <c r="C61" s="164">
        <v>2</v>
      </c>
      <c r="D61" s="164" t="s">
        <v>26</v>
      </c>
      <c r="E61" s="165" t="str">
        <f>IF(LEN(B61)&gt;0,INDEX('[2]JP PINT 0.9.3'!I:I,MATCH(B61,'[2]JP PINT 0.9.3'!B:B,0),1),"")</f>
        <v>売り手税ID</v>
      </c>
      <c r="F61" s="169" t="s">
        <v>3662</v>
      </c>
      <c r="G61" s="164" t="s">
        <v>3663</v>
      </c>
      <c r="H61" s="166" t="s">
        <v>1395</v>
      </c>
      <c r="I61" s="164">
        <v>1600</v>
      </c>
      <c r="J61" s="165" t="e">
        <f>INDEX([2]単一請求!H:H,MATCH(L61,[2]単一請求!AA:AA,0),1)</f>
        <v>#N/A</v>
      </c>
      <c r="K61" s="166"/>
      <c r="L61" s="167" t="s">
        <v>3664</v>
      </c>
      <c r="M61" s="164" t="s">
        <v>3583</v>
      </c>
      <c r="N61" s="164" t="s">
        <v>26</v>
      </c>
      <c r="O61" s="164"/>
      <c r="P61" s="164" t="s">
        <v>3665</v>
      </c>
    </row>
    <row r="62" spans="1:16" ht="38" outlineLevel="3">
      <c r="A62" s="163">
        <v>1450</v>
      </c>
      <c r="B62" s="164" t="s">
        <v>1741</v>
      </c>
      <c r="C62" s="164">
        <v>2</v>
      </c>
      <c r="D62" s="164" t="s">
        <v>26</v>
      </c>
      <c r="E62" s="165" t="str">
        <f>IF(LEN(B62)&gt;0,INDEX('[2]JP PINT 0.9.3'!I:I,MATCH(B62,'[2]JP PINT 0.9.3'!B:B,0),1),"")</f>
        <v>売り手税登録ID</v>
      </c>
      <c r="F62" s="169" t="s">
        <v>3666</v>
      </c>
      <c r="G62" s="164" t="s">
        <v>1744</v>
      </c>
      <c r="H62" s="166" t="s">
        <v>1395</v>
      </c>
      <c r="I62" s="164">
        <v>1610</v>
      </c>
      <c r="J62" s="165" t="e">
        <f>INDEX([2]単一請求!H:H,MATCH(L62,[2]単一請求!AA:AA,0),1)</f>
        <v>#N/A</v>
      </c>
      <c r="K62" s="166"/>
      <c r="L62" s="167" t="s">
        <v>3667</v>
      </c>
      <c r="M62" s="164" t="s">
        <v>3583</v>
      </c>
      <c r="N62" s="164" t="s">
        <v>26</v>
      </c>
      <c r="O62" s="164"/>
      <c r="P62" s="164" t="s">
        <v>3668</v>
      </c>
    </row>
    <row r="63" spans="1:16" ht="19" outlineLevel="1">
      <c r="A63" s="163">
        <v>1620</v>
      </c>
      <c r="B63" s="164" t="s">
        <v>1888</v>
      </c>
      <c r="C63" s="164">
        <v>1</v>
      </c>
      <c r="D63" s="164" t="s">
        <v>20</v>
      </c>
      <c r="E63" s="165" t="str">
        <f>IF(LEN(B63)&gt;0,INDEX('[2]JP PINT 0.9.3'!I:I,MATCH(B63,'[2]JP PINT 0.9.3'!B:B,0),1),"")</f>
        <v>買い手</v>
      </c>
      <c r="F63" s="165" t="s">
        <v>1889</v>
      </c>
      <c r="G63" s="164" t="s">
        <v>1891</v>
      </c>
      <c r="H63" s="166"/>
      <c r="I63" s="164">
        <v>1620</v>
      </c>
      <c r="J63" s="165" t="str">
        <f>INDEX([2]単一請求!H:H,MATCH(L63,[2]単一請求!AA:AA,0),1)</f>
        <v>インボイス文書契約／発注者グループ</v>
      </c>
      <c r="K63" s="166" t="s">
        <v>353</v>
      </c>
      <c r="L63" s="167" t="s">
        <v>1287</v>
      </c>
      <c r="M63" s="164" t="s">
        <v>3583</v>
      </c>
      <c r="N63" s="164" t="s">
        <v>26</v>
      </c>
      <c r="O63" s="164"/>
      <c r="P63" s="164"/>
    </row>
    <row r="64" spans="1:16" ht="19" outlineLevel="2">
      <c r="A64" s="163">
        <v>1650</v>
      </c>
      <c r="B64" s="164" t="s">
        <v>1912</v>
      </c>
      <c r="C64" s="164">
        <v>2</v>
      </c>
      <c r="D64" s="164" t="s">
        <v>141</v>
      </c>
      <c r="E64" s="165" t="str">
        <f>IF(LEN(B64)&gt;0,INDEX('[2]JP PINT 0.9.3'!I:I,MATCH(B64,'[2]JP PINT 0.9.3'!B:B,0),1),"")</f>
        <v>買い手ID</v>
      </c>
      <c r="F64" s="165" t="s">
        <v>1913</v>
      </c>
      <c r="G64" s="164" t="s">
        <v>1915</v>
      </c>
      <c r="H64" s="166" t="s">
        <v>1395</v>
      </c>
      <c r="I64" s="164">
        <v>1630</v>
      </c>
      <c r="J64" s="165" t="str">
        <f>INDEX([2]単一請求!H:H,MATCH(L64,[2]単一請求!AA:AA,0),1)</f>
        <v>発注者コード</v>
      </c>
      <c r="K64" s="166" t="s">
        <v>241</v>
      </c>
      <c r="L64" s="167" t="s">
        <v>1288</v>
      </c>
      <c r="M64" s="164" t="s">
        <v>3583</v>
      </c>
      <c r="N64" s="164" t="s">
        <v>26</v>
      </c>
      <c r="O64" s="164" t="s">
        <v>3622</v>
      </c>
      <c r="P64" s="164" t="s">
        <v>3669</v>
      </c>
    </row>
    <row r="65" spans="1:16" ht="19" outlineLevel="2">
      <c r="A65" s="163">
        <v>1660</v>
      </c>
      <c r="B65" s="164"/>
      <c r="C65" s="164"/>
      <c r="D65" s="164"/>
      <c r="E65" s="165" t="str">
        <f>IF(LEN(B65)&gt;0,INDEX('[2]JP PINT 0.9.3'!I:I,MATCH(B65,'[2]JP PINT 0.9.3'!B:B,0),1),"")</f>
        <v/>
      </c>
      <c r="F65" s="165"/>
      <c r="G65" s="164"/>
      <c r="H65" s="166"/>
      <c r="I65" s="164">
        <v>1640</v>
      </c>
      <c r="J65" s="165" t="str">
        <f>INDEX([2]単一請求!H:H,MATCH(L65,[2]単一請求!AA:AA,0),1)</f>
        <v>発注者国際企業コード</v>
      </c>
      <c r="K65" s="166" t="s">
        <v>245</v>
      </c>
      <c r="L65" s="167" t="s">
        <v>1289</v>
      </c>
      <c r="M65" s="164" t="s">
        <v>3583</v>
      </c>
      <c r="N65" s="164" t="s">
        <v>26</v>
      </c>
      <c r="O65" s="164" t="s">
        <v>3622</v>
      </c>
      <c r="P65" s="164" t="s">
        <v>3670</v>
      </c>
    </row>
    <row r="66" spans="1:16" ht="38" outlineLevel="2">
      <c r="A66" s="163">
        <v>1670</v>
      </c>
      <c r="B66" s="164" t="s">
        <v>3671</v>
      </c>
      <c r="C66" s="164">
        <v>3</v>
      </c>
      <c r="D66" s="164" t="s">
        <v>26</v>
      </c>
      <c r="E66" s="165" t="e">
        <f>IF(LEN(B66)&gt;0,INDEX('[2]JP PINT 0.9.3'!I:I,MATCH(B66,'[2]JP PINT 0.9.3'!B:B,0),1),"")</f>
        <v>#N/A</v>
      </c>
      <c r="F66" s="165" t="s">
        <v>3672</v>
      </c>
      <c r="G66" s="164" t="s">
        <v>3673</v>
      </c>
      <c r="H66" s="166" t="s">
        <v>3627</v>
      </c>
      <c r="I66" s="164">
        <v>1650</v>
      </c>
      <c r="J66" s="165" t="e">
        <f>INDEX([2]単一請求!H:H,MATCH(L66,[2]単一請求!AA:AA,0),1)</f>
        <v>#N/A</v>
      </c>
      <c r="K66" s="166"/>
      <c r="L66" s="167" t="s">
        <v>3674</v>
      </c>
      <c r="M66" s="164" t="s">
        <v>3629</v>
      </c>
      <c r="N66" s="164"/>
      <c r="O66" s="164"/>
      <c r="P66" s="164"/>
    </row>
    <row r="67" spans="1:16" ht="19" outlineLevel="2">
      <c r="A67" s="163">
        <v>1630</v>
      </c>
      <c r="B67" s="164" t="s">
        <v>1897</v>
      </c>
      <c r="C67" s="164">
        <v>2</v>
      </c>
      <c r="D67" s="164" t="s">
        <v>20</v>
      </c>
      <c r="E67" s="165" t="str">
        <f>IF(LEN(B67)&gt;0,INDEX('[2]JP PINT 0.9.3'!I:I,MATCH(B67,'[2]JP PINT 0.9.3'!B:B,0),1),"")</f>
        <v>買い手名称</v>
      </c>
      <c r="F67" s="165" t="s">
        <v>1898</v>
      </c>
      <c r="G67" s="164" t="s">
        <v>1900</v>
      </c>
      <c r="H67" s="166" t="s">
        <v>1484</v>
      </c>
      <c r="I67" s="164">
        <v>1660</v>
      </c>
      <c r="J67" s="165" t="str">
        <f>INDEX([2]単一請求!H:H,MATCH(L67,[2]単一請求!AA:AA,0),1)</f>
        <v>発注者名称</v>
      </c>
      <c r="K67" s="166" t="s">
        <v>249</v>
      </c>
      <c r="L67" s="167" t="s">
        <v>1290</v>
      </c>
      <c r="M67" s="164" t="s">
        <v>3583</v>
      </c>
      <c r="N67" s="164" t="s">
        <v>26</v>
      </c>
      <c r="O67" s="164" t="s">
        <v>3594</v>
      </c>
      <c r="P67" s="164"/>
    </row>
    <row r="68" spans="1:16" ht="19" outlineLevel="2">
      <c r="B68" s="164"/>
      <c r="C68" s="164"/>
      <c r="D68" s="164"/>
      <c r="E68" s="165" t="str">
        <f>IF(LEN(B68)&gt;0,INDEX('[2]JP PINT 0.9.3'!I:I,MATCH(B68,'[2]JP PINT 0.9.3'!B:B,0),1),"")</f>
        <v/>
      </c>
      <c r="F68" s="165"/>
      <c r="G68" s="164"/>
      <c r="H68" s="166"/>
      <c r="I68" s="164">
        <v>1670</v>
      </c>
      <c r="J68" s="165" t="str">
        <f>INDEX([2]単一請求!H:H,MATCH(L68,[2]単一請求!AA:AA,0),1)</f>
        <v>適格請求書発行事業者登録番号</v>
      </c>
      <c r="K68" s="166" t="s">
        <v>253</v>
      </c>
      <c r="L68" s="167" t="s">
        <v>1291</v>
      </c>
      <c r="M68" s="164"/>
      <c r="N68" s="164"/>
      <c r="O68" s="164"/>
      <c r="P68" s="164"/>
    </row>
    <row r="69" spans="1:16" ht="38" outlineLevel="2">
      <c r="B69" s="164"/>
      <c r="C69" s="164"/>
      <c r="D69" s="164"/>
      <c r="E69" s="165" t="str">
        <f>IF(LEN(B69)&gt;0,INDEX('[2]JP PINT 0.9.3'!I:I,MATCH(B69,'[2]JP PINT 0.9.3'!B:B,0),1),"")</f>
        <v/>
      </c>
      <c r="F69" s="165"/>
      <c r="G69" s="164"/>
      <c r="H69" s="166"/>
      <c r="I69" s="164">
        <v>1680</v>
      </c>
      <c r="J69" s="165" t="e">
        <f>INDEX([2]単一請求!H:H,MATCH(L69,[2]単一請求!AA:AA,0),1)</f>
        <v>#N/A</v>
      </c>
      <c r="K69" s="166" t="s">
        <v>339</v>
      </c>
      <c r="L69" s="167" t="s">
        <v>3675</v>
      </c>
      <c r="M69" s="164"/>
      <c r="N69" s="164"/>
      <c r="O69" s="164"/>
      <c r="P69" s="164"/>
    </row>
    <row r="70" spans="1:16" ht="38" outlineLevel="2">
      <c r="B70" s="164"/>
      <c r="C70" s="164"/>
      <c r="D70" s="164"/>
      <c r="E70" s="165" t="str">
        <f>IF(LEN(B70)&gt;0,INDEX('[2]JP PINT 0.9.3'!I:I,MATCH(B70,'[2]JP PINT 0.9.3'!B:B,0),1),"")</f>
        <v/>
      </c>
      <c r="F70" s="165"/>
      <c r="G70" s="164"/>
      <c r="H70" s="166"/>
      <c r="I70" s="164">
        <v>1690</v>
      </c>
      <c r="J70" s="165" t="e">
        <f>INDEX([2]単一請求!H:H,MATCH(L70,[2]単一請求!AA:AA,0),1)</f>
        <v>#N/A</v>
      </c>
      <c r="L70" s="167" t="s">
        <v>3676</v>
      </c>
      <c r="M70" s="164"/>
      <c r="N70" s="164"/>
      <c r="O70" s="164"/>
      <c r="P70" s="164"/>
    </row>
    <row r="71" spans="1:16" ht="38" outlineLevel="2">
      <c r="A71" s="163">
        <v>1680</v>
      </c>
      <c r="B71" s="164" t="s">
        <v>1927</v>
      </c>
      <c r="C71" s="164">
        <v>2</v>
      </c>
      <c r="D71" s="164" t="s">
        <v>26</v>
      </c>
      <c r="E71" s="165" t="str">
        <f>IF(LEN(B71)&gt;0,INDEX('[2]JP PINT 0.9.3'!I:I,MATCH(B71,'[2]JP PINT 0.9.3'!B:B,0),1),"")</f>
        <v>買い手法人ID</v>
      </c>
      <c r="F71" s="169" t="s">
        <v>1928</v>
      </c>
      <c r="G71" s="164" t="s">
        <v>1930</v>
      </c>
      <c r="H71" s="166" t="s">
        <v>1395</v>
      </c>
      <c r="I71" s="164">
        <v>1700</v>
      </c>
      <c r="J71" s="165" t="e">
        <f>INDEX([2]単一請求!H:H,MATCH(L71,[2]単一請求!AA:AA,0),1)</f>
        <v>#N/A</v>
      </c>
      <c r="K71" s="166"/>
      <c r="L71" s="167" t="s">
        <v>3677</v>
      </c>
      <c r="M71" s="164" t="s">
        <v>3583</v>
      </c>
      <c r="N71" s="164" t="s">
        <v>26</v>
      </c>
      <c r="O71" s="164"/>
      <c r="P71" s="164"/>
    </row>
    <row r="72" spans="1:16" ht="38" outlineLevel="2">
      <c r="A72" s="163">
        <v>1690</v>
      </c>
      <c r="B72" s="164" t="s">
        <v>3678</v>
      </c>
      <c r="C72" s="164">
        <v>3</v>
      </c>
      <c r="D72" s="164" t="s">
        <v>26</v>
      </c>
      <c r="E72" s="165" t="e">
        <f>IF(LEN(B72)&gt;0,INDEX('[2]JP PINT 0.9.3'!I:I,MATCH(B72,'[2]JP PINT 0.9.3'!B:B,0),1),"")</f>
        <v>#N/A</v>
      </c>
      <c r="F72" s="169" t="s">
        <v>3679</v>
      </c>
      <c r="G72" s="164" t="s">
        <v>3680</v>
      </c>
      <c r="H72" s="166" t="s">
        <v>3627</v>
      </c>
      <c r="I72" s="164">
        <v>1710</v>
      </c>
      <c r="J72" s="165" t="e">
        <f>INDEX([2]単一請求!H:H,MATCH(L72,[2]単一請求!AA:AA,0),1)</f>
        <v>#N/A</v>
      </c>
      <c r="K72" s="166"/>
      <c r="L72" s="167" t="s">
        <v>3681</v>
      </c>
      <c r="M72" s="164" t="s">
        <v>3629</v>
      </c>
      <c r="N72" s="164"/>
      <c r="O72" s="164"/>
      <c r="P72" s="164"/>
    </row>
    <row r="73" spans="1:16" ht="38" outlineLevel="2">
      <c r="A73" s="163">
        <v>1640</v>
      </c>
      <c r="B73" s="164" t="s">
        <v>1905</v>
      </c>
      <c r="C73" s="164">
        <v>2</v>
      </c>
      <c r="D73" s="164" t="s">
        <v>26</v>
      </c>
      <c r="E73" s="165" t="str">
        <f>IF(LEN(B73)&gt;0,INDEX('[2]JP PINT 0.9.3'!I:I,MATCH(B73,'[2]JP PINT 0.9.3'!B:B,0),1),"")</f>
        <v>買い手商号</v>
      </c>
      <c r="F73" s="169" t="s">
        <v>1906</v>
      </c>
      <c r="G73" s="164" t="s">
        <v>3682</v>
      </c>
      <c r="H73" s="166" t="s">
        <v>1484</v>
      </c>
      <c r="I73" s="164">
        <v>1720</v>
      </c>
      <c r="J73" s="165" t="e">
        <f>INDEX([2]単一請求!H:H,MATCH(L73,[2]単一請求!AA:AA,0),1)</f>
        <v>#N/A</v>
      </c>
      <c r="K73" s="166"/>
      <c r="L73" s="167" t="s">
        <v>3683</v>
      </c>
      <c r="M73" s="164" t="s">
        <v>3583</v>
      </c>
      <c r="N73" s="164" t="s">
        <v>26</v>
      </c>
      <c r="O73" s="164"/>
      <c r="P73" s="164"/>
    </row>
    <row r="74" spans="1:16" ht="19" outlineLevel="2">
      <c r="A74" s="163">
        <v>1810</v>
      </c>
      <c r="B74" s="164" t="s">
        <v>2015</v>
      </c>
      <c r="C74" s="164">
        <v>2</v>
      </c>
      <c r="D74" s="164" t="s">
        <v>26</v>
      </c>
      <c r="E74" s="165" t="str">
        <f>IF(LEN(B74)&gt;0,INDEX('[2]JP PINT 0.9.3'!I:I,MATCH(B74,'[2]JP PINT 0.9.3'!B:B,0),1),"")</f>
        <v>買い手連絡先</v>
      </c>
      <c r="F74" s="165" t="s">
        <v>2016</v>
      </c>
      <c r="G74" s="164" t="s">
        <v>2018</v>
      </c>
      <c r="H74" s="166"/>
      <c r="I74" s="164">
        <v>1730</v>
      </c>
      <c r="J74" s="165" t="str">
        <f>INDEX([2]単一請求!H:H,MATCH(L74,[2]単一請求!AA:AA,0),1)</f>
        <v>発注者／連絡先グループ</v>
      </c>
      <c r="K74" s="166" t="s">
        <v>257</v>
      </c>
      <c r="L74" s="167" t="s">
        <v>1292</v>
      </c>
      <c r="M74" s="164" t="s">
        <v>3583</v>
      </c>
      <c r="N74" s="164" t="s">
        <v>141</v>
      </c>
      <c r="O74" s="164" t="s">
        <v>3603</v>
      </c>
      <c r="P74" s="164"/>
    </row>
    <row r="75" spans="1:16" ht="38" outlineLevel="3">
      <c r="A75" s="163">
        <v>1820</v>
      </c>
      <c r="B75" s="164" t="s">
        <v>2022</v>
      </c>
      <c r="C75" s="164">
        <v>3</v>
      </c>
      <c r="D75" s="164" t="s">
        <v>26</v>
      </c>
      <c r="E75" s="165" t="str">
        <f>IF(LEN(B75)&gt;0,INDEX('[2]JP PINT 0.9.3'!I:I,MATCH(B75,'[2]JP PINT 0.9.3'!B:B,0),1),"")</f>
        <v>買い手連絡先</v>
      </c>
      <c r="F75" s="165" t="s">
        <v>2023</v>
      </c>
      <c r="G75" s="164" t="s">
        <v>1865</v>
      </c>
      <c r="H75" s="166" t="s">
        <v>1484</v>
      </c>
      <c r="I75" s="164">
        <v>1740</v>
      </c>
      <c r="J75" s="165" t="str">
        <f>INDEX([2]単一請求!H:H,MATCH(L75,[2]単一請求!AA:AA,0),1)</f>
        <v>発注者担当名</v>
      </c>
      <c r="K75" s="166" t="s">
        <v>269</v>
      </c>
      <c r="L75" s="167" t="s">
        <v>1293</v>
      </c>
      <c r="M75" s="164" t="s">
        <v>3583</v>
      </c>
      <c r="N75" s="164" t="s">
        <v>26</v>
      </c>
      <c r="O75" s="164" t="s">
        <v>3644</v>
      </c>
      <c r="P75" s="164"/>
    </row>
    <row r="76" spans="1:16" ht="38" outlineLevel="3">
      <c r="A76" s="163">
        <v>1830</v>
      </c>
      <c r="B76" s="164"/>
      <c r="C76" s="164"/>
      <c r="D76" s="164"/>
      <c r="E76" s="165" t="str">
        <f>IF(LEN(B76)&gt;0,INDEX('[2]JP PINT 0.9.3'!I:I,MATCH(B76,'[2]JP PINT 0.9.3'!B:B,0),1),"")</f>
        <v/>
      </c>
      <c r="F76" s="165"/>
      <c r="G76" s="164"/>
      <c r="H76" s="166"/>
      <c r="I76" s="164">
        <v>1750</v>
      </c>
      <c r="J76" s="165" t="str">
        <f>INDEX([2]単一請求!H:H,MATCH(L76,[2]単一請求!AA:AA,0),1)</f>
        <v>発注者部門名</v>
      </c>
      <c r="K76" s="166" t="s">
        <v>273</v>
      </c>
      <c r="L76" s="167" t="s">
        <v>1294</v>
      </c>
      <c r="M76" s="164" t="s">
        <v>3583</v>
      </c>
      <c r="N76" s="164" t="s">
        <v>26</v>
      </c>
      <c r="O76" s="164" t="s">
        <v>3644</v>
      </c>
      <c r="P76" s="164"/>
    </row>
    <row r="77" spans="1:16" ht="38" outlineLevel="3">
      <c r="B77" s="164"/>
      <c r="C77" s="164"/>
      <c r="D77" s="164"/>
      <c r="E77" s="165" t="str">
        <f>IF(LEN(B77)&gt;0,INDEX('[2]JP PINT 0.9.3'!I:I,MATCH(B77,'[2]JP PINT 0.9.3'!B:B,0),1),"")</f>
        <v/>
      </c>
      <c r="F77" s="165"/>
      <c r="G77" s="164"/>
      <c r="H77" s="166"/>
      <c r="I77" s="164">
        <v>1760</v>
      </c>
      <c r="J77" s="165" t="str">
        <f>INDEX([2]単一請求!H:H,MATCH(L77,[2]単一請求!AA:AA,0),1)</f>
        <v>連絡先／電話情報グループ</v>
      </c>
      <c r="K77" s="166" t="s">
        <v>281</v>
      </c>
      <c r="L77" s="167" t="s">
        <v>1295</v>
      </c>
      <c r="M77" s="164"/>
      <c r="N77" s="164"/>
      <c r="O77" s="164"/>
      <c r="P77" s="164"/>
    </row>
    <row r="78" spans="1:16" ht="38" outlineLevel="3">
      <c r="A78" s="163">
        <v>1840</v>
      </c>
      <c r="B78" s="164" t="s">
        <v>2029</v>
      </c>
      <c r="C78" s="164">
        <v>3</v>
      </c>
      <c r="D78" s="164" t="s">
        <v>26</v>
      </c>
      <c r="E78" s="165" t="str">
        <f>IF(LEN(B78)&gt;0,INDEX('[2]JP PINT 0.9.3'!I:I,MATCH(B78,'[2]JP PINT 0.9.3'!B:B,0),1),"")</f>
        <v>買い手連絡先電話番号</v>
      </c>
      <c r="F78" s="165" t="s">
        <v>2030</v>
      </c>
      <c r="G78" s="164" t="s">
        <v>1873</v>
      </c>
      <c r="H78" s="166" t="s">
        <v>1484</v>
      </c>
      <c r="I78" s="164">
        <v>1770</v>
      </c>
      <c r="J78" s="165" t="str">
        <f>INDEX([2]単一請求!H:H,MATCH(L78,[2]単一請求!AA:AA,0),1)</f>
        <v>発注者電話番号</v>
      </c>
      <c r="K78" s="166" t="s">
        <v>289</v>
      </c>
      <c r="L78" s="167" t="s">
        <v>1296</v>
      </c>
      <c r="M78" s="164" t="s">
        <v>3583</v>
      </c>
      <c r="N78" s="164" t="s">
        <v>26</v>
      </c>
      <c r="O78" s="164"/>
      <c r="P78" s="164"/>
    </row>
    <row r="79" spans="1:16" ht="38" outlineLevel="3">
      <c r="B79" s="164"/>
      <c r="C79" s="164"/>
      <c r="D79" s="164"/>
      <c r="E79" s="165" t="str">
        <f>IF(LEN(B79)&gt;0,INDEX('[2]JP PINT 0.9.3'!I:I,MATCH(B79,'[2]JP PINT 0.9.3'!B:B,0),1),"")</f>
        <v/>
      </c>
      <c r="F79" s="165"/>
      <c r="G79" s="164"/>
      <c r="H79" s="166"/>
      <c r="I79" s="164">
        <v>1780</v>
      </c>
      <c r="J79" s="165" t="str">
        <f>INDEX([2]単一請求!H:H,MATCH(L79,[2]単一請求!AA:AA,0),1)</f>
        <v>連絡先／電子メール情報グループ</v>
      </c>
      <c r="K79" s="166" t="s">
        <v>301</v>
      </c>
      <c r="L79" s="167" t="s">
        <v>1297</v>
      </c>
      <c r="M79" s="164"/>
      <c r="N79" s="164"/>
      <c r="O79" s="164"/>
      <c r="P79" s="164"/>
    </row>
    <row r="80" spans="1:16" ht="38" outlineLevel="3">
      <c r="A80" s="163">
        <v>1850</v>
      </c>
      <c r="B80" s="164" t="s">
        <v>2036</v>
      </c>
      <c r="C80" s="164">
        <v>3</v>
      </c>
      <c r="D80" s="164" t="s">
        <v>26</v>
      </c>
      <c r="E80" s="165" t="str">
        <f>IF(LEN(B80)&gt;0,INDEX('[2]JP PINT 0.9.3'!I:I,MATCH(B80,'[2]JP PINT 0.9.3'!B:B,0),1),"")</f>
        <v>買い手連絡先電子メールアドレス</v>
      </c>
      <c r="F80" s="165" t="s">
        <v>2037</v>
      </c>
      <c r="G80" s="164" t="s">
        <v>1882</v>
      </c>
      <c r="H80" s="166" t="s">
        <v>1484</v>
      </c>
      <c r="I80" s="164">
        <v>1790</v>
      </c>
      <c r="J80" s="165" t="str">
        <f>INDEX([2]単一請求!H:H,MATCH(L80,[2]単一請求!AA:AA,0),1)</f>
        <v>発注者メールアドレス</v>
      </c>
      <c r="K80" s="166" t="s">
        <v>307</v>
      </c>
      <c r="L80" s="167" t="s">
        <v>1298</v>
      </c>
      <c r="M80" s="164" t="s">
        <v>3583</v>
      </c>
      <c r="N80" s="164" t="s">
        <v>26</v>
      </c>
      <c r="O80" s="164"/>
      <c r="P80" s="164"/>
    </row>
    <row r="81" spans="1:16" ht="19" outlineLevel="2">
      <c r="A81" s="163">
        <v>1730</v>
      </c>
      <c r="B81" s="164" t="s">
        <v>1960</v>
      </c>
      <c r="C81" s="164">
        <v>2</v>
      </c>
      <c r="D81" s="164" t="s">
        <v>20</v>
      </c>
      <c r="E81" s="165" t="str">
        <f>IF(LEN(B81)&gt;0,INDEX('[2]JP PINT 0.9.3'!I:I,MATCH(B81,'[2]JP PINT 0.9.3'!B:B,0),1),"")</f>
        <v>買い手住所</v>
      </c>
      <c r="F81" s="165" t="s">
        <v>1961</v>
      </c>
      <c r="G81" s="164" t="s">
        <v>1963</v>
      </c>
      <c r="H81" s="166"/>
      <c r="I81" s="164">
        <v>1800</v>
      </c>
      <c r="J81" s="165" t="str">
        <f>INDEX([2]単一請求!H:H,MATCH(L81,[2]単一請求!AA:AA,0),1)</f>
        <v>発注者／住所グループ</v>
      </c>
      <c r="K81" s="166" t="s">
        <v>311</v>
      </c>
      <c r="L81" s="167" t="s">
        <v>1299</v>
      </c>
      <c r="M81" s="164" t="s">
        <v>3583</v>
      </c>
      <c r="N81" s="164" t="s">
        <v>26</v>
      </c>
      <c r="O81" s="164"/>
      <c r="P81" s="164"/>
    </row>
    <row r="82" spans="1:16" ht="38" outlineLevel="3">
      <c r="A82" s="163">
        <v>1780</v>
      </c>
      <c r="B82" s="164" t="s">
        <v>1995</v>
      </c>
      <c r="C82" s="164">
        <v>3</v>
      </c>
      <c r="D82" s="164" t="s">
        <v>26</v>
      </c>
      <c r="E82" s="165" t="str">
        <f>IF(LEN(B82)&gt;0,INDEX('[2]JP PINT 0.9.3'!I:I,MATCH(B82,'[2]JP PINT 0.9.3'!B:B,0),1),"")</f>
        <v>買い手郵便番号</v>
      </c>
      <c r="F82" s="165" t="s">
        <v>1996</v>
      </c>
      <c r="G82" s="164" t="s">
        <v>1828</v>
      </c>
      <c r="H82" s="166" t="s">
        <v>1484</v>
      </c>
      <c r="I82" s="164">
        <v>1810</v>
      </c>
      <c r="J82" s="165" t="str">
        <f>INDEX([2]単一請求!H:H,MATCH(L82,[2]単一請求!AA:AA,0),1)</f>
        <v>発注者郵便番号</v>
      </c>
      <c r="K82" s="166" t="s">
        <v>319</v>
      </c>
      <c r="L82" s="167" t="s">
        <v>1300</v>
      </c>
      <c r="M82" s="164" t="s">
        <v>3583</v>
      </c>
      <c r="N82" s="164" t="s">
        <v>26</v>
      </c>
      <c r="O82" s="164"/>
      <c r="P82" s="164"/>
    </row>
    <row r="83" spans="1:16" ht="38" outlineLevel="3">
      <c r="A83" s="163">
        <v>1740</v>
      </c>
      <c r="B83" s="164" t="s">
        <v>1967</v>
      </c>
      <c r="C83" s="164">
        <v>3</v>
      </c>
      <c r="D83" s="164" t="s">
        <v>26</v>
      </c>
      <c r="E83" s="165" t="str">
        <f>IF(LEN(B83)&gt;0,INDEX('[2]JP PINT 0.9.3'!I:I,MATCH(B83,'[2]JP PINT 0.9.3'!B:B,0),1),"")</f>
        <v>買い手住所欄1</v>
      </c>
      <c r="F83" s="165" t="s">
        <v>1968</v>
      </c>
      <c r="G83" s="164" t="s">
        <v>1794</v>
      </c>
      <c r="H83" s="166" t="s">
        <v>1484</v>
      </c>
      <c r="I83" s="164">
        <v>1820</v>
      </c>
      <c r="J83" s="165" t="str">
        <f>INDEX([2]単一請求!H:H,MATCH(L83,[2]単一請求!AA:AA,0),1)</f>
        <v>発注者住所1</v>
      </c>
      <c r="K83" s="166" t="s">
        <v>323</v>
      </c>
      <c r="L83" s="167" t="s">
        <v>1301</v>
      </c>
      <c r="M83" s="164" t="s">
        <v>3583</v>
      </c>
      <c r="N83" s="164" t="s">
        <v>26</v>
      </c>
      <c r="O83" s="164"/>
      <c r="P83" s="164"/>
    </row>
    <row r="84" spans="1:16" ht="38" outlineLevel="3">
      <c r="A84" s="163">
        <v>1750</v>
      </c>
      <c r="B84" s="164" t="s">
        <v>1974</v>
      </c>
      <c r="C84" s="164">
        <v>3</v>
      </c>
      <c r="D84" s="164" t="s">
        <v>26</v>
      </c>
      <c r="E84" s="165" t="str">
        <f>IF(LEN(B84)&gt;0,INDEX('[2]JP PINT 0.9.3'!I:I,MATCH(B84,'[2]JP PINT 0.9.3'!B:B,0),1),"")</f>
        <v>買い手住所欄2</v>
      </c>
      <c r="F84" s="165" t="s">
        <v>1975</v>
      </c>
      <c r="G84" s="164" t="s">
        <v>1803</v>
      </c>
      <c r="H84" s="166" t="s">
        <v>1484</v>
      </c>
      <c r="I84" s="164">
        <v>1830</v>
      </c>
      <c r="J84" s="165" t="str">
        <f>INDEX([2]単一請求!H:H,MATCH(L84,[2]単一請求!AA:AA,0),1)</f>
        <v>発注者住所2</v>
      </c>
      <c r="K84" s="166" t="s">
        <v>327</v>
      </c>
      <c r="L84" s="167" t="s">
        <v>1302</v>
      </c>
      <c r="M84" s="164" t="s">
        <v>3583</v>
      </c>
      <c r="N84" s="164" t="s">
        <v>26</v>
      </c>
      <c r="O84" s="164"/>
      <c r="P84" s="164"/>
    </row>
    <row r="85" spans="1:16" ht="38" outlineLevel="3">
      <c r="A85" s="163">
        <v>1760</v>
      </c>
      <c r="B85" s="164" t="s">
        <v>1981</v>
      </c>
      <c r="C85" s="164">
        <v>3</v>
      </c>
      <c r="D85" s="164" t="s">
        <v>26</v>
      </c>
      <c r="E85" s="165" t="str">
        <f>IF(LEN(B85)&gt;0,INDEX('[2]JP PINT 0.9.3'!I:I,MATCH(B85,'[2]JP PINT 0.9.3'!B:B,0),1),"")</f>
        <v>買い手住所欄3</v>
      </c>
      <c r="F85" s="165" t="s">
        <v>1982</v>
      </c>
      <c r="G85" s="164" t="s">
        <v>1803</v>
      </c>
      <c r="H85" s="166" t="s">
        <v>1484</v>
      </c>
      <c r="I85" s="164">
        <v>1840</v>
      </c>
      <c r="J85" s="165" t="str">
        <f>INDEX([2]単一請求!H:H,MATCH(L85,[2]単一請求!AA:AA,0),1)</f>
        <v>発注者住所3</v>
      </c>
      <c r="K85" s="166" t="s">
        <v>331</v>
      </c>
      <c r="L85" s="167" t="s">
        <v>1303</v>
      </c>
      <c r="M85" s="164" t="s">
        <v>3583</v>
      </c>
      <c r="N85" s="164" t="s">
        <v>26</v>
      </c>
      <c r="O85" s="164"/>
      <c r="P85" s="164"/>
    </row>
    <row r="86" spans="1:16" ht="38" outlineLevel="3">
      <c r="A86" s="163">
        <v>1770</v>
      </c>
      <c r="B86" s="164" t="s">
        <v>1987</v>
      </c>
      <c r="C86" s="164">
        <v>3</v>
      </c>
      <c r="D86" s="164" t="s">
        <v>26</v>
      </c>
      <c r="E86" s="165" t="str">
        <f>IF(LEN(B86)&gt;0,INDEX('[2]JP PINT 0.9.3'!I:I,MATCH(B86,'[2]JP PINT 0.9.3'!B:B,0),1),"")</f>
        <v>買い手住所 市区町村</v>
      </c>
      <c r="F86" s="169" t="s">
        <v>1988</v>
      </c>
      <c r="G86" s="164" t="s">
        <v>3684</v>
      </c>
      <c r="H86" s="166" t="s">
        <v>1484</v>
      </c>
      <c r="I86" s="164">
        <v>1850</v>
      </c>
      <c r="J86" s="165" t="e">
        <f>INDEX([2]単一請求!H:H,MATCH(L86,[2]単一請求!AA:AA,0),1)</f>
        <v>#N/A</v>
      </c>
      <c r="K86" s="166"/>
      <c r="L86" s="167" t="s">
        <v>3685</v>
      </c>
      <c r="M86" s="164" t="s">
        <v>3583</v>
      </c>
      <c r="N86" s="164" t="s">
        <v>26</v>
      </c>
      <c r="O86" s="164"/>
      <c r="P86" s="164"/>
    </row>
    <row r="87" spans="1:16" ht="38" outlineLevel="3">
      <c r="A87" s="163">
        <v>1800</v>
      </c>
      <c r="B87" s="164" t="s">
        <v>2009</v>
      </c>
      <c r="C87" s="164">
        <v>3</v>
      </c>
      <c r="D87" s="164" t="s">
        <v>20</v>
      </c>
      <c r="E87" s="165" t="str">
        <f>IF(LEN(B87)&gt;0,INDEX('[2]JP PINT 0.9.3'!I:I,MATCH(B87,'[2]JP PINT 0.9.3'!B:B,0),1),"")</f>
        <v>買い手国コード</v>
      </c>
      <c r="F87" s="165" t="s">
        <v>2010</v>
      </c>
      <c r="G87" s="164" t="s">
        <v>1847</v>
      </c>
      <c r="H87" s="166" t="s">
        <v>1429</v>
      </c>
      <c r="I87" s="164">
        <v>1860</v>
      </c>
      <c r="J87" s="165" t="str">
        <f>INDEX([2]単一請求!H:H,MATCH(L87,[2]単一請求!AA:AA,0),1)</f>
        <v>発注者国識別子</v>
      </c>
      <c r="K87" s="166" t="s">
        <v>335</v>
      </c>
      <c r="L87" s="167" t="s">
        <v>1304</v>
      </c>
      <c r="M87" s="164" t="s">
        <v>3583</v>
      </c>
      <c r="N87" s="164" t="s">
        <v>26</v>
      </c>
      <c r="O87" s="164"/>
      <c r="P87" s="164"/>
    </row>
    <row r="88" spans="1:16" ht="38" outlineLevel="3">
      <c r="A88" s="163">
        <v>1790</v>
      </c>
      <c r="B88" s="164" t="s">
        <v>2002</v>
      </c>
      <c r="C88" s="164">
        <v>3</v>
      </c>
      <c r="D88" s="164" t="s">
        <v>26</v>
      </c>
      <c r="E88" s="165" t="str">
        <f>IF(LEN(B88)&gt;0,INDEX('[2]JP PINT 0.9.3'!I:I,MATCH(B88,'[2]JP PINT 0.9.3'!B:B,0),1),"")</f>
        <v>買い手住所 都道府県</v>
      </c>
      <c r="F88" s="169" t="s">
        <v>2003</v>
      </c>
      <c r="G88" s="164" t="s">
        <v>1837</v>
      </c>
      <c r="H88" s="166" t="s">
        <v>1484</v>
      </c>
      <c r="I88" s="164">
        <v>1870</v>
      </c>
      <c r="J88" s="165" t="e">
        <f>INDEX([2]単一請求!H:H,MATCH(L88,[2]単一請求!AA:AA,0),1)</f>
        <v>#N/A</v>
      </c>
      <c r="K88" s="166"/>
      <c r="L88" s="167" t="s">
        <v>3686</v>
      </c>
      <c r="M88" s="164" t="s">
        <v>3583</v>
      </c>
      <c r="N88" s="164" t="s">
        <v>141</v>
      </c>
      <c r="O88" s="164" t="s">
        <v>3603</v>
      </c>
      <c r="P88" s="164"/>
    </row>
    <row r="89" spans="1:16" ht="38" outlineLevel="2">
      <c r="B89" s="164"/>
      <c r="C89" s="164"/>
      <c r="D89" s="164"/>
      <c r="E89" s="165" t="str">
        <f>IF(LEN(B89)&gt;0,INDEX('[2]JP PINT 0.9.3'!I:I,MATCH(B89,'[2]JP PINT 0.9.3'!B:B,0),1),"")</f>
        <v/>
      </c>
      <c r="F89" s="165"/>
      <c r="G89" s="164"/>
      <c r="H89" s="166"/>
      <c r="I89" s="164">
        <v>1880</v>
      </c>
      <c r="J89" s="165" t="str">
        <f>INDEX([2]単一請求!H:H,MATCH(L89,[2]単一請求!AA:AA,0),1)</f>
        <v>送信者／国際EDIアドレスグループ</v>
      </c>
      <c r="K89" s="166"/>
      <c r="L89" s="167" t="s">
        <v>1315</v>
      </c>
      <c r="M89" s="164"/>
      <c r="N89" s="164"/>
      <c r="O89" s="164"/>
      <c r="P89" s="164"/>
    </row>
    <row r="90" spans="1:16" ht="38" outlineLevel="3">
      <c r="A90" s="163">
        <v>1710</v>
      </c>
      <c r="B90" s="164" t="s">
        <v>1947</v>
      </c>
      <c r="C90" s="164">
        <v>2</v>
      </c>
      <c r="D90" s="164" t="s">
        <v>26</v>
      </c>
      <c r="E90" s="165" t="str">
        <f>IF(LEN(B90)&gt;0,INDEX('[2]JP PINT 0.9.3'!I:I,MATCH(B90,'[2]JP PINT 0.9.3'!B:B,0),1),"")</f>
        <v>買い手電子アドレス</v>
      </c>
      <c r="F90" s="169" t="s">
        <v>1948</v>
      </c>
      <c r="G90" s="164" t="s">
        <v>3687</v>
      </c>
      <c r="H90" s="166" t="s">
        <v>1395</v>
      </c>
      <c r="I90" s="164">
        <v>1890</v>
      </c>
      <c r="J90" s="165" t="e">
        <f>INDEX([2]単一請求!H:H,MATCH(L90,[2]単一請求!AA:AA,0),1)</f>
        <v>#N/A</v>
      </c>
      <c r="K90" s="166" t="s">
        <v>339</v>
      </c>
      <c r="L90" s="167" t="s">
        <v>3688</v>
      </c>
      <c r="M90" s="164" t="s">
        <v>3583</v>
      </c>
      <c r="N90" s="164" t="s">
        <v>26</v>
      </c>
      <c r="O90" s="164" t="s">
        <v>3603</v>
      </c>
      <c r="P90" s="164"/>
    </row>
    <row r="91" spans="1:16" ht="38" outlineLevel="3">
      <c r="A91" s="163">
        <v>1720</v>
      </c>
      <c r="B91" s="164" t="s">
        <v>3689</v>
      </c>
      <c r="C91" s="164">
        <v>3</v>
      </c>
      <c r="D91" s="164" t="s">
        <v>20</v>
      </c>
      <c r="E91" s="165" t="e">
        <f>IF(LEN(B91)&gt;0,INDEX('[2]JP PINT 0.9.3'!I:I,MATCH(B91,'[2]JP PINT 0.9.3'!B:B,0),1),"")</f>
        <v>#N/A</v>
      </c>
      <c r="F91" s="169" t="s">
        <v>3690</v>
      </c>
      <c r="G91" s="164" t="s">
        <v>3691</v>
      </c>
      <c r="H91" s="166" t="s">
        <v>3627</v>
      </c>
      <c r="I91" s="164">
        <v>1900</v>
      </c>
      <c r="J91" s="165" t="e">
        <f>INDEX([2]単一請求!H:H,MATCH(L91,[2]単一請求!AA:AA,0),1)</f>
        <v>#N/A</v>
      </c>
      <c r="K91" s="166"/>
      <c r="L91" s="167" t="s">
        <v>3692</v>
      </c>
      <c r="M91" s="164" t="s">
        <v>3629</v>
      </c>
      <c r="N91" s="164"/>
      <c r="O91" s="164"/>
      <c r="P91" s="164"/>
    </row>
    <row r="92" spans="1:16" ht="38" outlineLevel="2">
      <c r="B92" s="164"/>
      <c r="C92" s="164"/>
      <c r="D92" s="164"/>
      <c r="E92" s="165" t="str">
        <f>IF(LEN(B92)&gt;0,INDEX('[2]JP PINT 0.9.3'!I:I,MATCH(B92,'[2]JP PINT 0.9.3'!B:B,0),1),"")</f>
        <v/>
      </c>
      <c r="F92" s="165"/>
      <c r="G92" s="164"/>
      <c r="H92" s="166"/>
      <c r="I92" s="164">
        <v>1910</v>
      </c>
      <c r="J92" s="165" t="e">
        <f>INDEX([2]単一請求!H:H,MATCH(L92,[2]単一請求!AA:AA,0),1)</f>
        <v>#N/A</v>
      </c>
      <c r="K92" s="166"/>
      <c r="L92" s="167" t="s">
        <v>3693</v>
      </c>
      <c r="M92" s="164"/>
      <c r="N92" s="164"/>
      <c r="O92" s="164"/>
      <c r="P92" s="164"/>
    </row>
    <row r="93" spans="1:16" ht="38" outlineLevel="3">
      <c r="A93" s="163">
        <v>1700</v>
      </c>
      <c r="B93" s="164" t="s">
        <v>1938</v>
      </c>
      <c r="C93" s="164">
        <v>2</v>
      </c>
      <c r="D93" s="164" t="s">
        <v>26</v>
      </c>
      <c r="E93" s="165" t="str">
        <f>IF(LEN(B93)&gt;0,INDEX('[2]JP PINT 0.9.3'!I:I,MATCH(B93,'[2]JP PINT 0.9.3'!B:B,0),1),"")</f>
        <v>買い手税ID</v>
      </c>
      <c r="F93" s="169" t="s">
        <v>3694</v>
      </c>
      <c r="G93" s="164" t="s">
        <v>3695</v>
      </c>
      <c r="H93" s="166" t="s">
        <v>1395</v>
      </c>
      <c r="I93" s="164">
        <v>1920</v>
      </c>
      <c r="J93" s="165" t="e">
        <f>INDEX([2]単一請求!H:H,MATCH(L93,[2]単一請求!AA:AA,0),1)</f>
        <v>#N/A</v>
      </c>
      <c r="K93" s="166"/>
      <c r="L93" s="167" t="s">
        <v>3696</v>
      </c>
      <c r="M93" s="164" t="s">
        <v>3583</v>
      </c>
      <c r="N93" s="164" t="s">
        <v>26</v>
      </c>
      <c r="O93" s="164"/>
      <c r="P93" s="164" t="s">
        <v>3665</v>
      </c>
    </row>
    <row r="94" spans="1:16" ht="19" outlineLevel="1">
      <c r="A94" s="163">
        <v>1930</v>
      </c>
      <c r="B94" s="164" t="s">
        <v>2086</v>
      </c>
      <c r="C94" s="164">
        <v>1</v>
      </c>
      <c r="D94" s="164" t="s">
        <v>26</v>
      </c>
      <c r="E94" s="165" t="str">
        <f>IF(LEN(B94)&gt;0,INDEX('[2]JP PINT 0.9.3'!I:I,MATCH(B94,'[2]JP PINT 0.9.3'!B:B,0),1),"")</f>
        <v>売り手税務代理人</v>
      </c>
      <c r="F94" s="169" t="s">
        <v>2087</v>
      </c>
      <c r="G94" s="164" t="s">
        <v>3697</v>
      </c>
      <c r="H94" s="166"/>
      <c r="I94" s="164">
        <v>1930</v>
      </c>
      <c r="J94" s="165" t="e">
        <f>INDEX([2]単一請求!H:H,MATCH(L94,[2]単一請求!AA:AA,0),1)</f>
        <v>#N/A</v>
      </c>
      <c r="K94" s="166"/>
      <c r="L94" s="167" t="s">
        <v>3698</v>
      </c>
      <c r="M94" s="164" t="s">
        <v>3583</v>
      </c>
      <c r="N94" s="164" t="s">
        <v>26</v>
      </c>
      <c r="O94" s="164"/>
      <c r="P94" s="164"/>
    </row>
    <row r="95" spans="1:16" ht="19" outlineLevel="2">
      <c r="A95" s="163">
        <v>1940</v>
      </c>
      <c r="B95" s="164" t="s">
        <v>2096</v>
      </c>
      <c r="C95" s="164">
        <v>2</v>
      </c>
      <c r="D95" s="164" t="s">
        <v>20</v>
      </c>
      <c r="E95" s="165" t="str">
        <f>IF(LEN(B95)&gt;0,INDEX('[2]JP PINT 0.9.3'!I:I,MATCH(B95,'[2]JP PINT 0.9.3'!B:B,0),1),"")</f>
        <v>売り手税務代理人名称</v>
      </c>
      <c r="F95" s="169" t="s">
        <v>2097</v>
      </c>
      <c r="G95" s="164" t="s">
        <v>3699</v>
      </c>
      <c r="H95" s="166" t="s">
        <v>1484</v>
      </c>
      <c r="I95" s="164">
        <v>1940</v>
      </c>
      <c r="J95" s="165" t="e">
        <f>INDEX([2]単一請求!H:H,MATCH(L95,[2]単一請求!AA:AA,0),1)</f>
        <v>#N/A</v>
      </c>
      <c r="K95" s="166"/>
      <c r="L95" s="167" t="s">
        <v>3700</v>
      </c>
      <c r="M95" s="164" t="s">
        <v>3583</v>
      </c>
      <c r="N95" s="164" t="s">
        <v>26</v>
      </c>
      <c r="O95" s="164"/>
      <c r="P95" s="164"/>
    </row>
    <row r="96" spans="1:16" ht="38" outlineLevel="2">
      <c r="A96" s="163">
        <v>1960</v>
      </c>
      <c r="B96" s="164" t="s">
        <v>2111</v>
      </c>
      <c r="C96" s="164">
        <v>2</v>
      </c>
      <c r="D96" s="164" t="s">
        <v>20</v>
      </c>
      <c r="E96" s="165" t="str">
        <f>IF(LEN(B96)&gt;0,INDEX('[2]JP PINT 0.9.3'!I:I,MATCH(B96,'[2]JP PINT 0.9.3'!B:B,0),1),"")</f>
        <v>売り手税務代理人住所</v>
      </c>
      <c r="F96" s="169" t="s">
        <v>2112</v>
      </c>
      <c r="G96" s="164" t="s">
        <v>2114</v>
      </c>
      <c r="H96" s="166"/>
      <c r="I96" s="164">
        <v>1950</v>
      </c>
      <c r="J96" s="165" t="e">
        <f>INDEX([2]単一請求!H:H,MATCH(L96,[2]単一請求!AA:AA,0),1)</f>
        <v>#N/A</v>
      </c>
      <c r="K96" s="166"/>
      <c r="L96" s="167" t="s">
        <v>3701</v>
      </c>
      <c r="M96" s="164" t="s">
        <v>3583</v>
      </c>
      <c r="N96" s="164" t="s">
        <v>26</v>
      </c>
      <c r="O96" s="164"/>
      <c r="P96" s="164"/>
    </row>
    <row r="97" spans="1:16" ht="38" outlineLevel="3">
      <c r="A97" s="163">
        <v>2010</v>
      </c>
      <c r="B97" s="164" t="s">
        <v>2143</v>
      </c>
      <c r="C97" s="164">
        <v>3</v>
      </c>
      <c r="D97" s="164" t="s">
        <v>26</v>
      </c>
      <c r="E97" s="165" t="str">
        <f>IF(LEN(B97)&gt;0,INDEX('[2]JP PINT 0.9.3'!I:I,MATCH(B97,'[2]JP PINT 0.9.3'!B:B,0),1),"")</f>
        <v>税務代理人郵便番号</v>
      </c>
      <c r="F97" s="169" t="s">
        <v>2144</v>
      </c>
      <c r="G97" s="164" t="s">
        <v>1828</v>
      </c>
      <c r="H97" s="166" t="s">
        <v>1484</v>
      </c>
      <c r="I97" s="164">
        <v>1960</v>
      </c>
      <c r="J97" s="165" t="e">
        <f>INDEX([2]単一請求!H:H,MATCH(L97,[2]単一請求!AA:AA,0),1)</f>
        <v>#N/A</v>
      </c>
      <c r="K97" s="166"/>
      <c r="L97" s="167" t="s">
        <v>3702</v>
      </c>
      <c r="M97" s="164" t="s">
        <v>3583</v>
      </c>
      <c r="N97" s="164" t="s">
        <v>26</v>
      </c>
      <c r="O97" s="164"/>
      <c r="P97" s="164"/>
    </row>
    <row r="98" spans="1:16" ht="38" outlineLevel="3">
      <c r="A98" s="163">
        <v>1970</v>
      </c>
      <c r="B98" s="164" t="s">
        <v>2118</v>
      </c>
      <c r="C98" s="164">
        <v>3</v>
      </c>
      <c r="D98" s="164" t="s">
        <v>26</v>
      </c>
      <c r="E98" s="165" t="str">
        <f>IF(LEN(B98)&gt;0,INDEX('[2]JP PINT 0.9.3'!I:I,MATCH(B98,'[2]JP PINT 0.9.3'!B:B,0),1),"")</f>
        <v>税務代理人住所欄1</v>
      </c>
      <c r="F98" s="169" t="s">
        <v>2119</v>
      </c>
      <c r="G98" s="164" t="s">
        <v>1794</v>
      </c>
      <c r="H98" s="166" t="s">
        <v>1484</v>
      </c>
      <c r="I98" s="164">
        <v>1970</v>
      </c>
      <c r="J98" s="165" t="e">
        <f>INDEX([2]単一請求!H:H,MATCH(L98,[2]単一請求!AA:AA,0),1)</f>
        <v>#N/A</v>
      </c>
      <c r="K98" s="166"/>
      <c r="L98" s="167" t="s">
        <v>3703</v>
      </c>
      <c r="M98" s="164" t="s">
        <v>3583</v>
      </c>
      <c r="N98" s="164" t="s">
        <v>26</v>
      </c>
      <c r="O98" s="164"/>
      <c r="P98" s="164"/>
    </row>
    <row r="99" spans="1:16" ht="38" outlineLevel="3">
      <c r="A99" s="163">
        <v>1980</v>
      </c>
      <c r="B99" s="164" t="s">
        <v>2124</v>
      </c>
      <c r="C99" s="164">
        <v>3</v>
      </c>
      <c r="D99" s="164" t="s">
        <v>26</v>
      </c>
      <c r="E99" s="165" t="str">
        <f>IF(LEN(B99)&gt;0,INDEX('[2]JP PINT 0.9.3'!I:I,MATCH(B99,'[2]JP PINT 0.9.3'!B:B,0),1),"")</f>
        <v>税務代理人住所欄2</v>
      </c>
      <c r="F99" s="169" t="s">
        <v>2125</v>
      </c>
      <c r="G99" s="164" t="s">
        <v>1803</v>
      </c>
      <c r="H99" s="166" t="s">
        <v>1484</v>
      </c>
      <c r="I99" s="164">
        <v>1980</v>
      </c>
      <c r="J99" s="165" t="e">
        <f>INDEX([2]単一請求!H:H,MATCH(L99,[2]単一請求!AA:AA,0),1)</f>
        <v>#N/A</v>
      </c>
      <c r="K99" s="166"/>
      <c r="L99" s="167" t="s">
        <v>3704</v>
      </c>
      <c r="M99" s="164" t="s">
        <v>3583</v>
      </c>
      <c r="N99" s="164" t="s">
        <v>26</v>
      </c>
      <c r="O99" s="164"/>
      <c r="P99" s="164"/>
    </row>
    <row r="100" spans="1:16" ht="38" outlineLevel="3">
      <c r="A100" s="163">
        <v>1990</v>
      </c>
      <c r="B100" s="164" t="s">
        <v>2130</v>
      </c>
      <c r="C100" s="164">
        <v>3</v>
      </c>
      <c r="D100" s="164" t="s">
        <v>26</v>
      </c>
      <c r="E100" s="165" t="str">
        <f>IF(LEN(B100)&gt;0,INDEX('[2]JP PINT 0.9.3'!I:I,MATCH(B100,'[2]JP PINT 0.9.3'!B:B,0),1),"")</f>
        <v>税務代理人住所欄3</v>
      </c>
      <c r="F100" s="169" t="s">
        <v>2131</v>
      </c>
      <c r="G100" s="164" t="s">
        <v>1803</v>
      </c>
      <c r="H100" s="166" t="s">
        <v>1484</v>
      </c>
      <c r="I100" s="164">
        <v>1990</v>
      </c>
      <c r="J100" s="165" t="e">
        <f>INDEX([2]単一請求!H:H,MATCH(L100,[2]単一請求!AA:AA,0),1)</f>
        <v>#N/A</v>
      </c>
      <c r="K100" s="166"/>
      <c r="L100" s="167" t="s">
        <v>3705</v>
      </c>
      <c r="M100" s="164" t="s">
        <v>3583</v>
      </c>
      <c r="N100" s="164" t="s">
        <v>26</v>
      </c>
      <c r="O100" s="164"/>
      <c r="P100" s="164"/>
    </row>
    <row r="101" spans="1:16" ht="38" outlineLevel="3">
      <c r="A101" s="163">
        <v>2000</v>
      </c>
      <c r="B101" s="164" t="s">
        <v>2136</v>
      </c>
      <c r="C101" s="164">
        <v>3</v>
      </c>
      <c r="D101" s="164" t="s">
        <v>26</v>
      </c>
      <c r="E101" s="165" t="str">
        <f>IF(LEN(B101)&gt;0,INDEX('[2]JP PINT 0.9.3'!I:I,MATCH(B101,'[2]JP PINT 0.9.3'!B:B,0),1),"")</f>
        <v>税務代理人住所 市区町村</v>
      </c>
      <c r="F101" s="169" t="s">
        <v>2137</v>
      </c>
      <c r="G101" s="164" t="s">
        <v>3706</v>
      </c>
      <c r="H101" s="166" t="s">
        <v>1484</v>
      </c>
      <c r="I101" s="164">
        <v>2000</v>
      </c>
      <c r="J101" s="165" t="e">
        <f>INDEX([2]単一請求!H:H,MATCH(L101,[2]単一請求!AA:AA,0),1)</f>
        <v>#N/A</v>
      </c>
      <c r="K101" s="166"/>
      <c r="L101" s="167" t="s">
        <v>3707</v>
      </c>
      <c r="M101" s="164" t="s">
        <v>3583</v>
      </c>
      <c r="N101" s="164" t="s">
        <v>26</v>
      </c>
      <c r="O101" s="164"/>
      <c r="P101" s="164"/>
    </row>
    <row r="102" spans="1:16" ht="38" outlineLevel="3">
      <c r="A102" s="163">
        <v>2030</v>
      </c>
      <c r="B102" s="164" t="s">
        <v>2155</v>
      </c>
      <c r="C102" s="164">
        <v>3</v>
      </c>
      <c r="D102" s="164" t="s">
        <v>20</v>
      </c>
      <c r="E102" s="165" t="str">
        <f>IF(LEN(B102)&gt;0,INDEX('[2]JP PINT 0.9.3'!I:I,MATCH(B102,'[2]JP PINT 0.9.3'!B:B,0),1),"")</f>
        <v>税務代理人国コード</v>
      </c>
      <c r="F102" s="169" t="s">
        <v>2156</v>
      </c>
      <c r="G102" s="164" t="s">
        <v>1847</v>
      </c>
      <c r="H102" s="166" t="s">
        <v>1429</v>
      </c>
      <c r="I102" s="164">
        <v>2010</v>
      </c>
      <c r="J102" s="165" t="e">
        <f>INDEX([2]単一請求!H:H,MATCH(L102,[2]単一請求!AA:AA,0),1)</f>
        <v>#N/A</v>
      </c>
      <c r="K102" s="166"/>
      <c r="L102" s="167" t="s">
        <v>3708</v>
      </c>
      <c r="M102" s="164" t="s">
        <v>3583</v>
      </c>
      <c r="N102" s="164" t="s">
        <v>26</v>
      </c>
      <c r="O102" s="164"/>
      <c r="P102" s="164"/>
    </row>
    <row r="103" spans="1:16" ht="38" outlineLevel="3">
      <c r="A103" s="163">
        <v>2020</v>
      </c>
      <c r="B103" s="164" t="s">
        <v>2149</v>
      </c>
      <c r="C103" s="164">
        <v>3</v>
      </c>
      <c r="D103" s="164" t="s">
        <v>26</v>
      </c>
      <c r="E103" s="165" t="str">
        <f>IF(LEN(B103)&gt;0,INDEX('[2]JP PINT 0.9.3'!I:I,MATCH(B103,'[2]JP PINT 0.9.3'!B:B,0),1),"")</f>
        <v>税務代理人住所 都道府県</v>
      </c>
      <c r="F103" s="169" t="s">
        <v>2150</v>
      </c>
      <c r="G103" s="164" t="s">
        <v>1837</v>
      </c>
      <c r="H103" s="166" t="s">
        <v>1484</v>
      </c>
      <c r="I103" s="164">
        <v>2020</v>
      </c>
      <c r="J103" s="165" t="e">
        <f>INDEX([2]単一請求!H:H,MATCH(L103,[2]単一請求!AA:AA,0),1)</f>
        <v>#N/A</v>
      </c>
      <c r="K103" s="166"/>
      <c r="L103" s="167" t="s">
        <v>3709</v>
      </c>
      <c r="M103" s="164" t="s">
        <v>3583</v>
      </c>
      <c r="N103" s="164" t="s">
        <v>141</v>
      </c>
      <c r="O103" s="164" t="s">
        <v>3603</v>
      </c>
      <c r="P103" s="164"/>
    </row>
    <row r="104" spans="1:16" ht="38" outlineLevel="2">
      <c r="A104" s="163">
        <v>1950</v>
      </c>
      <c r="B104" s="164" t="s">
        <v>2103</v>
      </c>
      <c r="C104" s="164">
        <v>2</v>
      </c>
      <c r="D104" s="164" t="s">
        <v>20</v>
      </c>
      <c r="E104" s="165" t="str">
        <f>IF(LEN(B104)&gt;0,INDEX('[2]JP PINT 0.9.3'!I:I,MATCH(B104,'[2]JP PINT 0.9.3'!B:B,0),1),"")</f>
        <v>売り手税務代理人税ID</v>
      </c>
      <c r="F104" s="169" t="s">
        <v>3710</v>
      </c>
      <c r="G104" s="164" t="s">
        <v>3711</v>
      </c>
      <c r="H104" s="166" t="s">
        <v>1395</v>
      </c>
      <c r="I104" s="164">
        <v>2030</v>
      </c>
      <c r="J104" s="165" t="e">
        <f>INDEX([2]単一請求!H:H,MATCH(L104,[2]単一請求!AA:AA,0),1)</f>
        <v>#N/A</v>
      </c>
      <c r="K104" s="166"/>
      <c r="L104" s="167" t="s">
        <v>3712</v>
      </c>
      <c r="M104" s="164" t="s">
        <v>3583</v>
      </c>
      <c r="N104" s="164" t="s">
        <v>26</v>
      </c>
      <c r="O104" s="164" t="s">
        <v>3603</v>
      </c>
      <c r="P104" s="164" t="s">
        <v>3665</v>
      </c>
    </row>
    <row r="105" spans="1:16" ht="19" outlineLevel="1">
      <c r="B105" s="164"/>
      <c r="C105" s="164"/>
      <c r="D105" s="164"/>
      <c r="E105" s="165" t="str">
        <f>IF(LEN(B105)&gt;0,INDEX('[2]JP PINT 0.9.3'!I:I,MATCH(B105,'[2]JP PINT 0.9.3'!B:B,0),1),"")</f>
        <v/>
      </c>
      <c r="F105" s="169"/>
      <c r="G105" s="164"/>
      <c r="H105" s="166"/>
      <c r="I105" s="164">
        <v>2040</v>
      </c>
      <c r="J105" s="165" t="e">
        <f>INDEX([2]単一請求!H:H,MATCH(L105,[2]単一請求!AA:AA,0),1)</f>
        <v>#N/A</v>
      </c>
      <c r="K105" s="166" t="s">
        <v>3713</v>
      </c>
      <c r="L105" s="167" t="s">
        <v>3714</v>
      </c>
      <c r="M105" s="164"/>
      <c r="N105" s="164"/>
      <c r="O105" s="164"/>
      <c r="P105" s="164"/>
    </row>
    <row r="106" spans="1:16" ht="38" outlineLevel="2">
      <c r="A106" s="163">
        <v>1150</v>
      </c>
      <c r="B106" s="164" t="s">
        <v>1509</v>
      </c>
      <c r="C106" s="164">
        <v>1</v>
      </c>
      <c r="D106" s="164" t="s">
        <v>26</v>
      </c>
      <c r="E106" s="165" t="str">
        <f>IF(LEN(B106)&gt;0,INDEX('[2]JP PINT 0.9.3'!I:I,MATCH(B106,'[2]JP PINT 0.9.3'!B:B,0),1),"")</f>
        <v>購買発注参照</v>
      </c>
      <c r="F106" s="169" t="s">
        <v>1510</v>
      </c>
      <c r="G106" s="164" t="s">
        <v>3715</v>
      </c>
      <c r="H106" s="166" t="s">
        <v>3716</v>
      </c>
      <c r="I106" s="164">
        <v>2050</v>
      </c>
      <c r="J106" s="165" t="e">
        <f>INDEX([2]単一請求!H:H,MATCH(L106,[2]単一請求!AA:AA,0),1)</f>
        <v>#N/A</v>
      </c>
      <c r="K106" s="166"/>
      <c r="L106" s="167" t="s">
        <v>3717</v>
      </c>
      <c r="M106" s="164" t="s">
        <v>3583</v>
      </c>
      <c r="N106" s="164" t="s">
        <v>26</v>
      </c>
      <c r="O106" s="164"/>
      <c r="P106" s="164"/>
    </row>
    <row r="107" spans="1:16" ht="19" outlineLevel="1">
      <c r="B107" s="164"/>
      <c r="C107" s="164"/>
      <c r="D107" s="164"/>
      <c r="E107" s="165" t="str">
        <f>IF(LEN(B107)&gt;0,INDEX('[2]JP PINT 0.9.3'!I:I,MATCH(B107,'[2]JP PINT 0.9.3'!B:B,0),1),"")</f>
        <v/>
      </c>
      <c r="F107" s="169"/>
      <c r="G107" s="164"/>
      <c r="H107" s="166"/>
      <c r="I107" s="164">
        <v>2060</v>
      </c>
      <c r="J107" s="165" t="e">
        <f>INDEX([2]単一請求!H:H,MATCH(L107,[2]単一請求!AA:AA,0),1)</f>
        <v>#N/A</v>
      </c>
      <c r="K107" s="166" t="s">
        <v>3718</v>
      </c>
      <c r="L107" s="167" t="s">
        <v>3719</v>
      </c>
      <c r="M107" s="164"/>
      <c r="N107" s="164"/>
      <c r="O107" s="164"/>
      <c r="P107" s="164"/>
    </row>
    <row r="108" spans="1:16" ht="38" outlineLevel="2">
      <c r="A108" s="163">
        <v>1160</v>
      </c>
      <c r="B108" s="164" t="s">
        <v>1519</v>
      </c>
      <c r="C108" s="164">
        <v>1</v>
      </c>
      <c r="D108" s="164" t="s">
        <v>26</v>
      </c>
      <c r="E108" s="165" t="str">
        <f>IF(LEN(B108)&gt;0,INDEX('[2]JP PINT 0.9.3'!I:I,MATCH(B108,'[2]JP PINT 0.9.3'!B:B,0),1),"")</f>
        <v>受注参照</v>
      </c>
      <c r="F108" s="169" t="s">
        <v>1520</v>
      </c>
      <c r="G108" s="164" t="s">
        <v>3720</v>
      </c>
      <c r="H108" s="166" t="s">
        <v>3716</v>
      </c>
      <c r="I108" s="164">
        <v>2070</v>
      </c>
      <c r="J108" s="165" t="e">
        <f>INDEX([2]単一請求!H:H,MATCH(L108,[2]単一請求!AA:AA,0),1)</f>
        <v>#N/A</v>
      </c>
      <c r="K108" s="166"/>
      <c r="L108" s="167" t="s">
        <v>3721</v>
      </c>
      <c r="M108" s="164" t="s">
        <v>3583</v>
      </c>
      <c r="N108" s="164" t="s">
        <v>26</v>
      </c>
      <c r="O108" s="164"/>
      <c r="P108" s="164"/>
    </row>
    <row r="109" spans="1:16" ht="19" outlineLevel="1">
      <c r="B109" s="164"/>
      <c r="C109" s="164"/>
      <c r="D109" s="164"/>
      <c r="E109" s="165" t="str">
        <f>IF(LEN(B109)&gt;0,INDEX('[2]JP PINT 0.9.3'!I:I,MATCH(B109,'[2]JP PINT 0.9.3'!B:B,0),1),"")</f>
        <v/>
      </c>
      <c r="F109" s="169"/>
      <c r="G109" s="164"/>
      <c r="H109" s="166"/>
      <c r="I109" s="164">
        <v>2080</v>
      </c>
      <c r="J109" s="165" t="e">
        <f>INDEX([2]単一請求!H:H,MATCH(L109,[2]単一請求!AA:AA,0),1)</f>
        <v>#N/A</v>
      </c>
      <c r="K109" s="166" t="s">
        <v>3722</v>
      </c>
      <c r="L109" s="167" t="s">
        <v>3723</v>
      </c>
      <c r="M109" s="164"/>
      <c r="N109" s="164"/>
      <c r="O109" s="164"/>
      <c r="P109" s="164"/>
    </row>
    <row r="110" spans="1:16" ht="38" outlineLevel="2">
      <c r="A110" s="163">
        <v>1140</v>
      </c>
      <c r="B110" s="164" t="s">
        <v>1502</v>
      </c>
      <c r="C110" s="164">
        <v>1</v>
      </c>
      <c r="D110" s="164" t="s">
        <v>26</v>
      </c>
      <c r="E110" s="165" t="str">
        <f>IF(LEN(B110)&gt;0,INDEX('[2]JP PINT 0.9.3'!I:I,MATCH(B110,'[2]JP PINT 0.9.3'!B:B,0),1),"")</f>
        <v>契約書参照</v>
      </c>
      <c r="F110" s="169" t="s">
        <v>1503</v>
      </c>
      <c r="G110" s="164" t="s">
        <v>1505</v>
      </c>
      <c r="H110" s="166" t="s">
        <v>3716</v>
      </c>
      <c r="I110" s="164">
        <v>2090</v>
      </c>
      <c r="J110" s="165" t="e">
        <f>INDEX([2]単一請求!H:H,MATCH(L110,[2]単一請求!AA:AA,0),1)</f>
        <v>#N/A</v>
      </c>
      <c r="K110" s="166"/>
      <c r="L110" s="167" t="s">
        <v>3724</v>
      </c>
      <c r="M110" s="164" t="s">
        <v>3583</v>
      </c>
      <c r="N110" s="164" t="s">
        <v>26</v>
      </c>
      <c r="O110" s="164"/>
      <c r="P110" s="164"/>
    </row>
    <row r="111" spans="1:16" ht="19" outlineLevel="1">
      <c r="B111" s="164"/>
      <c r="C111" s="164"/>
      <c r="D111" s="164"/>
      <c r="E111" s="165" t="str">
        <f>IF(LEN(B111)&gt;0,INDEX('[2]JP PINT 0.9.3'!I:I,MATCH(B111,'[2]JP PINT 0.9.3'!B:B,0),1),"")</f>
        <v/>
      </c>
      <c r="F111" s="165"/>
      <c r="G111" s="164"/>
      <c r="H111" s="166"/>
      <c r="I111" s="164">
        <v>2100</v>
      </c>
      <c r="J111" s="165" t="str">
        <f>INDEX([2]単一請求!H:H,MATCH(L111,[2]単一請求!AA:AA,0),1)</f>
        <v>インボイス文書契約／プロジェクト調達グループ</v>
      </c>
      <c r="K111" s="166" t="s">
        <v>402</v>
      </c>
      <c r="L111" s="167" t="s">
        <v>1305</v>
      </c>
      <c r="M111" s="164"/>
      <c r="N111" s="164"/>
      <c r="O111" s="164"/>
      <c r="P111" s="164"/>
    </row>
    <row r="112" spans="1:16" ht="19" outlineLevel="2">
      <c r="B112" s="164"/>
      <c r="C112" s="164"/>
      <c r="D112" s="164"/>
      <c r="E112" s="165" t="str">
        <f>IF(LEN(B112)&gt;0,INDEX('[2]JP PINT 0.9.3'!I:I,MATCH(B112,'[2]JP PINT 0.9.3'!B:B,0),1),"")</f>
        <v/>
      </c>
      <c r="F112" s="165"/>
      <c r="G112" s="164"/>
      <c r="H112" s="166"/>
      <c r="I112" s="164">
        <v>2110</v>
      </c>
      <c r="J112" s="165" t="str">
        <f>INDEX([2]単一請求!H:H,MATCH(L112,[2]単一請求!AA:AA,0),1)</f>
        <v>プロジェクト番号</v>
      </c>
      <c r="K112" s="166" t="s">
        <v>410</v>
      </c>
      <c r="L112" s="167" t="s">
        <v>1306</v>
      </c>
      <c r="M112" s="164"/>
      <c r="N112" s="164"/>
      <c r="O112" s="164"/>
      <c r="P112" s="164"/>
    </row>
    <row r="113" spans="1:16" ht="19" outlineLevel="1">
      <c r="A113" s="163">
        <v>2770</v>
      </c>
      <c r="B113" s="164" t="s">
        <v>2831</v>
      </c>
      <c r="C113" s="164">
        <v>1</v>
      </c>
      <c r="D113" s="164" t="s">
        <v>141</v>
      </c>
      <c r="E113" s="165" t="str">
        <f>IF(LEN(B113)&gt;0,INDEX('[2]JP PINT 0.9.3'!I:I,MATCH(B113,'[2]JP PINT 0.9.3'!B:B,0),1),"")</f>
        <v>添付書類</v>
      </c>
      <c r="F113" s="169" t="s">
        <v>2832</v>
      </c>
      <c r="G113" s="164" t="s">
        <v>2834</v>
      </c>
      <c r="H113" s="166"/>
      <c r="I113" s="164">
        <v>2120</v>
      </c>
      <c r="J113" s="165" t="e">
        <f>INDEX([2]単一請求!H:H,MATCH(L113,[2]単一請求!AA:AA,0),1)</f>
        <v>#N/A</v>
      </c>
      <c r="K113" s="166"/>
      <c r="L113" s="167" t="s">
        <v>3725</v>
      </c>
      <c r="M113" s="164" t="s">
        <v>3583</v>
      </c>
      <c r="N113" s="164" t="s">
        <v>141</v>
      </c>
      <c r="O113" s="164"/>
      <c r="P113" s="164"/>
    </row>
    <row r="114" spans="1:16" ht="38" outlineLevel="2">
      <c r="A114" s="163">
        <v>1190</v>
      </c>
      <c r="B114" s="164" t="s">
        <v>1544</v>
      </c>
      <c r="C114" s="164">
        <v>1</v>
      </c>
      <c r="D114" s="164" t="s">
        <v>26</v>
      </c>
      <c r="E114" s="165" t="str">
        <f>IF(LEN(B114)&gt;0,INDEX('[2]JP PINT 0.9.3'!I:I,MATCH(B114,'[2]JP PINT 0.9.3'!B:B,0),1),"")</f>
        <v>入札又はロット参照</v>
      </c>
      <c r="F114" s="169" t="s">
        <v>1545</v>
      </c>
      <c r="G114" s="164" t="s">
        <v>1547</v>
      </c>
      <c r="H114" s="166" t="s">
        <v>3716</v>
      </c>
      <c r="I114" s="164">
        <v>2130</v>
      </c>
      <c r="J114" s="165" t="e">
        <f>INDEX([2]単一請求!H:H,MATCH(L114,[2]単一請求!AA:AA,0),1)</f>
        <v>#N/A</v>
      </c>
      <c r="K114" s="166"/>
      <c r="L114" s="167" t="s">
        <v>3726</v>
      </c>
      <c r="M114" s="164" t="s">
        <v>3583</v>
      </c>
      <c r="N114" s="164" t="s">
        <v>26</v>
      </c>
      <c r="O114" s="164"/>
      <c r="P114" s="164" t="s">
        <v>3727</v>
      </c>
    </row>
    <row r="115" spans="1:16" ht="38" outlineLevel="2">
      <c r="A115" s="163">
        <v>1210</v>
      </c>
      <c r="B115" s="164" t="s">
        <v>1551</v>
      </c>
      <c r="C115" s="164">
        <v>1</v>
      </c>
      <c r="D115" s="164" t="s">
        <v>26</v>
      </c>
      <c r="E115" s="165" t="str">
        <f>IF(LEN(B115)&gt;0,INDEX('[2]JP PINT 0.9.3'!I:I,MATCH(B115,'[2]JP PINT 0.9.3'!B:B,0),1),"")</f>
        <v>請求するオブジェクトID</v>
      </c>
      <c r="F115" s="169" t="s">
        <v>1552</v>
      </c>
      <c r="G115" s="164" t="s">
        <v>1547</v>
      </c>
      <c r="H115" s="166" t="s">
        <v>1395</v>
      </c>
      <c r="I115" s="164">
        <v>2140</v>
      </c>
      <c r="J115" s="165" t="e">
        <f>INDEX([2]単一請求!H:H,MATCH(L115,[2]単一請求!AA:AA,0),1)</f>
        <v>#N/A</v>
      </c>
      <c r="K115" s="166"/>
      <c r="L115" s="167" t="s">
        <v>3726</v>
      </c>
      <c r="M115" s="164" t="s">
        <v>3583</v>
      </c>
      <c r="N115" s="164" t="s">
        <v>26</v>
      </c>
      <c r="O115" s="164" t="s">
        <v>3594</v>
      </c>
      <c r="P115" s="164" t="s">
        <v>3728</v>
      </c>
    </row>
    <row r="116" spans="1:16" ht="38" outlineLevel="2">
      <c r="A116" s="163">
        <v>2780</v>
      </c>
      <c r="B116" s="164" t="s">
        <v>2843</v>
      </c>
      <c r="C116" s="164">
        <v>2</v>
      </c>
      <c r="D116" s="164" t="s">
        <v>20</v>
      </c>
      <c r="E116" s="165" t="str">
        <f>IF(LEN(B116)&gt;0,INDEX('[2]JP PINT 0.9.3'!I:I,MATCH(B116,'[2]JP PINT 0.9.3'!B:B,0),1),"")</f>
        <v>添付書類への参照</v>
      </c>
      <c r="F116" s="169" t="s">
        <v>2844</v>
      </c>
      <c r="G116" s="164" t="s">
        <v>2846</v>
      </c>
      <c r="H116" s="166" t="s">
        <v>3716</v>
      </c>
      <c r="I116" s="164">
        <v>2150</v>
      </c>
      <c r="J116" s="165" t="e">
        <f>INDEX([2]単一請求!H:H,MATCH(L116,[2]単一請求!AA:AA,0),1)</f>
        <v>#N/A</v>
      </c>
      <c r="K116" s="166"/>
      <c r="L116" s="167" t="s">
        <v>3726</v>
      </c>
      <c r="M116" s="164" t="s">
        <v>3583</v>
      </c>
      <c r="N116" s="164" t="s">
        <v>26</v>
      </c>
      <c r="O116" s="164" t="s">
        <v>3594</v>
      </c>
      <c r="P116" s="164" t="s">
        <v>3729</v>
      </c>
    </row>
    <row r="117" spans="1:16" ht="38" outlineLevel="2">
      <c r="A117" s="163">
        <v>2810</v>
      </c>
      <c r="B117" s="164" t="s">
        <v>2883</v>
      </c>
      <c r="C117" s="164">
        <v>2</v>
      </c>
      <c r="D117" s="164" t="s">
        <v>26</v>
      </c>
      <c r="E117" s="165" t="str">
        <f>IF(LEN(B117)&gt;0,INDEX('[2]JP PINT 0.9.3'!I:I,MATCH(B117,'[2]JP PINT 0.9.3'!B:B,0),1),"")</f>
        <v>外部ドキュメントのロケーション</v>
      </c>
      <c r="F117" s="169" t="s">
        <v>2884</v>
      </c>
      <c r="G117" s="164" t="s">
        <v>2886</v>
      </c>
      <c r="H117" s="166" t="s">
        <v>1484</v>
      </c>
      <c r="I117" s="164">
        <v>2160</v>
      </c>
      <c r="J117" s="165" t="e">
        <f>INDEX([2]単一請求!H:H,MATCH(L117,[2]単一請求!AA:AA,0),1)</f>
        <v>#N/A</v>
      </c>
      <c r="K117" s="166"/>
      <c r="L117" s="167" t="s">
        <v>3730</v>
      </c>
      <c r="M117" s="164" t="s">
        <v>3583</v>
      </c>
      <c r="N117" s="164" t="s">
        <v>26</v>
      </c>
      <c r="O117" s="164"/>
      <c r="P117" s="164"/>
    </row>
    <row r="118" spans="1:16" ht="38" outlineLevel="2">
      <c r="A118" s="163">
        <v>1200</v>
      </c>
      <c r="B118" s="164"/>
      <c r="C118" s="164"/>
      <c r="D118" s="164"/>
      <c r="E118" s="165" t="str">
        <f>IF(LEN(B118)&gt;0,INDEX('[2]JP PINT 0.9.3'!I:I,MATCH(B118,'[2]JP PINT 0.9.3'!B:B,0),1),"")</f>
        <v/>
      </c>
      <c r="F118" s="169"/>
      <c r="G118" s="164"/>
      <c r="H118" s="166"/>
      <c r="I118" s="164">
        <v>2170</v>
      </c>
      <c r="J118" s="165" t="e">
        <f>INDEX([2]単一請求!H:H,MATCH(L118,[2]単一請求!AA:AA,0),1)</f>
        <v>#N/A</v>
      </c>
      <c r="K118" s="166"/>
      <c r="L118" s="167" t="s">
        <v>3731</v>
      </c>
      <c r="M118" s="164" t="s">
        <v>3583</v>
      </c>
      <c r="N118" s="164" t="s">
        <v>26</v>
      </c>
      <c r="O118" s="164"/>
      <c r="P118" s="164" t="s">
        <v>3727</v>
      </c>
    </row>
    <row r="119" spans="1:16" ht="38" outlineLevel="2">
      <c r="A119" s="163">
        <v>2800</v>
      </c>
      <c r="B119" s="164" t="s">
        <v>2849</v>
      </c>
      <c r="C119" s="164">
        <v>2</v>
      </c>
      <c r="D119" s="164" t="s">
        <v>26</v>
      </c>
      <c r="E119" s="165" t="str">
        <f>IF(LEN(B119)&gt;0,INDEX('[2]JP PINT 0.9.3'!I:I,MATCH(B119,'[2]JP PINT 0.9.3'!B:B,0),1),"")</f>
        <v>添付書類の説明</v>
      </c>
      <c r="F119" s="169" t="s">
        <v>2850</v>
      </c>
      <c r="G119" s="164" t="s">
        <v>2852</v>
      </c>
      <c r="H119" s="166" t="s">
        <v>1484</v>
      </c>
      <c r="I119" s="164">
        <v>2180</v>
      </c>
      <c r="J119" s="165" t="e">
        <f>INDEX([2]単一請求!H:H,MATCH(L119,[2]単一請求!AA:AA,0),1)</f>
        <v>#N/A</v>
      </c>
      <c r="K119" s="166"/>
      <c r="L119" s="167" t="s">
        <v>3732</v>
      </c>
      <c r="M119" s="164" t="s">
        <v>3583</v>
      </c>
      <c r="N119" s="164" t="s">
        <v>141</v>
      </c>
      <c r="O119" s="164" t="s">
        <v>3603</v>
      </c>
      <c r="P119" s="164"/>
    </row>
    <row r="120" spans="1:16" ht="38" outlineLevel="2">
      <c r="A120" s="163">
        <v>2820</v>
      </c>
      <c r="B120" s="164" t="s">
        <v>2857</v>
      </c>
      <c r="C120" s="164">
        <v>2</v>
      </c>
      <c r="D120" s="164" t="s">
        <v>26</v>
      </c>
      <c r="E120" s="165" t="str">
        <f>IF(LEN(B120)&gt;0,INDEX('[2]JP PINT 0.9.3'!I:I,MATCH(B120,'[2]JP PINT 0.9.3'!B:B,0),1),"")</f>
        <v>添付書類</v>
      </c>
      <c r="F120" s="169" t="s">
        <v>2858</v>
      </c>
      <c r="G120" s="164" t="s">
        <v>2860</v>
      </c>
      <c r="H120" s="166" t="s">
        <v>2859</v>
      </c>
      <c r="I120" s="164">
        <v>2190</v>
      </c>
      <c r="J120" s="165" t="e">
        <f>INDEX([2]単一請求!H:H,MATCH(L120,[2]単一請求!AA:AA,0),1)</f>
        <v>#N/A</v>
      </c>
      <c r="K120" s="166"/>
      <c r="L120" s="167" t="s">
        <v>3733</v>
      </c>
      <c r="M120" s="164" t="s">
        <v>3583</v>
      </c>
      <c r="N120" s="164" t="s">
        <v>141</v>
      </c>
      <c r="O120" s="164" t="s">
        <v>3603</v>
      </c>
      <c r="P120" s="164"/>
    </row>
    <row r="121" spans="1:16" ht="38" outlineLevel="2">
      <c r="A121" s="163">
        <v>2830</v>
      </c>
      <c r="B121" s="164" t="s">
        <v>3734</v>
      </c>
      <c r="C121" s="164">
        <v>3</v>
      </c>
      <c r="D121" s="164" t="s">
        <v>20</v>
      </c>
      <c r="E121" s="165" t="e">
        <f>IF(LEN(B121)&gt;0,INDEX('[2]JP PINT 0.9.3'!I:I,MATCH(B121,'[2]JP PINT 0.9.3'!B:B,0),1),"")</f>
        <v>#N/A</v>
      </c>
      <c r="F121" s="169" t="s">
        <v>2869</v>
      </c>
      <c r="G121" s="164" t="s">
        <v>3735</v>
      </c>
      <c r="H121" s="166" t="s">
        <v>3627</v>
      </c>
      <c r="I121" s="164">
        <v>2200</v>
      </c>
      <c r="J121" s="165" t="e">
        <f>INDEX([2]単一請求!H:H,MATCH(L121,[2]単一請求!AA:AA,0),1)</f>
        <v>#N/A</v>
      </c>
      <c r="K121" s="166"/>
      <c r="L121" s="167" t="s">
        <v>3736</v>
      </c>
      <c r="M121" s="164" t="s">
        <v>3629</v>
      </c>
      <c r="N121" s="164"/>
      <c r="O121" s="164" t="s">
        <v>3594</v>
      </c>
      <c r="P121" s="164"/>
    </row>
    <row r="122" spans="1:16" ht="38" outlineLevel="2">
      <c r="A122" s="163">
        <v>2840</v>
      </c>
      <c r="B122" s="164" t="s">
        <v>3737</v>
      </c>
      <c r="C122" s="164">
        <v>3</v>
      </c>
      <c r="D122" s="164" t="s">
        <v>20</v>
      </c>
      <c r="E122" s="165" t="e">
        <f>IF(LEN(B122)&gt;0,INDEX('[2]JP PINT 0.9.3'!I:I,MATCH(B122,'[2]JP PINT 0.9.3'!B:B,0),1),"")</f>
        <v>#N/A</v>
      </c>
      <c r="F122" s="169" t="s">
        <v>2877</v>
      </c>
      <c r="G122" s="164" t="s">
        <v>3738</v>
      </c>
      <c r="H122" s="166" t="s">
        <v>3627</v>
      </c>
      <c r="I122" s="164">
        <v>2210</v>
      </c>
      <c r="J122" s="165" t="e">
        <f>INDEX([2]単一請求!H:H,MATCH(L122,[2]単一請求!AA:AA,0),1)</f>
        <v>#N/A</v>
      </c>
      <c r="K122" s="166"/>
      <c r="L122" s="167" t="s">
        <v>3739</v>
      </c>
      <c r="M122" s="164" t="s">
        <v>3629</v>
      </c>
      <c r="N122" s="164"/>
      <c r="O122" s="164" t="s">
        <v>3594</v>
      </c>
      <c r="P122" s="164"/>
    </row>
    <row r="123" spans="1:16" ht="38" outlineLevel="2">
      <c r="A123" s="163">
        <v>1230</v>
      </c>
      <c r="B123" s="164" t="s">
        <v>3740</v>
      </c>
      <c r="C123" s="164">
        <v>2</v>
      </c>
      <c r="D123" s="164" t="s">
        <v>26</v>
      </c>
      <c r="E123" s="165" t="e">
        <f>IF(LEN(B123)&gt;0,INDEX('[2]JP PINT 0.9.3'!I:I,MATCH(B123,'[2]JP PINT 0.9.3'!B:B,0),1),"")</f>
        <v>#N/A</v>
      </c>
      <c r="F123" s="169" t="s">
        <v>3741</v>
      </c>
      <c r="G123" s="164" t="s">
        <v>1559</v>
      </c>
      <c r="H123" s="166" t="s">
        <v>3627</v>
      </c>
      <c r="I123" s="164">
        <v>2220</v>
      </c>
      <c r="J123" s="165" t="e">
        <f>INDEX([2]単一請求!H:H,MATCH(L123,[2]単一請求!AA:AA,0),1)</f>
        <v>#N/A</v>
      </c>
      <c r="K123" s="166"/>
      <c r="L123" s="167" t="s">
        <v>3742</v>
      </c>
      <c r="M123" s="164" t="s">
        <v>3583</v>
      </c>
      <c r="N123" s="164" t="s">
        <v>26</v>
      </c>
      <c r="O123" s="164"/>
      <c r="P123" s="164"/>
    </row>
    <row r="124" spans="1:16" ht="19" outlineLevel="1">
      <c r="A124" s="163">
        <v>1120</v>
      </c>
      <c r="B124" s="164" t="s">
        <v>1494</v>
      </c>
      <c r="C124" s="164">
        <v>1</v>
      </c>
      <c r="D124" s="164" t="s">
        <v>26</v>
      </c>
      <c r="E124" s="165" t="str">
        <f>IF(LEN(B124)&gt;0,INDEX('[2]JP PINT 0.9.3'!I:I,MATCH(B124,'[2]JP PINT 0.9.3'!B:B,0),1),"")</f>
        <v>プロジェクト参照</v>
      </c>
      <c r="F124" s="169" t="s">
        <v>1495</v>
      </c>
      <c r="G124" s="164" t="s">
        <v>3743</v>
      </c>
      <c r="H124" s="166" t="s">
        <v>3716</v>
      </c>
      <c r="I124" s="164">
        <v>2230</v>
      </c>
      <c r="J124" s="165" t="str">
        <f>INDEX([2]単一請求!H:H,MATCH(L124,[2]単一請求!AA:AA,0),1)</f>
        <v>プロジェクト番号</v>
      </c>
      <c r="K124" s="166"/>
      <c r="L124" s="167" t="s">
        <v>1306</v>
      </c>
      <c r="M124" s="164" t="s">
        <v>3583</v>
      </c>
      <c r="N124" s="164" t="s">
        <v>20</v>
      </c>
      <c r="O124" s="164"/>
      <c r="P124" s="164" t="s">
        <v>3744</v>
      </c>
    </row>
    <row r="125" spans="1:16" ht="19" outlineLevel="1">
      <c r="A125" s="163">
        <v>1130</v>
      </c>
      <c r="B125" s="164"/>
      <c r="C125" s="164"/>
      <c r="D125" s="164"/>
      <c r="E125" s="165" t="str">
        <f>IF(LEN(B125)&gt;0,INDEX('[2]JP PINT 0.9.3'!I:I,MATCH(B125,'[2]JP PINT 0.9.3'!B:B,0),1),"")</f>
        <v/>
      </c>
      <c r="F125" s="169"/>
      <c r="G125" s="164"/>
      <c r="H125" s="166"/>
      <c r="I125" s="164">
        <v>2240</v>
      </c>
      <c r="J125" s="165" t="str">
        <f>INDEX([2]単一請求!H:H,MATCH(L125,[2]単一請求!AA:AA,0),1)</f>
        <v>プロジェクト名</v>
      </c>
      <c r="K125" s="166"/>
      <c r="L125" s="167" t="s">
        <v>1307</v>
      </c>
      <c r="M125" s="164" t="s">
        <v>3583</v>
      </c>
      <c r="N125" s="164" t="s">
        <v>20</v>
      </c>
      <c r="O125" s="164"/>
      <c r="P125" s="164" t="s">
        <v>3744</v>
      </c>
    </row>
    <row r="126" spans="1:16" ht="19">
      <c r="B126" s="164" t="s">
        <v>3605</v>
      </c>
      <c r="C126" s="164"/>
      <c r="D126" s="164"/>
      <c r="E126" s="165" t="e">
        <f>IF(LEN(B126)&gt;0,INDEX('[2]JP PINT 0.9.3'!I:I,MATCH(B126,'[2]JP PINT 0.9.3'!B:B,0),1),"")</f>
        <v>#N/A</v>
      </c>
      <c r="F126" s="165"/>
      <c r="G126" s="164"/>
      <c r="H126" s="166"/>
      <c r="I126" s="164">
        <v>2250</v>
      </c>
      <c r="J126" s="165" t="e">
        <f>INDEX([2]単一請求!H:H,MATCH(L126,[2]単一請求!AA:AA,0),1)</f>
        <v>#N/A</v>
      </c>
      <c r="K126" s="166" t="s">
        <v>3745</v>
      </c>
      <c r="L126" s="167" t="s">
        <v>3746</v>
      </c>
      <c r="M126" s="164"/>
      <c r="N126" s="164"/>
      <c r="O126" s="164"/>
      <c r="P126" s="164"/>
    </row>
    <row r="127" spans="1:16" ht="19" outlineLevel="1">
      <c r="A127" s="163">
        <v>2040</v>
      </c>
      <c r="B127" s="164" t="s">
        <v>2161</v>
      </c>
      <c r="C127" s="164">
        <v>1</v>
      </c>
      <c r="D127" s="164" t="s">
        <v>26</v>
      </c>
      <c r="E127" s="165" t="str">
        <f>IF(LEN(B127)&gt;0,INDEX('[2]JP PINT 0.9.3'!I:I,MATCH(B127,'[2]JP PINT 0.9.3'!B:B,0),1),"")</f>
        <v>納入先</v>
      </c>
      <c r="F127" s="169" t="s">
        <v>2162</v>
      </c>
      <c r="G127" s="164" t="s">
        <v>2164</v>
      </c>
      <c r="H127" s="166"/>
      <c r="I127" s="164">
        <v>2260</v>
      </c>
      <c r="J127" s="165" t="e">
        <f>INDEX([2]単一請求!H:H,MATCH(L127,[2]単一請求!AA:AA,0),1)</f>
        <v>#N/A</v>
      </c>
      <c r="K127" s="166" t="s">
        <v>3747</v>
      </c>
      <c r="L127" s="167" t="s">
        <v>3748</v>
      </c>
      <c r="M127" s="164" t="s">
        <v>3583</v>
      </c>
      <c r="N127" s="164" t="s">
        <v>26</v>
      </c>
      <c r="O127" s="164" t="s">
        <v>3749</v>
      </c>
      <c r="P127" s="164"/>
    </row>
    <row r="128" spans="1:16" ht="19" outlineLevel="2">
      <c r="A128" s="163">
        <v>2060</v>
      </c>
      <c r="B128" s="164" t="s">
        <v>2178</v>
      </c>
      <c r="C128" s="164">
        <v>2</v>
      </c>
      <c r="D128" s="164" t="s">
        <v>26</v>
      </c>
      <c r="E128" s="165" t="str">
        <f>IF(LEN(B128)&gt;0,INDEX('[2]JP PINT 0.9.3'!I:I,MATCH(B128,'[2]JP PINT 0.9.3'!B:B,0),1),"")</f>
        <v>納入先ID</v>
      </c>
      <c r="F128" s="169" t="s">
        <v>2179</v>
      </c>
      <c r="G128" s="164" t="s">
        <v>2181</v>
      </c>
      <c r="H128" s="166" t="s">
        <v>1395</v>
      </c>
      <c r="I128" s="164">
        <v>2270</v>
      </c>
      <c r="J128" s="165" t="e">
        <f>INDEX([2]単一請求!H:H,MATCH(L128,[2]単一請求!AA:AA,0),1)</f>
        <v>#N/A</v>
      </c>
      <c r="K128" s="166"/>
      <c r="L128" s="167" t="s">
        <v>3750</v>
      </c>
      <c r="M128" s="164" t="s">
        <v>3583</v>
      </c>
      <c r="N128" s="164" t="s">
        <v>141</v>
      </c>
      <c r="O128" s="164" t="s">
        <v>3622</v>
      </c>
      <c r="P128" s="164" t="s">
        <v>3669</v>
      </c>
    </row>
    <row r="129" spans="1:16" ht="19" outlineLevel="2">
      <c r="A129" s="163">
        <v>2070</v>
      </c>
      <c r="B129" s="164"/>
      <c r="C129" s="164"/>
      <c r="D129" s="164"/>
      <c r="E129" s="165" t="str">
        <f>IF(LEN(B129)&gt;0,INDEX('[2]JP PINT 0.9.3'!I:I,MATCH(B129,'[2]JP PINT 0.9.3'!B:B,0),1),"")</f>
        <v/>
      </c>
      <c r="F129" s="169"/>
      <c r="G129" s="164"/>
      <c r="H129" s="166"/>
      <c r="I129" s="164">
        <v>2280</v>
      </c>
      <c r="J129" s="165" t="e">
        <f>INDEX([2]単一請求!H:H,MATCH(L129,[2]単一請求!AA:AA,0),1)</f>
        <v>#N/A</v>
      </c>
      <c r="K129" s="166"/>
      <c r="L129" s="167" t="s">
        <v>3751</v>
      </c>
      <c r="M129" s="164" t="s">
        <v>3583</v>
      </c>
      <c r="N129" s="164" t="s">
        <v>141</v>
      </c>
      <c r="O129" s="164" t="s">
        <v>3622</v>
      </c>
      <c r="P129" s="164" t="s">
        <v>3670</v>
      </c>
    </row>
    <row r="130" spans="1:16" ht="38" outlineLevel="2">
      <c r="A130" s="163">
        <v>2080</v>
      </c>
      <c r="B130" s="164" t="s">
        <v>3752</v>
      </c>
      <c r="C130" s="164">
        <v>3</v>
      </c>
      <c r="D130" s="164" t="s">
        <v>26</v>
      </c>
      <c r="E130" s="165" t="e">
        <f>IF(LEN(B130)&gt;0,INDEX('[2]JP PINT 0.9.3'!I:I,MATCH(B130,'[2]JP PINT 0.9.3'!B:B,0),1),"")</f>
        <v>#N/A</v>
      </c>
      <c r="F130" s="169" t="s">
        <v>3753</v>
      </c>
      <c r="G130" s="164" t="s">
        <v>3754</v>
      </c>
      <c r="H130" s="166" t="s">
        <v>3627</v>
      </c>
      <c r="I130" s="164">
        <v>2290</v>
      </c>
      <c r="J130" s="165" t="e">
        <f>INDEX([2]単一請求!H:H,MATCH(L130,[2]単一請求!AA:AA,0),1)</f>
        <v>#N/A</v>
      </c>
      <c r="K130" s="166"/>
      <c r="L130" s="167" t="s">
        <v>3755</v>
      </c>
      <c r="M130" s="164" t="s">
        <v>3629</v>
      </c>
      <c r="N130" s="164"/>
      <c r="O130" s="164"/>
      <c r="P130" s="164"/>
    </row>
    <row r="131" spans="1:16" ht="19" outlineLevel="2">
      <c r="A131" s="163">
        <v>2050</v>
      </c>
      <c r="B131" s="164" t="s">
        <v>2172</v>
      </c>
      <c r="C131" s="164">
        <v>2</v>
      </c>
      <c r="D131" s="164" t="s">
        <v>26</v>
      </c>
      <c r="E131" s="165" t="str">
        <f>IF(LEN(B131)&gt;0,INDEX('[2]JP PINT 0.9.3'!I:I,MATCH(B131,'[2]JP PINT 0.9.3'!B:B,0),1),"")</f>
        <v>納入先名称</v>
      </c>
      <c r="F131" s="169" t="s">
        <v>2173</v>
      </c>
      <c r="G131" s="164" t="s">
        <v>2174</v>
      </c>
      <c r="H131" s="166" t="s">
        <v>1484</v>
      </c>
      <c r="I131" s="164">
        <v>2300</v>
      </c>
      <c r="J131" s="165" t="e">
        <f>INDEX([2]単一請求!H:H,MATCH(L131,[2]単一請求!AA:AA,0),1)</f>
        <v>#N/A</v>
      </c>
      <c r="K131" s="166"/>
      <c r="L131" s="167" t="s">
        <v>3756</v>
      </c>
      <c r="M131" s="164" t="s">
        <v>3583</v>
      </c>
      <c r="N131" s="164" t="s">
        <v>26</v>
      </c>
      <c r="O131" s="164"/>
      <c r="P131" s="164"/>
    </row>
    <row r="132" spans="1:16" ht="19" outlineLevel="2">
      <c r="A132" s="163">
        <v>2150</v>
      </c>
      <c r="B132" s="164" t="s">
        <v>2224</v>
      </c>
      <c r="C132" s="164">
        <v>2</v>
      </c>
      <c r="D132" s="164" t="s">
        <v>26</v>
      </c>
      <c r="E132" s="165" t="str">
        <f>IF(LEN(B132)&gt;0,INDEX('[2]JP PINT 0.9.3'!I:I,MATCH(B132,'[2]JP PINT 0.9.3'!B:B,0),1),"")</f>
        <v>納入先住所</v>
      </c>
      <c r="F132" s="169" t="s">
        <v>2225</v>
      </c>
      <c r="G132" s="164" t="s">
        <v>2227</v>
      </c>
      <c r="H132" s="166"/>
      <c r="I132" s="164">
        <v>2310</v>
      </c>
      <c r="J132" s="165" t="e">
        <f>INDEX([2]単一請求!H:H,MATCH(L132,[2]単一請求!AA:AA,0),1)</f>
        <v>#N/A</v>
      </c>
      <c r="K132" s="166"/>
      <c r="L132" s="167" t="s">
        <v>3757</v>
      </c>
      <c r="M132" s="164" t="s">
        <v>3583</v>
      </c>
      <c r="N132" s="164" t="s">
        <v>26</v>
      </c>
      <c r="O132" s="164"/>
      <c r="P132" s="164"/>
    </row>
    <row r="133" spans="1:16" ht="38" outlineLevel="3">
      <c r="A133" s="163">
        <v>2200</v>
      </c>
      <c r="B133" s="164" t="s">
        <v>2260</v>
      </c>
      <c r="C133" s="164">
        <v>3</v>
      </c>
      <c r="D133" s="164" t="s">
        <v>26</v>
      </c>
      <c r="E133" s="165" t="str">
        <f>IF(LEN(B133)&gt;0,INDEX('[2]JP PINT 0.9.3'!I:I,MATCH(B133,'[2]JP PINT 0.9.3'!B:B,0),1),"")</f>
        <v>納入先郵便番号</v>
      </c>
      <c r="F133" s="169" t="s">
        <v>2261</v>
      </c>
      <c r="G133" s="164" t="s">
        <v>1828</v>
      </c>
      <c r="H133" s="166" t="s">
        <v>1484</v>
      </c>
      <c r="I133" s="164">
        <v>2320</v>
      </c>
      <c r="J133" s="165" t="e">
        <f>INDEX([2]単一請求!H:H,MATCH(L133,[2]単一請求!AA:AA,0),1)</f>
        <v>#N/A</v>
      </c>
      <c r="K133" s="166"/>
      <c r="L133" s="167" t="s">
        <v>3758</v>
      </c>
      <c r="M133" s="164" t="s">
        <v>3583</v>
      </c>
      <c r="N133" s="164" t="s">
        <v>26</v>
      </c>
      <c r="O133" s="164"/>
      <c r="P133" s="164"/>
    </row>
    <row r="134" spans="1:16" ht="38" outlineLevel="3">
      <c r="A134" s="163">
        <v>2160</v>
      </c>
      <c r="B134" s="164" t="s">
        <v>2232</v>
      </c>
      <c r="C134" s="164">
        <v>3</v>
      </c>
      <c r="D134" s="164" t="s">
        <v>26</v>
      </c>
      <c r="E134" s="165" t="str">
        <f>IF(LEN(B134)&gt;0,INDEX('[2]JP PINT 0.9.3'!I:I,MATCH(B134,'[2]JP PINT 0.9.3'!B:B,0),1),"")</f>
        <v>納入先住所欄1</v>
      </c>
      <c r="F134" s="169" t="s">
        <v>2233</v>
      </c>
      <c r="G134" s="164" t="s">
        <v>1794</v>
      </c>
      <c r="H134" s="166" t="s">
        <v>1484</v>
      </c>
      <c r="I134" s="164">
        <v>2330</v>
      </c>
      <c r="J134" s="165" t="e">
        <f>INDEX([2]単一請求!H:H,MATCH(L134,[2]単一請求!AA:AA,0),1)</f>
        <v>#N/A</v>
      </c>
      <c r="K134" s="166"/>
      <c r="L134" s="167" t="s">
        <v>3759</v>
      </c>
      <c r="M134" s="164" t="s">
        <v>3583</v>
      </c>
      <c r="N134" s="164" t="s">
        <v>26</v>
      </c>
      <c r="O134" s="164"/>
      <c r="P134" s="164"/>
    </row>
    <row r="135" spans="1:16" ht="38" outlineLevel="3">
      <c r="A135" s="163">
        <v>2170</v>
      </c>
      <c r="B135" s="164" t="s">
        <v>2239</v>
      </c>
      <c r="C135" s="164">
        <v>3</v>
      </c>
      <c r="D135" s="164" t="s">
        <v>26</v>
      </c>
      <c r="E135" s="165" t="str">
        <f>IF(LEN(B135)&gt;0,INDEX('[2]JP PINT 0.9.3'!I:I,MATCH(B135,'[2]JP PINT 0.9.3'!B:B,0),1),"")</f>
        <v>納入先住所欄2</v>
      </c>
      <c r="F135" s="169" t="s">
        <v>2240</v>
      </c>
      <c r="G135" s="164" t="s">
        <v>1803</v>
      </c>
      <c r="H135" s="166" t="s">
        <v>1484</v>
      </c>
      <c r="I135" s="164">
        <v>2340</v>
      </c>
      <c r="J135" s="165" t="e">
        <f>INDEX([2]単一請求!H:H,MATCH(L135,[2]単一請求!AA:AA,0),1)</f>
        <v>#N/A</v>
      </c>
      <c r="K135" s="166"/>
      <c r="L135" s="167" t="s">
        <v>3760</v>
      </c>
      <c r="M135" s="164" t="s">
        <v>3583</v>
      </c>
      <c r="N135" s="164" t="s">
        <v>26</v>
      </c>
      <c r="O135" s="164"/>
      <c r="P135" s="164"/>
    </row>
    <row r="136" spans="1:16" ht="38" outlineLevel="3">
      <c r="A136" s="163">
        <v>2180</v>
      </c>
      <c r="B136" s="164" t="s">
        <v>2246</v>
      </c>
      <c r="C136" s="164">
        <v>3</v>
      </c>
      <c r="D136" s="164" t="s">
        <v>26</v>
      </c>
      <c r="E136" s="165" t="str">
        <f>IF(LEN(B136)&gt;0,INDEX('[2]JP PINT 0.9.3'!I:I,MATCH(B136,'[2]JP PINT 0.9.3'!B:B,0),1),"")</f>
        <v>納入先住所欄3</v>
      </c>
      <c r="F136" s="169" t="s">
        <v>2247</v>
      </c>
      <c r="G136" s="164" t="s">
        <v>1803</v>
      </c>
      <c r="H136" s="166" t="s">
        <v>1484</v>
      </c>
      <c r="I136" s="164">
        <v>2350</v>
      </c>
      <c r="J136" s="165" t="e">
        <f>INDEX([2]単一請求!H:H,MATCH(L136,[2]単一請求!AA:AA,0),1)</f>
        <v>#N/A</v>
      </c>
      <c r="K136" s="166"/>
      <c r="L136" s="167" t="s">
        <v>3761</v>
      </c>
      <c r="M136" s="164" t="s">
        <v>3583</v>
      </c>
      <c r="N136" s="164" t="s">
        <v>26</v>
      </c>
      <c r="O136" s="164"/>
      <c r="P136" s="164"/>
    </row>
    <row r="137" spans="1:16" ht="38" outlineLevel="3">
      <c r="A137" s="163">
        <v>2190</v>
      </c>
      <c r="B137" s="164" t="s">
        <v>2253</v>
      </c>
      <c r="C137" s="164">
        <v>3</v>
      </c>
      <c r="D137" s="164" t="s">
        <v>26</v>
      </c>
      <c r="E137" s="165" t="str">
        <f>IF(LEN(B137)&gt;0,INDEX('[2]JP PINT 0.9.3'!I:I,MATCH(B137,'[2]JP PINT 0.9.3'!B:B,0),1),"")</f>
        <v>納入先住所 市区町村</v>
      </c>
      <c r="F137" s="169" t="s">
        <v>2254</v>
      </c>
      <c r="G137" s="164" t="s">
        <v>3762</v>
      </c>
      <c r="H137" s="166" t="s">
        <v>1484</v>
      </c>
      <c r="I137" s="164">
        <v>2360</v>
      </c>
      <c r="J137" s="165" t="e">
        <f>INDEX([2]単一請求!H:H,MATCH(L137,[2]単一請求!AA:AA,0),1)</f>
        <v>#N/A</v>
      </c>
      <c r="K137" s="166"/>
      <c r="L137" s="167" t="s">
        <v>3763</v>
      </c>
      <c r="M137" s="164" t="s">
        <v>3583</v>
      </c>
      <c r="N137" s="164" t="s">
        <v>26</v>
      </c>
      <c r="O137" s="164"/>
      <c r="P137" s="164"/>
    </row>
    <row r="138" spans="1:16" ht="38" outlineLevel="3">
      <c r="A138" s="163">
        <v>2220</v>
      </c>
      <c r="B138" s="164" t="s">
        <v>2271</v>
      </c>
      <c r="C138" s="164">
        <v>3</v>
      </c>
      <c r="D138" s="164" t="s">
        <v>20</v>
      </c>
      <c r="E138" s="165" t="str">
        <f>IF(LEN(B138)&gt;0,INDEX('[2]JP PINT 0.9.3'!I:I,MATCH(B138,'[2]JP PINT 0.9.3'!B:B,0),1),"")</f>
        <v>納入先国コード</v>
      </c>
      <c r="F138" s="169" t="s">
        <v>2272</v>
      </c>
      <c r="G138" s="164" t="s">
        <v>1847</v>
      </c>
      <c r="H138" s="166" t="s">
        <v>1429</v>
      </c>
      <c r="I138" s="164">
        <v>2370</v>
      </c>
      <c r="J138" s="165" t="e">
        <f>INDEX([2]単一請求!H:H,MATCH(L138,[2]単一請求!AA:AA,0),1)</f>
        <v>#N/A</v>
      </c>
      <c r="K138" s="166"/>
      <c r="L138" s="167" t="s">
        <v>3764</v>
      </c>
      <c r="M138" s="164" t="s">
        <v>3583</v>
      </c>
      <c r="N138" s="164" t="s">
        <v>26</v>
      </c>
      <c r="O138" s="164"/>
      <c r="P138" s="164"/>
    </row>
    <row r="139" spans="1:16" ht="38" outlineLevel="3">
      <c r="A139" s="163">
        <v>2210</v>
      </c>
      <c r="B139" s="164" t="s">
        <v>2265</v>
      </c>
      <c r="C139" s="164">
        <v>3</v>
      </c>
      <c r="D139" s="164" t="s">
        <v>26</v>
      </c>
      <c r="E139" s="165" t="str">
        <f>IF(LEN(B139)&gt;0,INDEX('[2]JP PINT 0.9.3'!I:I,MATCH(B139,'[2]JP PINT 0.9.3'!B:B,0),1),"")</f>
        <v>納入先住所 都道府県</v>
      </c>
      <c r="F139" s="169" t="s">
        <v>2266</v>
      </c>
      <c r="G139" s="164" t="s">
        <v>1837</v>
      </c>
      <c r="H139" s="166" t="s">
        <v>1484</v>
      </c>
      <c r="I139" s="164">
        <v>2380</v>
      </c>
      <c r="J139" s="165" t="e">
        <f>INDEX([2]単一請求!H:H,MATCH(L139,[2]単一請求!AA:AA,0),1)</f>
        <v>#N/A</v>
      </c>
      <c r="K139" s="166"/>
      <c r="L139" s="167" t="s">
        <v>3765</v>
      </c>
      <c r="M139" s="164" t="s">
        <v>3583</v>
      </c>
      <c r="N139" s="164" t="s">
        <v>141</v>
      </c>
      <c r="O139" s="164" t="s">
        <v>3603</v>
      </c>
      <c r="P139" s="164"/>
    </row>
    <row r="140" spans="1:16" ht="19" outlineLevel="1">
      <c r="B140" s="164"/>
      <c r="C140" s="164"/>
      <c r="D140" s="164"/>
      <c r="E140" s="165" t="str">
        <f>IF(LEN(B140)&gt;0,INDEX('[2]JP PINT 0.9.3'!I:I,MATCH(B140,'[2]JP PINT 0.9.3'!B:B,0),1),"")</f>
        <v/>
      </c>
      <c r="F140" s="169"/>
      <c r="G140" s="164"/>
      <c r="H140" s="166"/>
      <c r="I140" s="164">
        <v>2390</v>
      </c>
      <c r="J140" s="165" t="e">
        <f>INDEX([2]単一請求!H:H,MATCH(L140,[2]単一請求!AA:AA,0),1)</f>
        <v>#N/A</v>
      </c>
      <c r="K140" s="166" t="s">
        <v>3766</v>
      </c>
      <c r="L140" s="167" t="s">
        <v>3767</v>
      </c>
      <c r="M140" s="164"/>
      <c r="N140" s="164"/>
      <c r="O140" s="164"/>
      <c r="P140" s="164"/>
    </row>
    <row r="141" spans="1:16" ht="38" outlineLevel="1">
      <c r="A141" s="163">
        <v>2090</v>
      </c>
      <c r="B141" s="164" t="s">
        <v>2191</v>
      </c>
      <c r="C141" s="164">
        <v>2</v>
      </c>
      <c r="D141" s="164" t="s">
        <v>26</v>
      </c>
      <c r="E141" s="165" t="str">
        <f>IF(LEN(B141)&gt;0,INDEX('[2]JP PINT 0.9.3'!I:I,MATCH(B141,'[2]JP PINT 0.9.3'!B:B,0),1),"")</f>
        <v>実際納入日</v>
      </c>
      <c r="F141" s="169" t="s">
        <v>2192</v>
      </c>
      <c r="G141" s="164" t="s">
        <v>3768</v>
      </c>
      <c r="H141" s="166" t="s">
        <v>1407</v>
      </c>
      <c r="I141" s="164">
        <v>2400</v>
      </c>
      <c r="J141" s="165" t="e">
        <f>INDEX([2]単一請求!H:H,MATCH(L141,[2]単一請求!AA:AA,0),1)</f>
        <v>#N/A</v>
      </c>
      <c r="K141" s="166"/>
      <c r="L141" s="167" t="s">
        <v>3769</v>
      </c>
      <c r="M141" s="164" t="s">
        <v>3583</v>
      </c>
      <c r="N141" s="164" t="s">
        <v>20</v>
      </c>
      <c r="O141" s="164"/>
      <c r="P141" s="164" t="s">
        <v>3596</v>
      </c>
    </row>
    <row r="142" spans="1:16" ht="19" outlineLevel="1">
      <c r="B142" s="164"/>
      <c r="C142" s="164"/>
      <c r="D142" s="164"/>
      <c r="E142" s="165" t="str">
        <f>IF(LEN(B142)&gt;0,INDEX('[2]JP PINT 0.9.3'!I:I,MATCH(B142,'[2]JP PINT 0.9.3'!B:B,0),1),"")</f>
        <v/>
      </c>
      <c r="F142" s="169"/>
      <c r="G142" s="164"/>
      <c r="H142" s="166"/>
      <c r="I142" s="164">
        <v>2410</v>
      </c>
      <c r="J142" s="165" t="e">
        <f>INDEX([2]単一請求!H:H,MATCH(L142,[2]単一請求!AA:AA,0),1)</f>
        <v>#N/A</v>
      </c>
      <c r="K142" s="166" t="s">
        <v>3770</v>
      </c>
      <c r="L142" s="167" t="s">
        <v>3771</v>
      </c>
      <c r="M142" s="164"/>
      <c r="N142" s="164"/>
      <c r="O142" s="164"/>
      <c r="P142" s="164"/>
    </row>
    <row r="143" spans="1:16" ht="38" outlineLevel="1">
      <c r="A143" s="163">
        <v>1180</v>
      </c>
      <c r="B143" s="164" t="s">
        <v>1537</v>
      </c>
      <c r="C143" s="164">
        <v>1</v>
      </c>
      <c r="D143" s="164" t="s">
        <v>26</v>
      </c>
      <c r="E143" s="165" t="str">
        <f>IF(LEN(B143)&gt;0,INDEX('[2]JP PINT 0.9.3'!I:I,MATCH(B143,'[2]JP PINT 0.9.3'!B:B,0),1),"")</f>
        <v>出荷案内書参照</v>
      </c>
      <c r="F143" s="169" t="s">
        <v>1538</v>
      </c>
      <c r="G143" s="164" t="s">
        <v>1540</v>
      </c>
      <c r="H143" s="166" t="s">
        <v>3716</v>
      </c>
      <c r="I143" s="164">
        <v>2420</v>
      </c>
      <c r="J143" s="165" t="e">
        <f>INDEX([2]単一請求!H:H,MATCH(L143,[2]単一請求!AA:AA,0),1)</f>
        <v>#N/A</v>
      </c>
      <c r="K143" s="166"/>
      <c r="L143" s="167" t="s">
        <v>3772</v>
      </c>
      <c r="M143" s="164" t="s">
        <v>3583</v>
      </c>
      <c r="N143" s="164" t="s">
        <v>26</v>
      </c>
      <c r="O143" s="164"/>
      <c r="P143" s="164"/>
    </row>
    <row r="144" spans="1:16" ht="19" outlineLevel="1">
      <c r="B144" s="164"/>
      <c r="C144" s="164"/>
      <c r="D144" s="164"/>
      <c r="E144" s="165" t="str">
        <f>IF(LEN(B144)&gt;0,INDEX('[2]JP PINT 0.9.3'!I:I,MATCH(B144,'[2]JP PINT 0.9.3'!B:B,0),1),"")</f>
        <v/>
      </c>
      <c r="F144" s="169"/>
      <c r="G144" s="164"/>
      <c r="H144" s="166"/>
      <c r="I144" s="164">
        <v>2430</v>
      </c>
      <c r="J144" s="165" t="e">
        <f>INDEX([2]単一請求!H:H,MATCH(L144,[2]単一請求!AA:AA,0),1)</f>
        <v>#N/A</v>
      </c>
      <c r="K144" s="166" t="s">
        <v>3773</v>
      </c>
      <c r="L144" s="167" t="s">
        <v>3774</v>
      </c>
      <c r="M144" s="164"/>
      <c r="N144" s="164"/>
      <c r="O144" s="164"/>
      <c r="P144" s="164"/>
    </row>
    <row r="145" spans="1:16" ht="38" outlineLevel="1">
      <c r="A145" s="163">
        <v>1170</v>
      </c>
      <c r="B145" s="164" t="s">
        <v>1530</v>
      </c>
      <c r="C145" s="164">
        <v>1</v>
      </c>
      <c r="D145" s="164" t="s">
        <v>26</v>
      </c>
      <c r="E145" s="165" t="str">
        <f>IF(LEN(B145)&gt;0,INDEX('[2]JP PINT 0.9.3'!I:I,MATCH(B145,'[2]JP PINT 0.9.3'!B:B,0),1),"")</f>
        <v>受取通知書参照</v>
      </c>
      <c r="F145" s="169" t="s">
        <v>1531</v>
      </c>
      <c r="G145" s="164" t="s">
        <v>1533</v>
      </c>
      <c r="H145" s="166" t="s">
        <v>3716</v>
      </c>
      <c r="I145" s="164">
        <v>2440</v>
      </c>
      <c r="J145" s="165" t="e">
        <f>INDEX([2]単一請求!H:H,MATCH(L145,[2]単一請求!AA:AA,0),1)</f>
        <v>#N/A</v>
      </c>
      <c r="K145" s="166"/>
      <c r="L145" s="167" t="s">
        <v>3775</v>
      </c>
      <c r="M145" s="164" t="s">
        <v>3583</v>
      </c>
      <c r="N145" s="164" t="s">
        <v>26</v>
      </c>
      <c r="O145" s="164"/>
      <c r="P145" s="164"/>
    </row>
    <row r="146" spans="1:16" ht="19">
      <c r="A146" s="163">
        <v>2360</v>
      </c>
      <c r="B146" s="164" t="s">
        <v>2432</v>
      </c>
      <c r="C146" s="164">
        <v>2</v>
      </c>
      <c r="D146" s="164" t="s">
        <v>26</v>
      </c>
      <c r="E146" s="165" t="str">
        <f>IF(LEN(B146)&gt;0,INDEX('[2]JP PINT 0.9.3'!I:I,MATCH(B146,'[2]JP PINT 0.9.3'!B:B,0),1),"")</f>
        <v>自動口座引落</v>
      </c>
      <c r="F146" s="165" t="s">
        <v>2433</v>
      </c>
      <c r="G146" s="164" t="s">
        <v>2435</v>
      </c>
      <c r="H146" s="166"/>
      <c r="I146" s="164">
        <v>2450</v>
      </c>
      <c r="J146" s="165" t="str">
        <f>INDEX([2]単一請求!H:H,MATCH(L146,[2]単一請求!AA:AA,0),1)</f>
        <v>インボイス文書取引内容／決済グループ</v>
      </c>
      <c r="K146" s="166" t="s">
        <v>418</v>
      </c>
      <c r="L146" s="167" t="s">
        <v>1308</v>
      </c>
      <c r="M146" s="164" t="s">
        <v>3583</v>
      </c>
      <c r="N146" s="164" t="s">
        <v>20</v>
      </c>
      <c r="O146" s="164" t="s">
        <v>3749</v>
      </c>
      <c r="P146" s="164"/>
    </row>
    <row r="147" spans="1:16" ht="19" outlineLevel="1">
      <c r="A147" s="163">
        <v>2380</v>
      </c>
      <c r="B147" s="164" t="s">
        <v>1774</v>
      </c>
      <c r="C147" s="164">
        <v>3</v>
      </c>
      <c r="D147" s="164" t="s">
        <v>26</v>
      </c>
      <c r="E147" s="165" t="str">
        <f>IF(LEN(B147)&gt;0,INDEX('[2]JP PINT 0.9.3'!I:I,MATCH(B147,'[2]JP PINT 0.9.3'!B:B,0),1),"")</f>
        <v>銀行が採番した債権者の識別子</v>
      </c>
      <c r="F147" s="169" t="s">
        <v>1775</v>
      </c>
      <c r="G147" s="164" t="s">
        <v>1777</v>
      </c>
      <c r="H147" s="166" t="s">
        <v>1395</v>
      </c>
      <c r="I147" s="164">
        <v>2460</v>
      </c>
      <c r="J147" s="165" t="e">
        <f>INDEX([2]単一請求!H:H,MATCH(L147,[2]単一請求!AA:AA,0),1)</f>
        <v>#N/A</v>
      </c>
      <c r="K147" s="166"/>
      <c r="L147" s="167" t="s">
        <v>3776</v>
      </c>
      <c r="M147" s="164" t="s">
        <v>3583</v>
      </c>
      <c r="N147" s="164" t="s">
        <v>26</v>
      </c>
      <c r="O147" s="164"/>
      <c r="P147" s="164"/>
    </row>
    <row r="148" spans="1:16" ht="19" outlineLevel="1">
      <c r="A148" s="163">
        <v>2260</v>
      </c>
      <c r="B148" s="164" t="s">
        <v>2310</v>
      </c>
      <c r="C148" s="164">
        <v>2</v>
      </c>
      <c r="D148" s="164" t="s">
        <v>26</v>
      </c>
      <c r="E148" s="165" t="str">
        <f>IF(LEN(B148)&gt;0,INDEX('[2]JP PINT 0.9.3'!I:I,MATCH(B148,'[2]JP PINT 0.9.3'!B:B,0),1),"")</f>
        <v>送金情報</v>
      </c>
      <c r="F148" s="169" t="s">
        <v>2311</v>
      </c>
      <c r="G148" s="164" t="s">
        <v>3777</v>
      </c>
      <c r="H148" s="166" t="s">
        <v>1484</v>
      </c>
      <c r="I148" s="164">
        <v>2470</v>
      </c>
      <c r="J148" s="165" t="e">
        <f>INDEX([2]単一請求!H:H,MATCH(L148,[2]単一請求!AA:AA,0),1)</f>
        <v>#N/A</v>
      </c>
      <c r="K148" s="166"/>
      <c r="L148" s="167" t="s">
        <v>3778</v>
      </c>
      <c r="M148" s="164" t="s">
        <v>3583</v>
      </c>
      <c r="N148" s="164" t="s">
        <v>141</v>
      </c>
      <c r="O148" s="164" t="s">
        <v>3603</v>
      </c>
      <c r="P148" s="164"/>
    </row>
    <row r="149" spans="1:16" ht="19" outlineLevel="1">
      <c r="A149" s="163">
        <v>1050</v>
      </c>
      <c r="B149" s="164" t="s">
        <v>1448</v>
      </c>
      <c r="C149" s="164">
        <v>1</v>
      </c>
      <c r="D149" s="164" t="s">
        <v>26</v>
      </c>
      <c r="E149" s="165" t="str">
        <f>IF(LEN(B149)&gt;0,INDEX('[2]JP PINT 0.9.3'!I:I,MATCH(B149,'[2]JP PINT 0.9.3'!B:B,0),1),"")</f>
        <v>税会計報告用通貨コード</v>
      </c>
      <c r="F149" s="165" t="s">
        <v>3779</v>
      </c>
      <c r="G149" s="164" t="s">
        <v>3780</v>
      </c>
      <c r="H149" s="166" t="s">
        <v>1429</v>
      </c>
      <c r="I149" s="164">
        <v>2480</v>
      </c>
      <c r="J149" s="165" t="str">
        <f>INDEX([2]単一請求!H:H,MATCH(L149,[2]単一請求!AA:AA,0),1)</f>
        <v>税通貨コード</v>
      </c>
      <c r="K149" s="166" t="s">
        <v>426</v>
      </c>
      <c r="L149" s="167" t="s">
        <v>1309</v>
      </c>
      <c r="M149" s="164" t="s">
        <v>3583</v>
      </c>
      <c r="N149" s="164" t="s">
        <v>26</v>
      </c>
      <c r="O149" s="164" t="s">
        <v>3594</v>
      </c>
      <c r="P149" s="164"/>
    </row>
    <row r="150" spans="1:16" ht="19" outlineLevel="1">
      <c r="A150" s="163">
        <v>1040</v>
      </c>
      <c r="B150" s="164" t="s">
        <v>1437</v>
      </c>
      <c r="C150" s="164">
        <v>1</v>
      </c>
      <c r="D150" s="164" t="s">
        <v>20</v>
      </c>
      <c r="E150" s="165" t="str">
        <f>IF(LEN(B150)&gt;0,INDEX('[2]JP PINT 0.9.3'!I:I,MATCH(B150,'[2]JP PINT 0.9.3'!B:B,0),1),"")</f>
        <v>請求書通貨コード</v>
      </c>
      <c r="F150" s="165" t="s">
        <v>1438</v>
      </c>
      <c r="G150" s="164" t="s">
        <v>3781</v>
      </c>
      <c r="H150" s="166" t="s">
        <v>1429</v>
      </c>
      <c r="I150" s="164">
        <v>2490</v>
      </c>
      <c r="J150" s="165" t="str">
        <f>INDEX([2]単一請求!H:H,MATCH(L150,[2]単一請求!AA:AA,0),1)</f>
        <v>文書通貨コード</v>
      </c>
      <c r="K150" s="166" t="s">
        <v>430</v>
      </c>
      <c r="L150" s="167" t="s">
        <v>3782</v>
      </c>
      <c r="M150" s="164" t="s">
        <v>3583</v>
      </c>
      <c r="N150" s="164" t="s">
        <v>26</v>
      </c>
      <c r="O150" s="164" t="s">
        <v>3594</v>
      </c>
      <c r="P150" s="164"/>
    </row>
    <row r="151" spans="1:16" ht="19" outlineLevel="1">
      <c r="A151" s="163">
        <v>1860</v>
      </c>
      <c r="B151" s="164" t="s">
        <v>2043</v>
      </c>
      <c r="C151" s="164">
        <v>1</v>
      </c>
      <c r="D151" s="164" t="s">
        <v>26</v>
      </c>
      <c r="E151" s="165" t="str">
        <f>IF(LEN(B151)&gt;0,INDEX('[2]JP PINT 0.9.3'!I:I,MATCH(B151,'[2]JP PINT 0.9.3'!B:B,0),1),"")</f>
        <v>支払先</v>
      </c>
      <c r="F151" s="165" t="s">
        <v>2044</v>
      </c>
      <c r="G151" s="164" t="s">
        <v>3783</v>
      </c>
      <c r="H151" s="166"/>
      <c r="I151" s="164">
        <v>2500</v>
      </c>
      <c r="J151" s="165" t="e">
        <f>INDEX([2]単一請求!H:H,MATCH(L151,[2]単一請求!AA:AA,0),1)</f>
        <v>#N/A</v>
      </c>
      <c r="K151" s="166"/>
      <c r="L151" s="167" t="s">
        <v>3784</v>
      </c>
      <c r="M151" s="164" t="s">
        <v>3583</v>
      </c>
      <c r="N151" s="164" t="s">
        <v>26</v>
      </c>
      <c r="O151" s="164"/>
      <c r="P151" s="164"/>
    </row>
    <row r="152" spans="1:16" ht="19" outlineLevel="2">
      <c r="A152" s="163">
        <v>1880</v>
      </c>
      <c r="B152" s="164" t="s">
        <v>2060</v>
      </c>
      <c r="C152" s="164">
        <v>2</v>
      </c>
      <c r="D152" s="164" t="s">
        <v>26</v>
      </c>
      <c r="E152" s="165" t="str">
        <f>IF(LEN(B152)&gt;0,INDEX('[2]JP PINT 0.9.3'!I:I,MATCH(B152,'[2]JP PINT 0.9.3'!B:B,0),1),"")</f>
        <v>支払先ID</v>
      </c>
      <c r="F152" s="169" t="s">
        <v>2061</v>
      </c>
      <c r="G152" s="164" t="s">
        <v>2063</v>
      </c>
      <c r="H152" s="166" t="s">
        <v>1395</v>
      </c>
      <c r="I152" s="164">
        <v>2510</v>
      </c>
      <c r="J152" s="165" t="e">
        <f>INDEX([2]単一請求!H:H,MATCH(L152,[2]単一請求!AA:AA,0),1)</f>
        <v>#N/A</v>
      </c>
      <c r="K152" s="166"/>
      <c r="L152" s="167" t="s">
        <v>3785</v>
      </c>
      <c r="M152" s="164" t="s">
        <v>3583</v>
      </c>
      <c r="N152" s="164" t="s">
        <v>141</v>
      </c>
      <c r="O152" s="164" t="s">
        <v>3622</v>
      </c>
      <c r="P152" s="164" t="s">
        <v>3669</v>
      </c>
    </row>
    <row r="153" spans="1:16" ht="19" outlineLevel="2">
      <c r="A153" s="163">
        <v>1890</v>
      </c>
      <c r="B153" s="164"/>
      <c r="C153" s="164"/>
      <c r="D153" s="164"/>
      <c r="E153" s="165" t="str">
        <f>IF(LEN(B153)&gt;0,INDEX('[2]JP PINT 0.9.3'!I:I,MATCH(B153,'[2]JP PINT 0.9.3'!B:B,0),1),"")</f>
        <v/>
      </c>
      <c r="F153" s="169"/>
      <c r="G153" s="164"/>
      <c r="H153" s="166"/>
      <c r="I153" s="164">
        <v>2520</v>
      </c>
      <c r="J153" s="165" t="e">
        <f>INDEX([2]単一請求!H:H,MATCH(L153,[2]単一請求!AA:AA,0),1)</f>
        <v>#N/A</v>
      </c>
      <c r="K153" s="166"/>
      <c r="L153" s="167" t="s">
        <v>3786</v>
      </c>
      <c r="M153" s="164" t="s">
        <v>3583</v>
      </c>
      <c r="N153" s="164" t="s">
        <v>141</v>
      </c>
      <c r="O153" s="164" t="s">
        <v>3622</v>
      </c>
      <c r="P153" s="164" t="s">
        <v>3669</v>
      </c>
    </row>
    <row r="154" spans="1:16" ht="38" outlineLevel="2">
      <c r="A154" s="163">
        <v>1900</v>
      </c>
      <c r="B154" s="164" t="s">
        <v>3787</v>
      </c>
      <c r="C154" s="164">
        <v>3</v>
      </c>
      <c r="D154" s="164" t="s">
        <v>26</v>
      </c>
      <c r="E154" s="165" t="e">
        <f>IF(LEN(B154)&gt;0,INDEX('[2]JP PINT 0.9.3'!I:I,MATCH(B154,'[2]JP PINT 0.9.3'!B:B,0),1),"")</f>
        <v>#N/A</v>
      </c>
      <c r="F154" s="169" t="s">
        <v>3788</v>
      </c>
      <c r="G154" s="164" t="s">
        <v>3789</v>
      </c>
      <c r="H154" s="166" t="s">
        <v>3627</v>
      </c>
      <c r="I154" s="164">
        <v>2530</v>
      </c>
      <c r="J154" s="165" t="e">
        <f>INDEX([2]単一請求!H:H,MATCH(L154,[2]単一請求!AA:AA,0),1)</f>
        <v>#N/A</v>
      </c>
      <c r="K154" s="166"/>
      <c r="L154" s="167" t="s">
        <v>3790</v>
      </c>
      <c r="M154" s="164" t="s">
        <v>3629</v>
      </c>
      <c r="N154" s="164"/>
      <c r="O154" s="164"/>
      <c r="P154" s="164"/>
    </row>
    <row r="155" spans="1:16" ht="19" outlineLevel="2">
      <c r="A155" s="163">
        <v>1870</v>
      </c>
      <c r="B155" s="164" t="s">
        <v>2052</v>
      </c>
      <c r="C155" s="164">
        <v>2</v>
      </c>
      <c r="D155" s="164" t="s">
        <v>20</v>
      </c>
      <c r="E155" s="165" t="str">
        <f>IF(LEN(B155)&gt;0,INDEX('[2]JP PINT 0.9.3'!I:I,MATCH(B155,'[2]JP PINT 0.9.3'!B:B,0),1),"")</f>
        <v>支払先名称</v>
      </c>
      <c r="F155" s="169" t="s">
        <v>2053</v>
      </c>
      <c r="G155" s="164" t="s">
        <v>2055</v>
      </c>
      <c r="H155" s="166" t="s">
        <v>1484</v>
      </c>
      <c r="I155" s="164">
        <v>2540</v>
      </c>
      <c r="J155" s="165" t="e">
        <f>INDEX([2]単一請求!H:H,MATCH(L155,[2]単一請求!AA:AA,0),1)</f>
        <v>#N/A</v>
      </c>
      <c r="K155" s="166"/>
      <c r="L155" s="167" t="s">
        <v>3791</v>
      </c>
      <c r="M155" s="164" t="s">
        <v>3583</v>
      </c>
      <c r="N155" s="164" t="s">
        <v>26</v>
      </c>
      <c r="O155" s="164"/>
      <c r="P155" s="164"/>
    </row>
    <row r="156" spans="1:16" ht="38" outlineLevel="2">
      <c r="A156" s="163">
        <v>1910</v>
      </c>
      <c r="B156" s="164" t="s">
        <v>2074</v>
      </c>
      <c r="C156" s="164">
        <v>2</v>
      </c>
      <c r="D156" s="164" t="s">
        <v>26</v>
      </c>
      <c r="E156" s="165" t="str">
        <f>IF(LEN(B156)&gt;0,INDEX('[2]JP PINT 0.9.3'!I:I,MATCH(B156,'[2]JP PINT 0.9.3'!B:B,0),1),"")</f>
        <v>支払先登録企業ID</v>
      </c>
      <c r="F156" s="169" t="s">
        <v>2075</v>
      </c>
      <c r="G156" s="164" t="s">
        <v>2077</v>
      </c>
      <c r="H156" s="166" t="s">
        <v>1395</v>
      </c>
      <c r="I156" s="164">
        <v>2550</v>
      </c>
      <c r="J156" s="165" t="e">
        <f>INDEX([2]単一請求!H:H,MATCH(L156,[2]単一請求!AA:AA,0),1)</f>
        <v>#N/A</v>
      </c>
      <c r="K156" s="166"/>
      <c r="L156" s="167" t="s">
        <v>3792</v>
      </c>
      <c r="M156" s="164" t="s">
        <v>3583</v>
      </c>
      <c r="N156" s="164" t="s">
        <v>26</v>
      </c>
      <c r="O156" s="164"/>
      <c r="P156" s="164"/>
    </row>
    <row r="157" spans="1:16" ht="38" outlineLevel="2">
      <c r="A157" s="163">
        <v>1920</v>
      </c>
      <c r="B157" s="164" t="s">
        <v>3793</v>
      </c>
      <c r="C157" s="164">
        <v>3</v>
      </c>
      <c r="D157" s="164" t="s">
        <v>26</v>
      </c>
      <c r="E157" s="165" t="e">
        <f>IF(LEN(B157)&gt;0,INDEX('[2]JP PINT 0.9.3'!I:I,MATCH(B157,'[2]JP PINT 0.9.3'!B:B,0),1),"")</f>
        <v>#N/A</v>
      </c>
      <c r="F157" s="169" t="s">
        <v>3794</v>
      </c>
      <c r="G157" s="164" t="s">
        <v>3795</v>
      </c>
      <c r="H157" s="166" t="s">
        <v>3627</v>
      </c>
      <c r="I157" s="164">
        <v>2560</v>
      </c>
      <c r="J157" s="165" t="e">
        <f>INDEX([2]単一請求!H:H,MATCH(L157,[2]単一請求!AA:AA,0),1)</f>
        <v>#N/A</v>
      </c>
      <c r="K157" s="166"/>
      <c r="L157" s="167" t="s">
        <v>3796</v>
      </c>
      <c r="M157" s="164" t="s">
        <v>3629</v>
      </c>
      <c r="N157" s="164"/>
      <c r="O157" s="164"/>
      <c r="P157" s="164"/>
    </row>
    <row r="158" spans="1:16" ht="19" outlineLevel="1">
      <c r="B158" s="164"/>
      <c r="C158" s="164"/>
      <c r="D158" s="164"/>
      <c r="E158" s="165" t="str">
        <f>IF(LEN(B158)&gt;0,INDEX('[2]JP PINT 0.9.3'!I:I,MATCH(B158,'[2]JP PINT 0.9.3'!B:B,0),1),"")</f>
        <v/>
      </c>
      <c r="F158" s="165"/>
      <c r="G158" s="164"/>
      <c r="H158" s="166"/>
      <c r="I158" s="164">
        <v>2570</v>
      </c>
      <c r="J158" s="165" t="str">
        <f>INDEX([2]単一請求!H:H,MATCH(L158,[2]単一請求!AA:AA,0),1)</f>
        <v>インボイス文書決済／請求者グループ</v>
      </c>
      <c r="K158" s="166" t="s">
        <v>438</v>
      </c>
      <c r="L158" s="167" t="s">
        <v>1310</v>
      </c>
      <c r="M158" s="164"/>
      <c r="N158" s="164"/>
      <c r="O158" s="164"/>
      <c r="P158" s="164"/>
    </row>
    <row r="159" spans="1:16" ht="19" outlineLevel="2">
      <c r="A159" s="163">
        <v>1650</v>
      </c>
      <c r="B159" s="164"/>
      <c r="C159" s="164"/>
      <c r="D159" s="164"/>
      <c r="E159" s="165" t="str">
        <f>IF(LEN(B159)&gt;0,INDEX('[2]JP PINT 0.9.3'!I:I,MATCH(B159,'[2]JP PINT 0.9.3'!B:B,0),1),"")</f>
        <v/>
      </c>
      <c r="F159" s="165"/>
      <c r="G159" s="164"/>
      <c r="H159" s="166"/>
      <c r="I159" s="164">
        <v>2580</v>
      </c>
      <c r="J159" s="165" t="str">
        <f>INDEX([2]単一請求!H:H,MATCH(L159,[2]単一請求!AA:AA,0),1)</f>
        <v>請求者コード</v>
      </c>
      <c r="K159" s="166" t="s">
        <v>241</v>
      </c>
      <c r="L159" s="167" t="s">
        <v>1311</v>
      </c>
      <c r="M159" s="164" t="s">
        <v>3583</v>
      </c>
      <c r="N159" s="164" t="s">
        <v>26</v>
      </c>
      <c r="O159" s="164" t="s">
        <v>3622</v>
      </c>
      <c r="P159" s="164" t="s">
        <v>3669</v>
      </c>
    </row>
    <row r="160" spans="1:16" ht="19" outlineLevel="2">
      <c r="A160" s="163">
        <v>1660</v>
      </c>
      <c r="B160" s="164"/>
      <c r="C160" s="164"/>
      <c r="D160" s="164"/>
      <c r="E160" s="165" t="str">
        <f>IF(LEN(B160)&gt;0,INDEX('[2]JP PINT 0.9.3'!I:I,MATCH(B160,'[2]JP PINT 0.9.3'!B:B,0),1),"")</f>
        <v/>
      </c>
      <c r="F160" s="165"/>
      <c r="G160" s="164"/>
      <c r="H160" s="166"/>
      <c r="I160" s="164">
        <v>2590</v>
      </c>
      <c r="J160" s="165" t="str">
        <f>INDEX([2]単一請求!H:H,MATCH(L160,[2]単一請求!AA:AA,0),1)</f>
        <v>請求者国際企業コード</v>
      </c>
      <c r="K160" s="166" t="s">
        <v>245</v>
      </c>
      <c r="L160" s="167" t="s">
        <v>1312</v>
      </c>
      <c r="M160" s="164" t="s">
        <v>3583</v>
      </c>
      <c r="N160" s="164" t="s">
        <v>26</v>
      </c>
      <c r="O160" s="164" t="s">
        <v>3622</v>
      </c>
      <c r="P160" s="164" t="s">
        <v>3670</v>
      </c>
    </row>
    <row r="161" spans="1:16" ht="19" outlineLevel="2">
      <c r="A161" s="163">
        <v>1670</v>
      </c>
      <c r="B161" s="164"/>
      <c r="C161" s="164"/>
      <c r="D161" s="164"/>
      <c r="E161" s="165" t="str">
        <f>IF(LEN(B161)&gt;0,INDEX('[2]JP PINT 0.9.3'!I:I,MATCH(B161,'[2]JP PINT 0.9.3'!B:B,0),1),"")</f>
        <v/>
      </c>
      <c r="F161" s="165"/>
      <c r="G161" s="164"/>
      <c r="H161" s="166"/>
      <c r="I161" s="164">
        <v>2600</v>
      </c>
      <c r="J161" s="165" t="e">
        <f>INDEX([2]単一請求!H:H,MATCH(L161,[2]単一請求!AA:AA,0),1)</f>
        <v>#N/A</v>
      </c>
      <c r="K161" s="166"/>
      <c r="L161" s="167" t="s">
        <v>3797</v>
      </c>
      <c r="M161" s="164" t="s">
        <v>3629</v>
      </c>
      <c r="N161" s="164"/>
      <c r="O161" s="164"/>
      <c r="P161" s="164"/>
    </row>
    <row r="162" spans="1:16" ht="19" outlineLevel="2">
      <c r="A162" s="163">
        <v>1630</v>
      </c>
      <c r="B162" s="164"/>
      <c r="C162" s="164"/>
      <c r="D162" s="164"/>
      <c r="E162" s="165" t="str">
        <f>IF(LEN(B162)&gt;0,INDEX('[2]JP PINT 0.9.3'!I:I,MATCH(B162,'[2]JP PINT 0.9.3'!B:B,0),1),"")</f>
        <v/>
      </c>
      <c r="F162" s="165"/>
      <c r="G162" s="164"/>
      <c r="H162" s="166"/>
      <c r="I162" s="164">
        <v>2610</v>
      </c>
      <c r="J162" s="165" t="str">
        <f>INDEX([2]単一請求!H:H,MATCH(L162,[2]単一請求!AA:AA,0),1)</f>
        <v>請求者名称</v>
      </c>
      <c r="K162" s="166" t="s">
        <v>249</v>
      </c>
      <c r="L162" s="167" t="s">
        <v>1313</v>
      </c>
      <c r="M162" s="164" t="s">
        <v>3583</v>
      </c>
      <c r="N162" s="164" t="s">
        <v>26</v>
      </c>
      <c r="O162" s="164" t="s">
        <v>3594</v>
      </c>
      <c r="P162" s="164"/>
    </row>
    <row r="163" spans="1:16" ht="19" outlineLevel="2">
      <c r="B163" s="164"/>
      <c r="C163" s="164"/>
      <c r="D163" s="164"/>
      <c r="E163" s="165" t="str">
        <f>IF(LEN(B163)&gt;0,INDEX('[2]JP PINT 0.9.3'!I:I,MATCH(B163,'[2]JP PINT 0.9.3'!B:B,0),1),"")</f>
        <v/>
      </c>
      <c r="F163" s="165"/>
      <c r="G163" s="164"/>
      <c r="H163" s="166"/>
      <c r="I163" s="164">
        <v>2620</v>
      </c>
      <c r="J163" s="165" t="str">
        <f>INDEX([2]単一請求!H:H,MATCH(L163,[2]単一請求!AA:AA,0),1)</f>
        <v>請求者適格請求書発行事業者登録番号</v>
      </c>
      <c r="K163" s="166" t="s">
        <v>253</v>
      </c>
      <c r="L163" s="167" t="s">
        <v>1314</v>
      </c>
      <c r="M163" s="164"/>
      <c r="N163" s="164"/>
      <c r="O163" s="164"/>
      <c r="P163" s="164"/>
    </row>
    <row r="164" spans="1:16" ht="38" outlineLevel="2">
      <c r="B164" s="164"/>
      <c r="C164" s="164"/>
      <c r="D164" s="164"/>
      <c r="E164" s="165" t="str">
        <f>IF(LEN(B164)&gt;0,INDEX('[2]JP PINT 0.9.3'!I:I,MATCH(B164,'[2]JP PINT 0.9.3'!B:B,0),1),"")</f>
        <v/>
      </c>
      <c r="F164" s="165"/>
      <c r="G164" s="164"/>
      <c r="H164" s="166"/>
      <c r="I164" s="164">
        <v>2630</v>
      </c>
      <c r="J164" s="165" t="e">
        <f>INDEX([2]単一請求!H:H,MATCH(L164,[2]単一請求!AA:AA,0),1)</f>
        <v>#N/A</v>
      </c>
      <c r="K164" s="166" t="s">
        <v>339</v>
      </c>
      <c r="L164" s="167" t="s">
        <v>3798</v>
      </c>
      <c r="M164" s="164"/>
      <c r="N164" s="164"/>
      <c r="O164" s="164"/>
      <c r="P164" s="164"/>
    </row>
    <row r="165" spans="1:16" ht="38" outlineLevel="2">
      <c r="B165" s="164"/>
      <c r="C165" s="164"/>
      <c r="D165" s="164"/>
      <c r="E165" s="165" t="str">
        <f>IF(LEN(B165)&gt;0,INDEX('[2]JP PINT 0.9.3'!I:I,MATCH(B165,'[2]JP PINT 0.9.3'!B:B,0),1),"")</f>
        <v/>
      </c>
      <c r="F165" s="165"/>
      <c r="G165" s="164"/>
      <c r="H165" s="166"/>
      <c r="I165" s="164">
        <v>2640</v>
      </c>
      <c r="J165" s="165" t="e">
        <f>INDEX([2]単一請求!H:H,MATCH(L165,[2]単一請求!AA:AA,0),1)</f>
        <v>#N/A</v>
      </c>
      <c r="K165" s="166"/>
      <c r="L165" s="167" t="s">
        <v>3799</v>
      </c>
      <c r="M165" s="164"/>
      <c r="N165" s="164"/>
      <c r="O165" s="164"/>
      <c r="P165" s="164"/>
    </row>
    <row r="166" spans="1:16" ht="38" outlineLevel="2">
      <c r="A166" s="163">
        <v>1710</v>
      </c>
      <c r="B166" s="164"/>
      <c r="C166" s="164"/>
      <c r="D166" s="164"/>
      <c r="E166" s="165" t="str">
        <f>IF(LEN(B166)&gt;0,INDEX('[2]JP PINT 0.9.3'!I:I,MATCH(B166,'[2]JP PINT 0.9.3'!B:B,0),1),"")</f>
        <v/>
      </c>
      <c r="F166" s="165"/>
      <c r="G166" s="164"/>
      <c r="H166" s="166"/>
      <c r="I166" s="164">
        <v>2650</v>
      </c>
      <c r="J166" s="165" t="e">
        <f>INDEX([2]単一請求!H:H,MATCH(L166,[2]単一請求!AA:AA,0),1)</f>
        <v>#N/A</v>
      </c>
      <c r="K166" s="166" t="s">
        <v>339</v>
      </c>
      <c r="L166" s="167" t="s">
        <v>3800</v>
      </c>
      <c r="M166" s="164" t="s">
        <v>3583</v>
      </c>
      <c r="N166" s="164" t="s">
        <v>26</v>
      </c>
      <c r="O166" s="164" t="s">
        <v>3603</v>
      </c>
      <c r="P166" s="164"/>
    </row>
    <row r="167" spans="1:16" ht="38" outlineLevel="2">
      <c r="A167" s="163">
        <v>1720</v>
      </c>
      <c r="B167" s="164"/>
      <c r="C167" s="164"/>
      <c r="D167" s="164"/>
      <c r="E167" s="165" t="str">
        <f>IF(LEN(B167)&gt;0,INDEX('[2]JP PINT 0.9.3'!I:I,MATCH(B167,'[2]JP PINT 0.9.3'!B:B,0),1),"")</f>
        <v/>
      </c>
      <c r="F167" s="165"/>
      <c r="G167" s="164"/>
      <c r="H167" s="166"/>
      <c r="I167" s="164">
        <v>2660</v>
      </c>
      <c r="J167" s="165" t="e">
        <f>INDEX([2]単一請求!H:H,MATCH(L167,[2]単一請求!AA:AA,0),1)</f>
        <v>#N/A</v>
      </c>
      <c r="K167" s="166"/>
      <c r="L167" s="167" t="s">
        <v>3801</v>
      </c>
      <c r="M167" s="164" t="s">
        <v>3629</v>
      </c>
      <c r="N167" s="164"/>
      <c r="O167" s="164"/>
      <c r="P167" s="164"/>
    </row>
    <row r="168" spans="1:16" ht="19" outlineLevel="2">
      <c r="A168" s="163">
        <v>1810</v>
      </c>
      <c r="B168" s="164"/>
      <c r="C168" s="164"/>
      <c r="D168" s="164"/>
      <c r="E168" s="165" t="str">
        <f>IF(LEN(B168)&gt;0,INDEX('[2]JP PINT 0.9.3'!I:I,MATCH(B168,'[2]JP PINT 0.9.3'!B:B,0),1),"")</f>
        <v/>
      </c>
      <c r="F168" s="165"/>
      <c r="G168" s="164"/>
      <c r="H168" s="166"/>
      <c r="I168" s="164">
        <v>2670</v>
      </c>
      <c r="J168" s="165" t="e">
        <f>INDEX([2]単一請求!H:H,MATCH(L168,[2]単一請求!AA:AA,0),1)</f>
        <v>#N/A</v>
      </c>
      <c r="K168" s="166" t="s">
        <v>257</v>
      </c>
      <c r="L168" s="167" t="s">
        <v>3802</v>
      </c>
      <c r="M168" s="164" t="s">
        <v>3583</v>
      </c>
      <c r="N168" s="164" t="s">
        <v>141</v>
      </c>
      <c r="O168" s="164" t="s">
        <v>3603</v>
      </c>
      <c r="P168" s="164"/>
    </row>
    <row r="169" spans="1:16" ht="38" outlineLevel="3">
      <c r="A169" s="163">
        <v>1820</v>
      </c>
      <c r="B169" s="164"/>
      <c r="C169" s="164"/>
      <c r="D169" s="164"/>
      <c r="E169" s="165" t="str">
        <f>IF(LEN(B169)&gt;0,INDEX('[2]JP PINT 0.9.3'!I:I,MATCH(B169,'[2]JP PINT 0.9.3'!B:B,0),1),"")</f>
        <v/>
      </c>
      <c r="F169" s="165"/>
      <c r="G169" s="164"/>
      <c r="H169" s="166"/>
      <c r="I169" s="164">
        <v>2680</v>
      </c>
      <c r="J169" s="165" t="e">
        <f>INDEX([2]単一請求!H:H,MATCH(L169,[2]単一請求!AA:AA,0),1)</f>
        <v>#N/A</v>
      </c>
      <c r="K169" s="166" t="s">
        <v>269</v>
      </c>
      <c r="L169" s="167" t="s">
        <v>3803</v>
      </c>
      <c r="M169" s="164" t="s">
        <v>3583</v>
      </c>
      <c r="N169" s="164" t="s">
        <v>26</v>
      </c>
      <c r="O169" s="164" t="s">
        <v>3644</v>
      </c>
      <c r="P169" s="164"/>
    </row>
    <row r="170" spans="1:16" ht="38" outlineLevel="3">
      <c r="A170" s="163">
        <v>1830</v>
      </c>
      <c r="B170" s="164"/>
      <c r="C170" s="164"/>
      <c r="D170" s="164"/>
      <c r="E170" s="165" t="str">
        <f>IF(LEN(B170)&gt;0,INDEX('[2]JP PINT 0.9.3'!I:I,MATCH(B170,'[2]JP PINT 0.9.3'!B:B,0),1),"")</f>
        <v/>
      </c>
      <c r="F170" s="165"/>
      <c r="G170" s="164"/>
      <c r="H170" s="166"/>
      <c r="I170" s="164">
        <v>2690</v>
      </c>
      <c r="J170" s="165" t="e">
        <f>INDEX([2]単一請求!H:H,MATCH(L170,[2]単一請求!AA:AA,0),1)</f>
        <v>#N/A</v>
      </c>
      <c r="K170" s="166" t="s">
        <v>273</v>
      </c>
      <c r="L170" s="167" t="s">
        <v>3804</v>
      </c>
      <c r="M170" s="164" t="s">
        <v>3583</v>
      </c>
      <c r="N170" s="164" t="s">
        <v>26</v>
      </c>
      <c r="O170" s="164" t="s">
        <v>3644</v>
      </c>
      <c r="P170" s="164"/>
    </row>
    <row r="171" spans="1:16" ht="38" outlineLevel="3">
      <c r="B171" s="164"/>
      <c r="C171" s="164"/>
      <c r="D171" s="164"/>
      <c r="E171" s="165" t="str">
        <f>IF(LEN(B171)&gt;0,INDEX('[2]JP PINT 0.9.3'!I:I,MATCH(B171,'[2]JP PINT 0.9.3'!B:B,0),1),"")</f>
        <v/>
      </c>
      <c r="F171" s="165"/>
      <c r="G171" s="164"/>
      <c r="H171" s="166"/>
      <c r="I171" s="164">
        <v>2700</v>
      </c>
      <c r="J171" s="165" t="e">
        <f>INDEX([2]単一請求!H:H,MATCH(L171,[2]単一請求!AA:AA,0),1)</f>
        <v>#N/A</v>
      </c>
      <c r="K171" s="166" t="s">
        <v>281</v>
      </c>
      <c r="L171" s="167" t="s">
        <v>3805</v>
      </c>
      <c r="M171" s="164"/>
      <c r="N171" s="164"/>
      <c r="O171" s="164"/>
      <c r="P171" s="164"/>
    </row>
    <row r="172" spans="1:16" ht="38" outlineLevel="3">
      <c r="A172" s="163">
        <v>1840</v>
      </c>
      <c r="B172" s="164"/>
      <c r="C172" s="164"/>
      <c r="D172" s="164"/>
      <c r="E172" s="165" t="str">
        <f>IF(LEN(B172)&gt;0,INDEX('[2]JP PINT 0.9.3'!I:I,MATCH(B172,'[2]JP PINT 0.9.3'!B:B,0),1),"")</f>
        <v/>
      </c>
      <c r="F172" s="165"/>
      <c r="G172" s="164"/>
      <c r="H172" s="166"/>
      <c r="I172" s="164">
        <v>2710</v>
      </c>
      <c r="J172" s="165" t="e">
        <f>INDEX([2]単一請求!H:H,MATCH(L172,[2]単一請求!AA:AA,0),1)</f>
        <v>#N/A</v>
      </c>
      <c r="K172" s="166" t="s">
        <v>289</v>
      </c>
      <c r="L172" s="167" t="s">
        <v>3806</v>
      </c>
      <c r="M172" s="164" t="s">
        <v>3583</v>
      </c>
      <c r="N172" s="164" t="s">
        <v>26</v>
      </c>
      <c r="O172" s="164"/>
      <c r="P172" s="164"/>
    </row>
    <row r="173" spans="1:16" ht="38" outlineLevel="3">
      <c r="B173" s="164"/>
      <c r="C173" s="164"/>
      <c r="D173" s="164"/>
      <c r="E173" s="165" t="str">
        <f>IF(LEN(B173)&gt;0,INDEX('[2]JP PINT 0.9.3'!I:I,MATCH(B173,'[2]JP PINT 0.9.3'!B:B,0),1),"")</f>
        <v/>
      </c>
      <c r="F173" s="165"/>
      <c r="G173" s="164"/>
      <c r="H173" s="166"/>
      <c r="I173" s="164">
        <v>2720</v>
      </c>
      <c r="J173" s="165" t="e">
        <f>INDEX([2]単一請求!H:H,MATCH(L173,[2]単一請求!AA:AA,0),1)</f>
        <v>#N/A</v>
      </c>
      <c r="K173" s="166" t="s">
        <v>301</v>
      </c>
      <c r="L173" s="167" t="s">
        <v>3807</v>
      </c>
      <c r="M173" s="164"/>
      <c r="N173" s="164"/>
      <c r="O173" s="164"/>
      <c r="P173" s="164"/>
    </row>
    <row r="174" spans="1:16" ht="38" outlineLevel="3">
      <c r="A174" s="163">
        <v>1850</v>
      </c>
      <c r="B174" s="164"/>
      <c r="C174" s="164"/>
      <c r="D174" s="164"/>
      <c r="E174" s="165" t="str">
        <f>IF(LEN(B174)&gt;0,INDEX('[2]JP PINT 0.9.3'!I:I,MATCH(B174,'[2]JP PINT 0.9.3'!B:B,0),1),"")</f>
        <v/>
      </c>
      <c r="F174" s="165"/>
      <c r="G174" s="164"/>
      <c r="H174" s="166"/>
      <c r="I174" s="164">
        <v>2730</v>
      </c>
      <c r="J174" s="165" t="e">
        <f>INDEX([2]単一請求!H:H,MATCH(L174,[2]単一請求!AA:AA,0),1)</f>
        <v>#N/A</v>
      </c>
      <c r="K174" s="166" t="s">
        <v>307</v>
      </c>
      <c r="L174" s="167" t="s">
        <v>3808</v>
      </c>
      <c r="M174" s="164" t="s">
        <v>3583</v>
      </c>
      <c r="N174" s="164" t="s">
        <v>26</v>
      </c>
      <c r="O174" s="164"/>
      <c r="P174" s="164"/>
    </row>
    <row r="175" spans="1:16" ht="19" outlineLevel="2">
      <c r="A175" s="163">
        <v>1730</v>
      </c>
      <c r="B175" s="164"/>
      <c r="C175" s="164"/>
      <c r="D175" s="164"/>
      <c r="E175" s="165" t="str">
        <f>IF(LEN(B175)&gt;0,INDEX('[2]JP PINT 0.9.3'!I:I,MATCH(B175,'[2]JP PINT 0.9.3'!B:B,0),1),"")</f>
        <v/>
      </c>
      <c r="F175" s="165"/>
      <c r="G175" s="164"/>
      <c r="H175" s="166"/>
      <c r="I175" s="164">
        <v>2740</v>
      </c>
      <c r="J175" s="165" t="e">
        <f>INDEX([2]単一請求!H:H,MATCH(L175,[2]単一請求!AA:AA,0),1)</f>
        <v>#N/A</v>
      </c>
      <c r="K175" s="166" t="s">
        <v>311</v>
      </c>
      <c r="L175" s="167" t="s">
        <v>3809</v>
      </c>
      <c r="M175" s="164" t="s">
        <v>3583</v>
      </c>
      <c r="N175" s="164" t="s">
        <v>26</v>
      </c>
      <c r="O175" s="164"/>
      <c r="P175" s="164"/>
    </row>
    <row r="176" spans="1:16" ht="38" outlineLevel="3">
      <c r="A176" s="163">
        <v>1780</v>
      </c>
      <c r="B176" s="164"/>
      <c r="C176" s="164"/>
      <c r="D176" s="164"/>
      <c r="E176" s="165" t="str">
        <f>IF(LEN(B176)&gt;0,INDEX('[2]JP PINT 0.9.3'!I:I,MATCH(B176,'[2]JP PINT 0.9.3'!B:B,0),1),"")</f>
        <v/>
      </c>
      <c r="F176" s="165"/>
      <c r="G176" s="164"/>
      <c r="H176" s="166"/>
      <c r="I176" s="164">
        <v>2750</v>
      </c>
      <c r="J176" s="165" t="e">
        <f>INDEX([2]単一請求!H:H,MATCH(L176,[2]単一請求!AA:AA,0),1)</f>
        <v>#N/A</v>
      </c>
      <c r="K176" s="166" t="s">
        <v>319</v>
      </c>
      <c r="L176" s="167" t="s">
        <v>3810</v>
      </c>
      <c r="M176" s="164" t="s">
        <v>3583</v>
      </c>
      <c r="N176" s="164" t="s">
        <v>26</v>
      </c>
      <c r="O176" s="164"/>
      <c r="P176" s="164"/>
    </row>
    <row r="177" spans="1:16" ht="38" outlineLevel="3">
      <c r="A177" s="163">
        <v>1740</v>
      </c>
      <c r="B177" s="164"/>
      <c r="C177" s="164"/>
      <c r="D177" s="164"/>
      <c r="E177" s="165" t="str">
        <f>IF(LEN(B177)&gt;0,INDEX('[2]JP PINT 0.9.3'!I:I,MATCH(B177,'[2]JP PINT 0.9.3'!B:B,0),1),"")</f>
        <v/>
      </c>
      <c r="F177" s="165"/>
      <c r="G177" s="164"/>
      <c r="H177" s="166"/>
      <c r="I177" s="164">
        <v>2760</v>
      </c>
      <c r="J177" s="165" t="e">
        <f>INDEX([2]単一請求!H:H,MATCH(L177,[2]単一請求!AA:AA,0),1)</f>
        <v>#N/A</v>
      </c>
      <c r="K177" s="166" t="s">
        <v>323</v>
      </c>
      <c r="L177" s="167" t="s">
        <v>3811</v>
      </c>
      <c r="M177" s="164" t="s">
        <v>3583</v>
      </c>
      <c r="N177" s="164" t="s">
        <v>26</v>
      </c>
      <c r="O177" s="164"/>
      <c r="P177" s="164"/>
    </row>
    <row r="178" spans="1:16" ht="38" outlineLevel="3">
      <c r="A178" s="163">
        <v>1750</v>
      </c>
      <c r="B178" s="164"/>
      <c r="C178" s="164"/>
      <c r="D178" s="164"/>
      <c r="E178" s="165" t="str">
        <f>IF(LEN(B178)&gt;0,INDEX('[2]JP PINT 0.9.3'!I:I,MATCH(B178,'[2]JP PINT 0.9.3'!B:B,0),1),"")</f>
        <v/>
      </c>
      <c r="F178" s="165"/>
      <c r="G178" s="164"/>
      <c r="H178" s="166"/>
      <c r="I178" s="164">
        <v>2770</v>
      </c>
      <c r="J178" s="165" t="e">
        <f>INDEX([2]単一請求!H:H,MATCH(L178,[2]単一請求!AA:AA,0),1)</f>
        <v>#N/A</v>
      </c>
      <c r="K178" s="166" t="s">
        <v>327</v>
      </c>
      <c r="L178" s="167" t="s">
        <v>3812</v>
      </c>
      <c r="M178" s="164" t="s">
        <v>3583</v>
      </c>
      <c r="N178" s="164" t="s">
        <v>26</v>
      </c>
      <c r="O178" s="164"/>
      <c r="P178" s="164"/>
    </row>
    <row r="179" spans="1:16" ht="38" outlineLevel="3">
      <c r="A179" s="163">
        <v>1760</v>
      </c>
      <c r="B179" s="164"/>
      <c r="C179" s="164"/>
      <c r="D179" s="164"/>
      <c r="E179" s="165" t="str">
        <f>IF(LEN(B179)&gt;0,INDEX('[2]JP PINT 0.9.3'!I:I,MATCH(B179,'[2]JP PINT 0.9.3'!B:B,0),1),"")</f>
        <v/>
      </c>
      <c r="F179" s="165"/>
      <c r="G179" s="164"/>
      <c r="H179" s="166"/>
      <c r="I179" s="164">
        <v>2780</v>
      </c>
      <c r="J179" s="165" t="e">
        <f>INDEX([2]単一請求!H:H,MATCH(L179,[2]単一請求!AA:AA,0),1)</f>
        <v>#N/A</v>
      </c>
      <c r="K179" s="166" t="s">
        <v>331</v>
      </c>
      <c r="L179" s="167" t="s">
        <v>3813</v>
      </c>
      <c r="M179" s="164" t="s">
        <v>3583</v>
      </c>
      <c r="N179" s="164" t="s">
        <v>26</v>
      </c>
      <c r="O179" s="164"/>
      <c r="P179" s="164"/>
    </row>
    <row r="180" spans="1:16" ht="38" outlineLevel="3">
      <c r="A180" s="163">
        <v>1800</v>
      </c>
      <c r="B180" s="164"/>
      <c r="C180" s="164"/>
      <c r="D180" s="164"/>
      <c r="E180" s="165" t="str">
        <f>IF(LEN(B180)&gt;0,INDEX('[2]JP PINT 0.9.3'!I:I,MATCH(B180,'[2]JP PINT 0.9.3'!B:B,0),1),"")</f>
        <v/>
      </c>
      <c r="F180" s="165"/>
      <c r="G180" s="164"/>
      <c r="H180" s="166"/>
      <c r="I180" s="164">
        <v>2790</v>
      </c>
      <c r="J180" s="165" t="e">
        <f>INDEX([2]単一請求!H:H,MATCH(L180,[2]単一請求!AA:AA,0),1)</f>
        <v>#N/A</v>
      </c>
      <c r="K180" s="166" t="s">
        <v>335</v>
      </c>
      <c r="L180" s="167" t="s">
        <v>3814</v>
      </c>
      <c r="M180" s="164" t="s">
        <v>3583</v>
      </c>
      <c r="N180" s="164" t="s">
        <v>26</v>
      </c>
      <c r="O180" s="164"/>
      <c r="P180" s="164"/>
    </row>
    <row r="181" spans="1:16" ht="19" outlineLevel="1">
      <c r="A181" s="163">
        <v>2230</v>
      </c>
      <c r="B181" s="164" t="s">
        <v>2277</v>
      </c>
      <c r="C181" s="164">
        <v>1</v>
      </c>
      <c r="D181" s="164" t="s">
        <v>26</v>
      </c>
      <c r="E181" s="165" t="str">
        <f>IF(LEN(B181)&gt;0,INDEX('[2]JP PINT 0.9.3'!I:I,MATCH(B181,'[2]JP PINT 0.9.3'!B:B,0),1),"")</f>
        <v>支払指示</v>
      </c>
      <c r="F181" s="165" t="s">
        <v>2278</v>
      </c>
      <c r="G181" s="164" t="s">
        <v>2280</v>
      </c>
      <c r="H181" s="166"/>
      <c r="I181" s="164">
        <v>2800</v>
      </c>
      <c r="J181" s="165" t="str">
        <f>INDEX([2]単一請求!H:H,MATCH(L181,[2]単一請求!AA:AA,0),1)</f>
        <v>インボイス文書決済／支払手段グループ</v>
      </c>
      <c r="K181" s="166" t="s">
        <v>507</v>
      </c>
      <c r="L181" s="167" t="s">
        <v>1316</v>
      </c>
      <c r="M181" s="164" t="s">
        <v>3583</v>
      </c>
      <c r="N181" s="164" t="s">
        <v>141</v>
      </c>
      <c r="O181" s="164" t="s">
        <v>3749</v>
      </c>
      <c r="P181" s="164"/>
    </row>
    <row r="182" spans="1:16" ht="38" outlineLevel="1">
      <c r="A182" s="163">
        <v>2240</v>
      </c>
      <c r="B182" s="164" t="s">
        <v>2293</v>
      </c>
      <c r="C182" s="164">
        <v>2</v>
      </c>
      <c r="D182" s="164" t="s">
        <v>20</v>
      </c>
      <c r="E182" s="165" t="str">
        <f>IF(LEN(B182)&gt;0,INDEX('[2]JP PINT 0.9.3'!I:I,MATCH(B182,'[2]JP PINT 0.9.3'!B:B,0),1),"")</f>
        <v>支払手段タイプコード</v>
      </c>
      <c r="F182" s="165" t="s">
        <v>2294</v>
      </c>
      <c r="G182" s="164" t="s">
        <v>3815</v>
      </c>
      <c r="H182" s="166" t="s">
        <v>1429</v>
      </c>
      <c r="I182" s="164">
        <v>2810</v>
      </c>
      <c r="J182" s="165" t="str">
        <f>INDEX([2]単一請求!H:H,MATCH(L182,[2]単一請求!AA:AA,0),1)</f>
        <v>支払手段タイプコード</v>
      </c>
      <c r="K182" s="166" t="s">
        <v>516</v>
      </c>
      <c r="L182" s="167" t="s">
        <v>1317</v>
      </c>
      <c r="M182" s="164" t="s">
        <v>3583</v>
      </c>
      <c r="N182" s="164" t="s">
        <v>26</v>
      </c>
      <c r="O182" s="164" t="s">
        <v>3594</v>
      </c>
      <c r="P182" s="164"/>
    </row>
    <row r="183" spans="1:16" ht="38" outlineLevel="1">
      <c r="A183" s="163">
        <v>2250</v>
      </c>
      <c r="B183" s="164" t="s">
        <v>2300</v>
      </c>
      <c r="C183" s="164">
        <v>2</v>
      </c>
      <c r="D183" s="164" t="s">
        <v>26</v>
      </c>
      <c r="E183" s="165" t="str">
        <f>IF(LEN(B183)&gt;0,INDEX('[2]JP PINT 0.9.3'!I:I,MATCH(B183,'[2]JP PINT 0.9.3'!B:B,0),1),"")</f>
        <v>支払手段内容説明</v>
      </c>
      <c r="F183" s="165" t="s">
        <v>2301</v>
      </c>
      <c r="G183" s="164" t="s">
        <v>3816</v>
      </c>
      <c r="H183" s="166" t="s">
        <v>1484</v>
      </c>
      <c r="I183" s="164">
        <v>2820</v>
      </c>
      <c r="J183" s="165" t="str">
        <f>INDEX([2]単一請求!H:H,MATCH(L183,[2]単一請求!AA:AA,0),1)</f>
        <v>支払手段情報</v>
      </c>
      <c r="K183" s="166" t="s">
        <v>520</v>
      </c>
      <c r="L183" s="167" t="s">
        <v>1318</v>
      </c>
      <c r="M183" s="164" t="s">
        <v>3583</v>
      </c>
      <c r="N183" s="164" t="s">
        <v>141</v>
      </c>
      <c r="O183" s="164" t="s">
        <v>3603</v>
      </c>
      <c r="P183" s="164"/>
    </row>
    <row r="184" spans="1:16" ht="38" outlineLevel="1">
      <c r="A184" s="163">
        <v>2270</v>
      </c>
      <c r="B184" s="164" t="s">
        <v>2324</v>
      </c>
      <c r="C184" s="164">
        <v>2</v>
      </c>
      <c r="D184" s="164" t="s">
        <v>141</v>
      </c>
      <c r="E184" s="165" t="str">
        <f>IF(LEN(B184)&gt;0,INDEX('[2]JP PINT 0.9.3'!I:I,MATCH(B184,'[2]JP PINT 0.9.3'!B:B,0),1),"")</f>
        <v>銀行振込</v>
      </c>
      <c r="F184" s="165" t="s">
        <v>2325</v>
      </c>
      <c r="G184" s="164" t="s">
        <v>2327</v>
      </c>
      <c r="H184" s="166"/>
      <c r="I184" s="164">
        <v>2830</v>
      </c>
      <c r="J184" s="165" t="e">
        <f>INDEX([2]単一請求!H:H,MATCH(L184,[2]単一請求!AA:AA,0),1)</f>
        <v>#N/A</v>
      </c>
      <c r="K184" s="166" t="s">
        <v>528</v>
      </c>
      <c r="L184" s="167" t="s">
        <v>3817</v>
      </c>
      <c r="M184" s="164" t="s">
        <v>3583</v>
      </c>
      <c r="N184" s="164" t="s">
        <v>26</v>
      </c>
      <c r="O184" s="164" t="s">
        <v>3818</v>
      </c>
      <c r="P184" s="164"/>
    </row>
    <row r="185" spans="1:16" ht="38" outlineLevel="2">
      <c r="A185" s="163">
        <v>2300</v>
      </c>
      <c r="B185" s="164" t="s">
        <v>2347</v>
      </c>
      <c r="C185" s="164">
        <v>3</v>
      </c>
      <c r="D185" s="164" t="s">
        <v>26</v>
      </c>
      <c r="E185" s="165" t="str">
        <f>IF(LEN(B185)&gt;0,INDEX('[2]JP PINT 0.9.3'!I:I,MATCH(B185,'[2]JP PINT 0.9.3'!B:B,0),1),"")</f>
        <v>支払先口座名義人名</v>
      </c>
      <c r="F185" s="165" t="s">
        <v>2348</v>
      </c>
      <c r="G185" s="164" t="s">
        <v>3819</v>
      </c>
      <c r="H185" s="166" t="s">
        <v>1484</v>
      </c>
      <c r="I185" s="164">
        <v>2840</v>
      </c>
      <c r="J185" s="165" t="e">
        <f>INDEX([2]単一請求!H:H,MATCH(L185,[2]単一請求!AA:AA,0),1)</f>
        <v>#N/A</v>
      </c>
      <c r="K185" s="166" t="s">
        <v>536</v>
      </c>
      <c r="L185" s="167" t="s">
        <v>3820</v>
      </c>
      <c r="M185" s="164" t="s">
        <v>3583</v>
      </c>
      <c r="N185" s="164" t="s">
        <v>26</v>
      </c>
      <c r="O185" s="164"/>
      <c r="P185" s="164"/>
    </row>
    <row r="186" spans="1:16" ht="38" outlineLevel="2">
      <c r="A186" s="163">
        <v>2280</v>
      </c>
      <c r="B186" s="164" t="s">
        <v>2333</v>
      </c>
      <c r="C186" s="164">
        <v>3</v>
      </c>
      <c r="D186" s="164" t="s">
        <v>20</v>
      </c>
      <c r="E186" s="165" t="str">
        <f>IF(LEN(B186)&gt;0,INDEX('[2]JP PINT 0.9.3'!I:I,MATCH(B186,'[2]JP PINT 0.9.3'!B:B,0),1),"")</f>
        <v>支払先口座ID</v>
      </c>
      <c r="F186" s="169" t="s">
        <v>2334</v>
      </c>
      <c r="G186" s="164" t="s">
        <v>3821</v>
      </c>
      <c r="H186" s="166" t="s">
        <v>1395</v>
      </c>
      <c r="I186" s="164">
        <v>2850</v>
      </c>
      <c r="J186" s="165" t="e">
        <f>INDEX([2]単一請求!H:H,MATCH(L186,[2]単一請求!AA:AA,0),1)</f>
        <v>#N/A</v>
      </c>
      <c r="K186" s="166"/>
      <c r="L186" s="167" t="s">
        <v>3822</v>
      </c>
      <c r="M186" s="164" t="s">
        <v>3583</v>
      </c>
      <c r="N186" s="164" t="s">
        <v>26</v>
      </c>
      <c r="O186" s="164" t="s">
        <v>3823</v>
      </c>
      <c r="P186" s="164" t="s">
        <v>3824</v>
      </c>
    </row>
    <row r="187" spans="1:16" ht="38" outlineLevel="2">
      <c r="A187" s="163">
        <v>2290</v>
      </c>
      <c r="B187" s="164"/>
      <c r="C187" s="164"/>
      <c r="D187" s="164"/>
      <c r="E187" s="165" t="str">
        <f>IF(LEN(B187)&gt;0,INDEX('[2]JP PINT 0.9.3'!I:I,MATCH(B187,'[2]JP PINT 0.9.3'!B:B,0),1),"")</f>
        <v/>
      </c>
      <c r="F187" s="165"/>
      <c r="G187" s="164"/>
      <c r="H187" s="166"/>
      <c r="I187" s="164">
        <v>2860</v>
      </c>
      <c r="J187" s="165" t="e">
        <f>INDEX([2]単一請求!H:H,MATCH(L187,[2]単一請求!AA:AA,0),1)</f>
        <v>#N/A</v>
      </c>
      <c r="K187" s="166" t="s">
        <v>540</v>
      </c>
      <c r="L187" s="167" t="s">
        <v>3825</v>
      </c>
      <c r="M187" s="164" t="s">
        <v>3583</v>
      </c>
      <c r="N187" s="164" t="s">
        <v>26</v>
      </c>
      <c r="O187" s="164" t="s">
        <v>3823</v>
      </c>
      <c r="P187" s="164" t="s">
        <v>3824</v>
      </c>
    </row>
    <row r="188" spans="1:16" ht="38" outlineLevel="2">
      <c r="B188" s="164"/>
      <c r="C188" s="164"/>
      <c r="D188" s="164"/>
      <c r="E188" s="165" t="str">
        <f>IF(LEN(B188)&gt;0,INDEX('[2]JP PINT 0.9.3'!I:I,MATCH(B188,'[2]JP PINT 0.9.3'!B:B,0),1),"")</f>
        <v/>
      </c>
      <c r="F188" s="165"/>
      <c r="G188" s="164"/>
      <c r="H188" s="166"/>
      <c r="I188" s="164">
        <v>2870</v>
      </c>
      <c r="J188" s="165" t="e">
        <f>INDEX([2]単一請求!H:H,MATCH(L188,[2]単一請求!AA:AA,0),1)</f>
        <v>#N/A</v>
      </c>
      <c r="K188" s="166" t="s">
        <v>544</v>
      </c>
      <c r="L188" s="167" t="s">
        <v>3826</v>
      </c>
      <c r="M188" s="164"/>
      <c r="N188" s="164"/>
      <c r="O188" s="164"/>
      <c r="P188" s="164"/>
    </row>
    <row r="189" spans="1:16" ht="38" outlineLevel="1">
      <c r="B189" s="164"/>
      <c r="C189" s="164"/>
      <c r="D189" s="164"/>
      <c r="E189" s="165" t="str">
        <f>IF(LEN(B189)&gt;0,INDEX('[2]JP PINT 0.9.3'!I:I,MATCH(B189,'[2]JP PINT 0.9.3'!B:B,0),1),"")</f>
        <v/>
      </c>
      <c r="F189" s="165"/>
      <c r="G189" s="164"/>
      <c r="H189" s="166"/>
      <c r="I189" s="164">
        <v>2880</v>
      </c>
      <c r="J189" s="165" t="e">
        <f>INDEX([2]単一請求!H:H,MATCH(L189,[2]単一請求!AA:AA,0),1)</f>
        <v>#N/A</v>
      </c>
      <c r="K189" s="166" t="s">
        <v>548</v>
      </c>
      <c r="L189" s="167" t="s">
        <v>3827</v>
      </c>
      <c r="M189" s="164"/>
      <c r="N189" s="164"/>
      <c r="O189" s="164"/>
      <c r="P189" s="164"/>
    </row>
    <row r="190" spans="1:16" ht="38" outlineLevel="2">
      <c r="B190" s="164"/>
      <c r="C190" s="164"/>
      <c r="D190" s="164"/>
      <c r="E190" s="165" t="str">
        <f>IF(LEN(B190)&gt;0,INDEX('[2]JP PINT 0.9.3'!I:I,MATCH(B190,'[2]JP PINT 0.9.3'!B:B,0),1),"")</f>
        <v/>
      </c>
      <c r="F190" s="165"/>
      <c r="G190" s="164"/>
      <c r="H190" s="166"/>
      <c r="I190" s="164">
        <v>2890</v>
      </c>
      <c r="J190" s="165" t="e">
        <f>INDEX([2]単一請求!H:H,MATCH(L190,[2]単一請求!AA:AA,0),1)</f>
        <v>#N/A</v>
      </c>
      <c r="K190" s="166" t="s">
        <v>560</v>
      </c>
      <c r="L190" s="167" t="s">
        <v>3828</v>
      </c>
      <c r="M190" s="164"/>
      <c r="N190" s="164"/>
      <c r="O190" s="164"/>
      <c r="P190" s="164"/>
    </row>
    <row r="191" spans="1:16" ht="38" outlineLevel="2">
      <c r="B191" s="164"/>
      <c r="C191" s="164"/>
      <c r="D191" s="164"/>
      <c r="E191" s="165" t="str">
        <f>IF(LEN(B191)&gt;0,INDEX('[2]JP PINT 0.9.3'!I:I,MATCH(B191,'[2]JP PINT 0.9.3'!B:B,0),1),"")</f>
        <v/>
      </c>
      <c r="F191" s="165"/>
      <c r="G191" s="164"/>
      <c r="H191" s="166"/>
      <c r="I191" s="164">
        <v>2900</v>
      </c>
      <c r="J191" s="165" t="e">
        <f>INDEX([2]単一請求!H:H,MATCH(L191,[2]単一請求!AA:AA,0),1)</f>
        <v>#N/A</v>
      </c>
      <c r="K191" s="166" t="s">
        <v>564</v>
      </c>
      <c r="L191" s="167" t="s">
        <v>3829</v>
      </c>
      <c r="M191" s="164"/>
      <c r="N191" s="164"/>
      <c r="O191" s="164"/>
      <c r="P191" s="164"/>
    </row>
    <row r="192" spans="1:16" ht="38" outlineLevel="2">
      <c r="B192" s="164"/>
      <c r="C192" s="164"/>
      <c r="D192" s="164"/>
      <c r="E192" s="165" t="str">
        <f>IF(LEN(B192)&gt;0,INDEX('[2]JP PINT 0.9.3'!I:I,MATCH(B192,'[2]JP PINT 0.9.3'!B:B,0),1),"")</f>
        <v/>
      </c>
      <c r="F192" s="165"/>
      <c r="G192" s="164"/>
      <c r="H192" s="166"/>
      <c r="I192" s="164">
        <v>2910</v>
      </c>
      <c r="J192" s="165" t="e">
        <f>INDEX([2]単一請求!H:H,MATCH(L192,[2]単一請求!AA:AA,0),1)</f>
        <v>#N/A</v>
      </c>
      <c r="K192" s="166" t="s">
        <v>572</v>
      </c>
      <c r="L192" s="167" t="s">
        <v>3830</v>
      </c>
      <c r="M192" s="164"/>
      <c r="N192" s="164"/>
      <c r="O192" s="164"/>
      <c r="P192" s="164"/>
    </row>
    <row r="193" spans="1:16" ht="38" outlineLevel="1">
      <c r="A193" s="163">
        <v>2330</v>
      </c>
      <c r="B193" s="164" t="s">
        <v>2405</v>
      </c>
      <c r="C193" s="164">
        <v>2</v>
      </c>
      <c r="D193" s="164" t="s">
        <v>26</v>
      </c>
      <c r="E193" s="165" t="str">
        <f>IF(LEN(B193)&gt;0,INDEX('[2]JP PINT 0.9.3'!I:I,MATCH(B193,'[2]JP PINT 0.9.3'!B:B,0),1),"")</f>
        <v>支払カード情報</v>
      </c>
      <c r="F193" s="165" t="s">
        <v>2406</v>
      </c>
      <c r="G193" s="164" t="s">
        <v>2408</v>
      </c>
      <c r="H193" s="166"/>
      <c r="I193" s="164">
        <v>2920</v>
      </c>
      <c r="J193" s="165" t="e">
        <f>INDEX([2]単一請求!H:H,MATCH(L193,[2]単一請求!AA:AA,0),1)</f>
        <v>#N/A</v>
      </c>
      <c r="K193" s="166" t="s">
        <v>580</v>
      </c>
      <c r="L193" s="167" t="s">
        <v>3831</v>
      </c>
      <c r="M193" s="164" t="s">
        <v>3583</v>
      </c>
      <c r="N193" s="164" t="s">
        <v>26</v>
      </c>
      <c r="O193" s="164"/>
      <c r="P193" s="164"/>
    </row>
    <row r="194" spans="1:16" ht="38" outlineLevel="2">
      <c r="A194" s="163">
        <v>2340</v>
      </c>
      <c r="B194" s="164" t="s">
        <v>2415</v>
      </c>
      <c r="C194" s="164">
        <v>3</v>
      </c>
      <c r="D194" s="164" t="s">
        <v>20</v>
      </c>
      <c r="E194" s="165" t="str">
        <f>IF(LEN(B194)&gt;0,INDEX('[2]JP PINT 0.9.3'!I:I,MATCH(B194,'[2]JP PINT 0.9.3'!B:B,0),1),"")</f>
        <v>支払カード番号</v>
      </c>
      <c r="F194" s="165" t="s">
        <v>2416</v>
      </c>
      <c r="G194" s="164" t="s">
        <v>2418</v>
      </c>
      <c r="H194" s="166" t="s">
        <v>1484</v>
      </c>
      <c r="I194" s="164">
        <v>2930</v>
      </c>
      <c r="J194" s="165" t="e">
        <f>INDEX([2]単一請求!H:H,MATCH(L194,[2]単一請求!AA:AA,0),1)</f>
        <v>#N/A</v>
      </c>
      <c r="K194" s="166" t="s">
        <v>588</v>
      </c>
      <c r="L194" s="167" t="s">
        <v>3832</v>
      </c>
      <c r="M194" s="164" t="s">
        <v>3583</v>
      </c>
      <c r="N194" s="164" t="s">
        <v>26</v>
      </c>
      <c r="O194" s="164" t="s">
        <v>3594</v>
      </c>
      <c r="P194" s="164"/>
    </row>
    <row r="195" spans="1:16" ht="38" outlineLevel="2">
      <c r="A195" s="163">
        <v>2350</v>
      </c>
      <c r="B195" s="164" t="s">
        <v>2424</v>
      </c>
      <c r="C195" s="164">
        <v>3</v>
      </c>
      <c r="D195" s="164" t="s">
        <v>26</v>
      </c>
      <c r="E195" s="165" t="str">
        <f>IF(LEN(B195)&gt;0,INDEX('[2]JP PINT 0.9.3'!I:I,MATCH(B195,'[2]JP PINT 0.9.3'!B:B,0),1),"")</f>
        <v>カード名義人氏名</v>
      </c>
      <c r="F195" s="165" t="s">
        <v>2425</v>
      </c>
      <c r="G195" s="164" t="s">
        <v>2427</v>
      </c>
      <c r="H195" s="166" t="s">
        <v>1484</v>
      </c>
      <c r="I195" s="164">
        <v>2940</v>
      </c>
      <c r="J195" s="165" t="e">
        <f>INDEX([2]単一請求!H:H,MATCH(L195,[2]単一請求!AA:AA,0),1)</f>
        <v>#N/A</v>
      </c>
      <c r="K195" s="166" t="s">
        <v>596</v>
      </c>
      <c r="L195" s="167" t="s">
        <v>3833</v>
      </c>
      <c r="M195" s="164" t="s">
        <v>3583</v>
      </c>
      <c r="N195" s="164" t="s">
        <v>26</v>
      </c>
      <c r="O195" s="164"/>
      <c r="P195" s="164"/>
    </row>
    <row r="196" spans="1:16" ht="38" outlineLevel="1">
      <c r="A196" s="163">
        <v>2390</v>
      </c>
      <c r="B196" s="164" t="s">
        <v>2449</v>
      </c>
      <c r="C196" s="164">
        <v>3</v>
      </c>
      <c r="D196" s="164" t="s">
        <v>26</v>
      </c>
      <c r="E196" s="165" t="str">
        <f>IF(LEN(B196)&gt;0,INDEX('[2]JP PINT 0.9.3'!I:I,MATCH(B196,'[2]JP PINT 0.9.3'!B:B,0),1),"")</f>
        <v>自動引落口座ID</v>
      </c>
      <c r="F196" s="169" t="s">
        <v>2450</v>
      </c>
      <c r="G196" s="164" t="s">
        <v>2452</v>
      </c>
      <c r="H196" s="166" t="s">
        <v>1395</v>
      </c>
      <c r="I196" s="164">
        <v>2950</v>
      </c>
      <c r="J196" s="165" t="e">
        <f>INDEX([2]単一請求!H:H,MATCH(L196,[2]単一請求!AA:AA,0),1)</f>
        <v>#N/A</v>
      </c>
      <c r="K196" s="166" t="s">
        <v>2879</v>
      </c>
      <c r="L196" s="167" t="s">
        <v>3834</v>
      </c>
      <c r="M196" s="164" t="s">
        <v>3583</v>
      </c>
      <c r="N196" s="164" t="s">
        <v>26</v>
      </c>
      <c r="O196" s="164"/>
      <c r="P196" s="164"/>
    </row>
    <row r="197" spans="1:16" ht="38" outlineLevel="1">
      <c r="A197" s="163">
        <v>2310</v>
      </c>
      <c r="B197" s="164" t="s">
        <v>2355</v>
      </c>
      <c r="C197" s="164">
        <v>3</v>
      </c>
      <c r="D197" s="164" t="s">
        <v>26</v>
      </c>
      <c r="E197" s="165" t="str">
        <f>IF(LEN(B197)&gt;0,INDEX('[2]JP PINT 0.9.3'!I:I,MATCH(B197,'[2]JP PINT 0.9.3'!B:B,0),1),"")</f>
        <v>支払先金融機関ID</v>
      </c>
      <c r="F197" s="169" t="s">
        <v>2356</v>
      </c>
      <c r="G197" s="164" t="s">
        <v>2358</v>
      </c>
      <c r="H197" s="166" t="s">
        <v>1395</v>
      </c>
      <c r="I197" s="164">
        <v>2960</v>
      </c>
      <c r="J197" s="165" t="e">
        <f>INDEX([2]単一請求!H:H,MATCH(L197,[2]単一請求!AA:AA,0),1)</f>
        <v>#N/A</v>
      </c>
      <c r="K197" s="166" t="s">
        <v>2879</v>
      </c>
      <c r="L197" s="167" t="s">
        <v>3835</v>
      </c>
      <c r="M197" s="164" t="s">
        <v>3583</v>
      </c>
      <c r="N197" s="164" t="s">
        <v>26</v>
      </c>
      <c r="O197" s="164"/>
      <c r="P197" s="164" t="s">
        <v>3836</v>
      </c>
    </row>
    <row r="198" spans="1:16" ht="38" outlineLevel="1">
      <c r="A198" s="163">
        <v>2320</v>
      </c>
      <c r="B198" s="164"/>
      <c r="C198" s="164"/>
      <c r="D198" s="164"/>
      <c r="E198" s="165" t="str">
        <f>IF(LEN(B198)&gt;0,INDEX('[2]JP PINT 0.9.3'!I:I,MATCH(B198,'[2]JP PINT 0.9.3'!B:B,0),1),"")</f>
        <v/>
      </c>
      <c r="F198" s="169"/>
      <c r="G198" s="164"/>
      <c r="H198" s="166"/>
      <c r="I198" s="164">
        <v>2970</v>
      </c>
      <c r="J198" s="165" t="e">
        <f>INDEX([2]単一請求!H:H,MATCH(L198,[2]単一請求!AA:AA,0),1)</f>
        <v>#N/A</v>
      </c>
      <c r="K198" s="166" t="s">
        <v>2879</v>
      </c>
      <c r="L198" s="167" t="s">
        <v>3835</v>
      </c>
      <c r="M198" s="164" t="s">
        <v>3583</v>
      </c>
      <c r="N198" s="164" t="s">
        <v>26</v>
      </c>
      <c r="O198" s="164" t="s">
        <v>3749</v>
      </c>
      <c r="P198" s="164" t="s">
        <v>3837</v>
      </c>
    </row>
    <row r="199" spans="1:16" ht="19" outlineLevel="1">
      <c r="A199" s="163">
        <v>1250</v>
      </c>
      <c r="B199" s="164" t="s">
        <v>1593</v>
      </c>
      <c r="C199" s="164">
        <v>1</v>
      </c>
      <c r="D199" s="164" t="s">
        <v>26</v>
      </c>
      <c r="E199" s="165" t="str">
        <f>IF(LEN(B199)&gt;0,INDEX('[2]JP PINT 0.9.3'!I:I,MATCH(B199,'[2]JP PINT 0.9.3'!B:B,0),1),"")</f>
        <v>支払条件</v>
      </c>
      <c r="F199" s="169" t="s">
        <v>1594</v>
      </c>
      <c r="G199" s="164" t="s">
        <v>1595</v>
      </c>
      <c r="H199" s="166" t="s">
        <v>1484</v>
      </c>
      <c r="I199" s="164">
        <v>2980</v>
      </c>
      <c r="J199" s="165" t="str">
        <f>INDEX([2]単一請求!H:H,MATCH(L199,[2]単一請求!AA:AA,0),1)</f>
        <v>支払条件説明</v>
      </c>
      <c r="K199" s="166"/>
      <c r="L199" s="167" t="s">
        <v>1344</v>
      </c>
      <c r="M199" s="164" t="s">
        <v>3583</v>
      </c>
      <c r="N199" s="164" t="s">
        <v>141</v>
      </c>
      <c r="O199" s="164" t="s">
        <v>3603</v>
      </c>
      <c r="P199" s="164"/>
    </row>
    <row r="200" spans="1:16" ht="38" outlineLevel="1">
      <c r="A200" s="163">
        <v>1090</v>
      </c>
      <c r="B200" s="164" t="s">
        <v>1474</v>
      </c>
      <c r="C200" s="164">
        <v>1</v>
      </c>
      <c r="D200" s="164" t="s">
        <v>26</v>
      </c>
      <c r="E200" s="165" t="str">
        <f>IF(LEN(B200)&gt;0,INDEX('[2]JP PINT 0.9.3'!I:I,MATCH(B200,'[2]JP PINT 0.9.3'!B:B,0),1),"")</f>
        <v>支払期日</v>
      </c>
      <c r="F200" s="169" t="s">
        <v>1475</v>
      </c>
      <c r="G200" s="164" t="s">
        <v>1476</v>
      </c>
      <c r="H200" s="166" t="s">
        <v>1407</v>
      </c>
      <c r="I200" s="164">
        <v>2990</v>
      </c>
      <c r="J200" s="165" t="e">
        <f>INDEX([2]単一請求!H:H,MATCH(L200,[2]単一請求!AA:AA,0),1)</f>
        <v>#N/A</v>
      </c>
      <c r="K200" s="166"/>
      <c r="L200" s="167" t="s">
        <v>3838</v>
      </c>
      <c r="M200" s="164" t="s">
        <v>3583</v>
      </c>
      <c r="N200" s="164" t="s">
        <v>20</v>
      </c>
      <c r="O200" s="164"/>
      <c r="P200" s="164" t="s">
        <v>3596</v>
      </c>
    </row>
    <row r="201" spans="1:16" ht="38" outlineLevel="1">
      <c r="A201" s="163">
        <v>2370</v>
      </c>
      <c r="B201" s="164" t="s">
        <v>2441</v>
      </c>
      <c r="C201" s="164">
        <v>3</v>
      </c>
      <c r="D201" s="164" t="s">
        <v>26</v>
      </c>
      <c r="E201" s="165" t="str">
        <f>IF(LEN(B201)&gt;0,INDEX('[2]JP PINT 0.9.3'!I:I,MATCH(B201,'[2]JP PINT 0.9.3'!B:B,0),1),"")</f>
        <v>マンデーション参照ID</v>
      </c>
      <c r="F201" s="169" t="s">
        <v>2442</v>
      </c>
      <c r="G201" s="164" t="s">
        <v>2444</v>
      </c>
      <c r="H201" s="166" t="s">
        <v>1395</v>
      </c>
      <c r="I201" s="164">
        <v>3000</v>
      </c>
      <c r="J201" s="165" t="e">
        <f>INDEX([2]単一請求!H:H,MATCH(L201,[2]単一請求!AA:AA,0),1)</f>
        <v>#N/A</v>
      </c>
      <c r="K201" s="166"/>
      <c r="L201" s="167" t="s">
        <v>3839</v>
      </c>
      <c r="M201" s="164" t="s">
        <v>3583</v>
      </c>
      <c r="N201" s="164" t="s">
        <v>141</v>
      </c>
      <c r="O201" s="164"/>
      <c r="P201" s="164"/>
    </row>
    <row r="202" spans="1:16" ht="19" outlineLevel="1">
      <c r="B202" s="164"/>
      <c r="C202" s="164"/>
      <c r="D202" s="164"/>
      <c r="E202" s="165" t="str">
        <f>IF(LEN(B202)&gt;0,INDEX('[2]JP PINT 0.9.3'!I:I,MATCH(B202,'[2]JP PINT 0.9.3'!B:B,0),1),"")</f>
        <v/>
      </c>
      <c r="F202" s="165"/>
      <c r="G202" s="164"/>
      <c r="H202" s="166"/>
      <c r="I202" s="164">
        <v>3010</v>
      </c>
      <c r="J202" s="165" t="str">
        <f>INDEX([2]単一請求!H:H,MATCH(L202,[2]単一請求!AA:AA,0),1)</f>
        <v>インボイス文書決済／ヘッダ税グループ</v>
      </c>
      <c r="K202" s="166" t="s">
        <v>674</v>
      </c>
      <c r="L202" s="167" t="s">
        <v>1336</v>
      </c>
      <c r="M202" s="164"/>
      <c r="N202" s="164"/>
      <c r="O202" s="164"/>
      <c r="P202" s="164"/>
    </row>
    <row r="203" spans="1:16" ht="19" outlineLevel="1">
      <c r="A203" s="163">
        <v>2690</v>
      </c>
      <c r="B203" s="164" t="s">
        <v>2785</v>
      </c>
      <c r="C203" s="164">
        <v>1</v>
      </c>
      <c r="D203" s="164" t="s">
        <v>894</v>
      </c>
      <c r="E203" s="165" t="str">
        <f>IF(LEN(B203)&gt;0,INDEX('[2]JP PINT 0.9.3'!I:I,MATCH(B203,'[2]JP PINT 0.9.3'!B:B,0),1),"")</f>
        <v>税内訳情報</v>
      </c>
      <c r="F203" s="165" t="s">
        <v>3840</v>
      </c>
      <c r="G203" s="164" t="s">
        <v>3841</v>
      </c>
      <c r="H203" s="166"/>
      <c r="I203" s="164">
        <v>3020</v>
      </c>
      <c r="J203" s="165" t="str">
        <f>INDEX([2]単一請求!H:H,MATCH(L203,[2]単一請求!AA:AA,0),1)</f>
        <v>インボイス文書決済／ヘッダ税グループ</v>
      </c>
      <c r="K203" s="166" t="s">
        <v>674</v>
      </c>
      <c r="L203" s="167" t="s">
        <v>1336</v>
      </c>
      <c r="M203" s="164" t="s">
        <v>3583</v>
      </c>
      <c r="N203" s="164" t="s">
        <v>141</v>
      </c>
      <c r="O203" s="164" t="s">
        <v>3594</v>
      </c>
      <c r="P203" s="164"/>
    </row>
    <row r="204" spans="1:16" ht="19" outlineLevel="2">
      <c r="A204" s="163">
        <v>2710</v>
      </c>
      <c r="B204" s="164" t="s">
        <v>2799</v>
      </c>
      <c r="C204" s="164">
        <v>2</v>
      </c>
      <c r="D204" s="164" t="s">
        <v>20</v>
      </c>
      <c r="E204" s="165" t="str">
        <f>IF(LEN(B204)&gt;0,INDEX('[2]JP PINT 0.9.3'!I:I,MATCH(B204,'[2]JP PINT 0.9.3'!B:B,0),1),"")</f>
        <v>課税分類毎の消費税額</v>
      </c>
      <c r="F204" s="165" t="s">
        <v>3842</v>
      </c>
      <c r="G204" s="164" t="s">
        <v>3843</v>
      </c>
      <c r="H204" s="166" t="s">
        <v>1605</v>
      </c>
      <c r="I204" s="164">
        <v>3030</v>
      </c>
      <c r="J204" s="165" t="str">
        <f>INDEX([2]単一請求!H:H,MATCH(L204,[2]単一請求!AA:AA,0),1)</f>
        <v>ヘッダ課税分類税額</v>
      </c>
      <c r="K204" s="166" t="s">
        <v>682</v>
      </c>
      <c r="L204" s="167" t="s">
        <v>1337</v>
      </c>
      <c r="M204" s="164" t="s">
        <v>3583</v>
      </c>
      <c r="N204" s="164" t="s">
        <v>141</v>
      </c>
      <c r="O204" s="164" t="s">
        <v>3588</v>
      </c>
      <c r="P204" s="164"/>
    </row>
    <row r="205" spans="1:16" ht="38" outlineLevel="2">
      <c r="B205" s="164"/>
      <c r="C205" s="164"/>
      <c r="D205" s="164"/>
      <c r="E205" s="165" t="str">
        <f>IF(LEN(B205)&gt;0,INDEX('[2]JP PINT 0.9.3'!I:I,MATCH(B205,'[2]JP PINT 0.9.3'!B:B,0),1),"")</f>
        <v/>
      </c>
      <c r="F205" s="165"/>
      <c r="G205" s="164"/>
      <c r="H205" s="166"/>
      <c r="I205" s="164">
        <v>3040</v>
      </c>
      <c r="J205" s="165" t="e">
        <f>INDEX([2]単一請求!H:H,MATCH(L205,[2]単一請求!AA:AA,0),1)</f>
        <v>#N/A</v>
      </c>
      <c r="K205" s="166" t="s">
        <v>645</v>
      </c>
      <c r="L205" s="167" t="s">
        <v>3844</v>
      </c>
      <c r="M205" s="164"/>
      <c r="N205" s="164"/>
      <c r="O205" s="164"/>
      <c r="P205" s="164"/>
    </row>
    <row r="206" spans="1:16" ht="19" outlineLevel="2">
      <c r="A206" s="163">
        <v>2750</v>
      </c>
      <c r="B206" s="164" t="s">
        <v>2817</v>
      </c>
      <c r="C206" s="164">
        <v>2</v>
      </c>
      <c r="D206" s="164" t="s">
        <v>26</v>
      </c>
      <c r="E206" s="165" t="str">
        <f>IF(LEN(B206)&gt;0,INDEX('[2]JP PINT 0.9.3'!I:I,MATCH(B206,'[2]JP PINT 0.9.3'!B:B,0),1),"")</f>
        <v>非課税理由テキスト</v>
      </c>
      <c r="F206" s="169" t="s">
        <v>3845</v>
      </c>
      <c r="G206" s="164" t="s">
        <v>3846</v>
      </c>
      <c r="H206" s="166" t="s">
        <v>1484</v>
      </c>
      <c r="I206" s="164">
        <v>3050</v>
      </c>
      <c r="J206" s="165" t="e">
        <f>INDEX([2]単一請求!H:H,MATCH(L206,[2]単一請求!AA:AA,0),1)</f>
        <v>#N/A</v>
      </c>
      <c r="K206" s="166"/>
      <c r="L206" s="167" t="s">
        <v>3847</v>
      </c>
      <c r="M206" s="164" t="s">
        <v>3583</v>
      </c>
      <c r="N206" s="164" t="s">
        <v>26</v>
      </c>
      <c r="O206" s="164"/>
      <c r="P206" s="164"/>
    </row>
    <row r="207" spans="1:16" ht="19" outlineLevel="2">
      <c r="A207" s="163">
        <v>2700</v>
      </c>
      <c r="B207" s="164" t="s">
        <v>2791</v>
      </c>
      <c r="C207" s="164">
        <v>2</v>
      </c>
      <c r="D207" s="164" t="s">
        <v>20</v>
      </c>
      <c r="E207" s="165" t="str">
        <f>IF(LEN(B207)&gt;0,INDEX('[2]JP PINT 0.9.3'!I:I,MATCH(B207,'[2]JP PINT 0.9.3'!B:B,0),1),"")</f>
        <v>課税分類毎の課税基準額</v>
      </c>
      <c r="F207" s="165" t="s">
        <v>3848</v>
      </c>
      <c r="G207" s="164" t="s">
        <v>3849</v>
      </c>
      <c r="H207" s="166" t="s">
        <v>1605</v>
      </c>
      <c r="I207" s="164">
        <v>3060</v>
      </c>
      <c r="J207" s="165" t="str">
        <f>INDEX([2]単一請求!H:H,MATCH(L207,[2]単一請求!AA:AA,0),1)</f>
        <v>ヘッダ課税分類譲渡資産合計金額（税抜き）</v>
      </c>
      <c r="K207" s="166" t="s">
        <v>690</v>
      </c>
      <c r="L207" s="167" t="s">
        <v>1338</v>
      </c>
      <c r="M207" s="164" t="s">
        <v>3583</v>
      </c>
      <c r="N207" s="164" t="s">
        <v>141</v>
      </c>
      <c r="O207" s="164" t="s">
        <v>3588</v>
      </c>
      <c r="P207" s="164"/>
    </row>
    <row r="208" spans="1:16" ht="19" outlineLevel="2">
      <c r="A208" s="163">
        <v>2730</v>
      </c>
      <c r="B208" s="164" t="s">
        <v>2805</v>
      </c>
      <c r="C208" s="164">
        <v>2</v>
      </c>
      <c r="D208" s="164" t="s">
        <v>20</v>
      </c>
      <c r="E208" s="165" t="str">
        <f>IF(LEN(B208)&gt;0,INDEX('[2]JP PINT 0.9.3'!I:I,MATCH(B208,'[2]JP PINT 0.9.3'!B:B,0),1),"")</f>
        <v>課税分類コード</v>
      </c>
      <c r="F208" s="165" t="s">
        <v>3850</v>
      </c>
      <c r="G208" s="164" t="s">
        <v>3851</v>
      </c>
      <c r="H208" s="166" t="s">
        <v>1429</v>
      </c>
      <c r="I208" s="164">
        <v>3070</v>
      </c>
      <c r="J208" s="165" t="str">
        <f>INDEX([2]単一請求!H:H,MATCH(L208,[2]単一請求!AA:AA,0),1)</f>
        <v>ヘッダ課税分類コード</v>
      </c>
      <c r="K208" s="166" t="s">
        <v>649</v>
      </c>
      <c r="L208" s="167" t="s">
        <v>1339</v>
      </c>
      <c r="M208" s="164" t="s">
        <v>3583</v>
      </c>
      <c r="N208" s="164" t="s">
        <v>26</v>
      </c>
      <c r="O208" s="164" t="s">
        <v>3594</v>
      </c>
      <c r="P208" s="164"/>
    </row>
    <row r="209" spans="1:16" ht="19" outlineLevel="2">
      <c r="B209" s="164"/>
      <c r="C209" s="164"/>
      <c r="D209" s="164"/>
      <c r="E209" s="165" t="str">
        <f>IF(LEN(B209)&gt;0,INDEX('[2]JP PINT 0.9.3'!I:I,MATCH(B209,'[2]JP PINT 0.9.3'!B:B,0),1),"")</f>
        <v/>
      </c>
      <c r="F209" s="165"/>
      <c r="G209" s="164"/>
      <c r="H209" s="166"/>
      <c r="I209" s="164">
        <v>3080</v>
      </c>
      <c r="J209" s="165" t="str">
        <f>INDEX([2]単一請求!H:H,MATCH(L209,[2]単一請求!AA:AA,0),1)</f>
        <v>課税分類税通貨コード</v>
      </c>
      <c r="K209" s="166" t="s">
        <v>697</v>
      </c>
      <c r="L209" s="167" t="s">
        <v>1340</v>
      </c>
      <c r="M209" s="164"/>
      <c r="N209" s="164"/>
      <c r="O209" s="164"/>
      <c r="P209" s="164"/>
    </row>
    <row r="210" spans="1:16" ht="19" outlineLevel="2">
      <c r="A210" s="163">
        <v>2760</v>
      </c>
      <c r="B210" s="164" t="s">
        <v>2824</v>
      </c>
      <c r="C210" s="164">
        <v>2</v>
      </c>
      <c r="D210" s="164" t="s">
        <v>26</v>
      </c>
      <c r="E210" s="165" t="str">
        <f>IF(LEN(B210)&gt;0,INDEX('[2]JP PINT 0.9.3'!I:I,MATCH(B210,'[2]JP PINT 0.9.3'!B:B,0),1),"")</f>
        <v>非課税理由コード</v>
      </c>
      <c r="F210" s="169" t="s">
        <v>3852</v>
      </c>
      <c r="G210" s="164" t="s">
        <v>3853</v>
      </c>
      <c r="H210" s="166" t="s">
        <v>1429</v>
      </c>
      <c r="I210" s="164">
        <v>3090</v>
      </c>
      <c r="J210" s="165" t="e">
        <f>INDEX([2]単一請求!H:H,MATCH(L210,[2]単一請求!AA:AA,0),1)</f>
        <v>#N/A</v>
      </c>
      <c r="K210" s="166"/>
      <c r="L210" s="167" t="s">
        <v>3854</v>
      </c>
      <c r="M210" s="164" t="s">
        <v>3583</v>
      </c>
      <c r="N210" s="164" t="s">
        <v>26</v>
      </c>
      <c r="O210" s="164"/>
      <c r="P210" s="164"/>
    </row>
    <row r="211" spans="1:16" ht="19" outlineLevel="2">
      <c r="A211" s="163">
        <v>1060</v>
      </c>
      <c r="B211" s="164" t="s">
        <v>1456</v>
      </c>
      <c r="C211" s="164">
        <v>1</v>
      </c>
      <c r="D211" s="164" t="s">
        <v>26</v>
      </c>
      <c r="E211" s="165" t="str">
        <f>IF(LEN(B211)&gt;0,INDEX('[2]JP PINT 0.9.3'!I:I,MATCH(B211,'[2]JP PINT 0.9.3'!B:B,0),1),"")</f>
        <v>課税基準日</v>
      </c>
      <c r="F211" s="169" t="s">
        <v>3855</v>
      </c>
      <c r="G211" s="164" t="s">
        <v>3856</v>
      </c>
      <c r="H211" s="166" t="s">
        <v>1407</v>
      </c>
      <c r="I211" s="164">
        <v>3100</v>
      </c>
      <c r="J211" s="165" t="e">
        <f>INDEX([2]単一請求!H:H,MATCH(L211,[2]単一請求!AA:AA,0),1)</f>
        <v>#N/A</v>
      </c>
      <c r="K211" s="166"/>
      <c r="L211" s="167" t="s">
        <v>3857</v>
      </c>
      <c r="M211" s="164" t="s">
        <v>3583</v>
      </c>
      <c r="N211" s="164" t="s">
        <v>20</v>
      </c>
      <c r="O211" s="164" t="s">
        <v>3858</v>
      </c>
      <c r="P211" s="164" t="s">
        <v>3596</v>
      </c>
    </row>
    <row r="212" spans="1:16" ht="19" outlineLevel="2">
      <c r="A212" s="163">
        <v>1070</v>
      </c>
      <c r="B212" s="164"/>
      <c r="C212" s="164"/>
      <c r="D212" s="164"/>
      <c r="E212" s="165" t="str">
        <f>IF(LEN(B212)&gt;0,INDEX('[2]JP PINT 0.9.3'!I:I,MATCH(B212,'[2]JP PINT 0.9.3'!B:B,0),1),"")</f>
        <v/>
      </c>
      <c r="F212" s="169"/>
      <c r="G212" s="164"/>
      <c r="H212" s="166"/>
      <c r="I212" s="164">
        <v>3110</v>
      </c>
      <c r="J212" s="165" t="e">
        <f>INDEX([2]単一請求!H:H,MATCH(L212,[2]単一請求!AA:AA,0),1)</f>
        <v>#N/A</v>
      </c>
      <c r="K212" s="166"/>
      <c r="L212" s="167" t="s">
        <v>3859</v>
      </c>
      <c r="M212" s="164" t="s">
        <v>3629</v>
      </c>
      <c r="N212" s="164"/>
      <c r="O212" s="164"/>
      <c r="P212" s="164" t="s">
        <v>3860</v>
      </c>
    </row>
    <row r="213" spans="1:16" ht="19" outlineLevel="2">
      <c r="A213" s="163">
        <v>1080</v>
      </c>
      <c r="B213" s="164" t="s">
        <v>1464</v>
      </c>
      <c r="C213" s="164">
        <v>1</v>
      </c>
      <c r="D213" s="164" t="s">
        <v>26</v>
      </c>
      <c r="E213" s="165" t="str">
        <f>IF(LEN(B213)&gt;0,INDEX('[2]JP PINT 0.9.3'!I:I,MATCH(B213,'[2]JP PINT 0.9.3'!B:B,0),1),"")</f>
        <v>課税基準日コード</v>
      </c>
      <c r="F213" s="169" t="s">
        <v>3861</v>
      </c>
      <c r="G213" s="164" t="s">
        <v>3862</v>
      </c>
      <c r="H213" s="166" t="s">
        <v>1429</v>
      </c>
      <c r="I213" s="164">
        <v>3120</v>
      </c>
      <c r="J213" s="165" t="e">
        <f>INDEX([2]単一請求!H:H,MATCH(L213,[2]単一請求!AA:AA,0),1)</f>
        <v>#N/A</v>
      </c>
      <c r="K213" s="166"/>
      <c r="L213" s="167" t="s">
        <v>3863</v>
      </c>
      <c r="M213" s="164" t="s">
        <v>3583</v>
      </c>
      <c r="N213" s="164" t="s">
        <v>26</v>
      </c>
      <c r="O213" s="164" t="s">
        <v>3858</v>
      </c>
      <c r="P213" s="164"/>
    </row>
    <row r="214" spans="1:16" ht="19" outlineLevel="2">
      <c r="A214" s="163">
        <v>2740</v>
      </c>
      <c r="B214" s="164" t="s">
        <v>2811</v>
      </c>
      <c r="C214" s="164">
        <v>2</v>
      </c>
      <c r="D214" s="164" t="s">
        <v>26</v>
      </c>
      <c r="E214" s="165" t="str">
        <f>IF(LEN(B214)&gt;0,INDEX('[2]JP PINT 0.9.3'!I:I,MATCH(B214,'[2]JP PINT 0.9.3'!B:B,0),1),"")</f>
        <v>課税分類毎の税率</v>
      </c>
      <c r="F214" s="165" t="s">
        <v>3864</v>
      </c>
      <c r="G214" s="164" t="s">
        <v>3865</v>
      </c>
      <c r="H214" s="166" t="s">
        <v>2524</v>
      </c>
      <c r="I214" s="164">
        <v>3130</v>
      </c>
      <c r="J214" s="165" t="str">
        <f>INDEX([2]単一請求!H:H,MATCH(L214,[2]単一請求!AA:AA,0),1)</f>
        <v>ヘッダ税率</v>
      </c>
      <c r="K214" s="166" t="s">
        <v>705</v>
      </c>
      <c r="L214" s="167" t="s">
        <v>1341</v>
      </c>
      <c r="M214" s="164" t="s">
        <v>3583</v>
      </c>
      <c r="N214" s="164" t="s">
        <v>26</v>
      </c>
      <c r="O214" s="164"/>
      <c r="P214" s="164"/>
    </row>
    <row r="215" spans="1:16" ht="19" outlineLevel="1">
      <c r="A215" s="163">
        <v>2100</v>
      </c>
      <c r="B215" s="164" t="s">
        <v>2199</v>
      </c>
      <c r="C215" s="164">
        <v>2</v>
      </c>
      <c r="D215" s="164" t="s">
        <v>26</v>
      </c>
      <c r="E215" s="165" t="str">
        <f>IF(LEN(B215)&gt;0,INDEX('[2]JP PINT 0.9.3'!I:I,MATCH(B215,'[2]JP PINT 0.9.3'!B:B,0),1),"")</f>
        <v>請求期間</v>
      </c>
      <c r="F215" s="165" t="s">
        <v>3866</v>
      </c>
      <c r="G215" s="164" t="s">
        <v>2202</v>
      </c>
      <c r="H215" s="166"/>
      <c r="I215" s="164">
        <v>3140</v>
      </c>
      <c r="J215" s="165" t="str">
        <f>INDEX([2]単一請求!H:H,MATCH(L215,[2]単一請求!AA:AA,0),1)</f>
        <v>インボイス文書決済／ヘッダ取引期間グループ</v>
      </c>
      <c r="K215" s="166" t="s">
        <v>721</v>
      </c>
      <c r="L215" s="167" t="s">
        <v>1342</v>
      </c>
      <c r="M215" s="164" t="s">
        <v>3583</v>
      </c>
      <c r="N215" s="164" t="s">
        <v>26</v>
      </c>
      <c r="O215" s="164"/>
      <c r="P215" s="164"/>
    </row>
    <row r="216" spans="1:16" ht="38" outlineLevel="2">
      <c r="A216" s="163">
        <v>2110</v>
      </c>
      <c r="B216" s="164" t="s">
        <v>2208</v>
      </c>
      <c r="C216" s="164">
        <v>3</v>
      </c>
      <c r="D216" s="164" t="s">
        <v>26</v>
      </c>
      <c r="E216" s="165" t="str">
        <f>IF(LEN(B216)&gt;0,INDEX('[2]JP PINT 0.9.3'!I:I,MATCH(B216,'[2]JP PINT 0.9.3'!B:B,0),1),"")</f>
        <v>請求期間開始日</v>
      </c>
      <c r="F216" s="165" t="s">
        <v>2209</v>
      </c>
      <c r="G216" s="164" t="s">
        <v>2211</v>
      </c>
      <c r="H216" s="166" t="s">
        <v>1407</v>
      </c>
      <c r="I216" s="164">
        <v>3150</v>
      </c>
      <c r="J216" s="165" t="e">
        <f>INDEX([2]単一請求!H:H,MATCH(L216,[2]単一請求!AA:AA,0),1)</f>
        <v>#N/A</v>
      </c>
      <c r="K216" s="166" t="s">
        <v>729</v>
      </c>
      <c r="L216" s="167" t="s">
        <v>3867</v>
      </c>
      <c r="M216" s="164" t="s">
        <v>3583</v>
      </c>
      <c r="N216" s="164" t="s">
        <v>20</v>
      </c>
      <c r="O216" s="164" t="s">
        <v>3868</v>
      </c>
      <c r="P216" s="164" t="s">
        <v>3596</v>
      </c>
    </row>
    <row r="217" spans="1:16" ht="38" outlineLevel="2">
      <c r="A217" s="163">
        <v>2130</v>
      </c>
      <c r="B217" s="164" t="s">
        <v>2216</v>
      </c>
      <c r="C217" s="164">
        <v>3</v>
      </c>
      <c r="D217" s="164" t="s">
        <v>26</v>
      </c>
      <c r="E217" s="165" t="str">
        <f>IF(LEN(B217)&gt;0,INDEX('[2]JP PINT 0.9.3'!I:I,MATCH(B217,'[2]JP PINT 0.9.3'!B:B,0),1),"")</f>
        <v>請求期間終了日</v>
      </c>
      <c r="F217" s="165" t="s">
        <v>2217</v>
      </c>
      <c r="G217" s="164" t="s">
        <v>2219</v>
      </c>
      <c r="H217" s="166" t="s">
        <v>1407</v>
      </c>
      <c r="I217" s="164">
        <v>3160</v>
      </c>
      <c r="J217" s="165" t="e">
        <f>INDEX([2]単一請求!H:H,MATCH(L217,[2]単一請求!AA:AA,0),1)</f>
        <v>#N/A</v>
      </c>
      <c r="K217" s="166" t="s">
        <v>733</v>
      </c>
      <c r="L217" s="167" t="s">
        <v>3869</v>
      </c>
      <c r="M217" s="164" t="s">
        <v>3583</v>
      </c>
      <c r="N217" s="164" t="s">
        <v>20</v>
      </c>
      <c r="O217" s="164" t="s">
        <v>3868</v>
      </c>
      <c r="P217" s="164" t="s">
        <v>3596</v>
      </c>
    </row>
    <row r="218" spans="1:16" ht="38" outlineLevel="1">
      <c r="A218" s="163">
        <v>2400</v>
      </c>
      <c r="B218" s="164" t="s">
        <v>2496</v>
      </c>
      <c r="C218" s="164">
        <v>1</v>
      </c>
      <c r="D218" s="164" t="s">
        <v>141</v>
      </c>
      <c r="E218" s="165" t="str">
        <f>IF(LEN(B218)&gt;0,INDEX('[2]JP PINT 0.9.3'!I:I,MATCH(B218,'[2]JP PINT 0.9.3'!B:B,0),1),"")</f>
        <v>請求書レベルの返金</v>
      </c>
      <c r="F218" s="165" t="s">
        <v>2497</v>
      </c>
      <c r="G218" s="164" t="s">
        <v>2499</v>
      </c>
      <c r="H218" s="166"/>
      <c r="I218" s="164">
        <v>3170</v>
      </c>
      <c r="J218" s="165" t="str">
        <f>INDEX([2]単一請求!H:H,MATCH(L218,[2]単一請求!AA:AA,0),1)</f>
        <v>インボイス文書決済／ヘッダ返金グループ</v>
      </c>
      <c r="K218" s="166" t="s">
        <v>3870</v>
      </c>
      <c r="L218" s="167" t="s">
        <v>1319</v>
      </c>
      <c r="M218" s="164" t="s">
        <v>3583</v>
      </c>
      <c r="N218" s="164" t="s">
        <v>141</v>
      </c>
      <c r="O218" s="164" t="s">
        <v>3871</v>
      </c>
      <c r="P218" s="164" t="s">
        <v>3872</v>
      </c>
    </row>
    <row r="219" spans="1:16" ht="38" outlineLevel="2">
      <c r="B219" s="164"/>
      <c r="C219" s="164"/>
      <c r="D219" s="164"/>
      <c r="E219" s="165" t="str">
        <f>IF(LEN(B219)&gt;0,INDEX('[2]JP PINT 0.9.3'!I:I,MATCH(B219,'[2]JP PINT 0.9.3'!B:B,0),1),"")</f>
        <v/>
      </c>
      <c r="F219" s="165"/>
      <c r="G219" s="164"/>
      <c r="H219" s="166"/>
      <c r="I219" s="164">
        <v>3180</v>
      </c>
      <c r="J219" s="165" t="str">
        <f>INDEX([2]単一請求!H:H,MATCH(L219,[2]単一請求!AA:AA,0),1)</f>
        <v>ヘッダ返金・追加請求識別コード</v>
      </c>
      <c r="K219" s="166"/>
      <c r="L219" s="167" t="s">
        <v>1320</v>
      </c>
      <c r="M219" s="164"/>
      <c r="N219" s="164"/>
      <c r="O219" s="164"/>
      <c r="P219" s="164"/>
    </row>
    <row r="220" spans="1:16" ht="38" outlineLevel="2">
      <c r="A220" s="163">
        <v>2430</v>
      </c>
      <c r="B220" s="164" t="s">
        <v>2521</v>
      </c>
      <c r="C220" s="164">
        <v>2</v>
      </c>
      <c r="D220" s="164" t="s">
        <v>26</v>
      </c>
      <c r="E220" s="165" t="str">
        <f>IF(LEN(B220)&gt;0,INDEX('[2]JP PINT 0.9.3'!I:I,MATCH(B220,'[2]JP PINT 0.9.3'!B:B,0),1),"")</f>
        <v>請求書レベルの返金の率</v>
      </c>
      <c r="F220" s="165" t="s">
        <v>2522</v>
      </c>
      <c r="G220" s="164" t="s">
        <v>3873</v>
      </c>
      <c r="H220" s="166" t="s">
        <v>2524</v>
      </c>
      <c r="I220" s="164">
        <v>3190</v>
      </c>
      <c r="J220" s="165" t="str">
        <f>INDEX([2]単一請求!H:H,MATCH(L220,[2]単一請求!AA:AA,0),1)</f>
        <v>ヘッダ返金計算率</v>
      </c>
      <c r="K220" s="166" t="s">
        <v>613</v>
      </c>
      <c r="L220" s="167" t="s">
        <v>1321</v>
      </c>
      <c r="M220" s="164" t="s">
        <v>3583</v>
      </c>
      <c r="N220" s="164" t="s">
        <v>26</v>
      </c>
      <c r="O220" s="164"/>
      <c r="P220" s="164"/>
    </row>
    <row r="221" spans="1:16" ht="38" outlineLevel="2">
      <c r="A221" s="163">
        <v>2420</v>
      </c>
      <c r="B221" s="164" t="s">
        <v>2513</v>
      </c>
      <c r="C221" s="164">
        <v>2</v>
      </c>
      <c r="D221" s="164" t="s">
        <v>26</v>
      </c>
      <c r="E221" s="165" t="str">
        <f>IF(LEN(B221)&gt;0,INDEX('[2]JP PINT 0.9.3'!I:I,MATCH(B221,'[2]JP PINT 0.9.3'!B:B,0),1),"")</f>
        <v>請求書レベルの返金金額の基準となる金額</v>
      </c>
      <c r="F221" s="169" t="s">
        <v>2514</v>
      </c>
      <c r="G221" s="164" t="s">
        <v>3874</v>
      </c>
      <c r="H221" s="166" t="s">
        <v>1605</v>
      </c>
      <c r="I221" s="164">
        <v>3200</v>
      </c>
      <c r="J221" s="165" t="str">
        <f>INDEX([2]単一請求!H:H,MATCH(L221,[2]単一請求!AA:AA,0),1)</f>
        <v>ヘッダ返金計算金額</v>
      </c>
      <c r="K221" s="166"/>
      <c r="L221" s="167" t="s">
        <v>1325</v>
      </c>
      <c r="M221" s="164" t="s">
        <v>3583</v>
      </c>
      <c r="N221" s="164" t="s">
        <v>26</v>
      </c>
      <c r="O221" s="164"/>
      <c r="P221" s="164"/>
    </row>
    <row r="222" spans="1:16" ht="38" outlineLevel="2">
      <c r="A222" s="163">
        <v>2410</v>
      </c>
      <c r="B222" s="164" t="s">
        <v>2506</v>
      </c>
      <c r="C222" s="164">
        <v>2</v>
      </c>
      <c r="D222" s="164" t="s">
        <v>20</v>
      </c>
      <c r="E222" s="165" t="str">
        <f>IF(LEN(B222)&gt;0,INDEX('[2]JP PINT 0.9.3'!I:I,MATCH(B222,'[2]JP PINT 0.9.3'!B:B,0),1),"")</f>
        <v>請求書レベルの返金金額(税抜き)</v>
      </c>
      <c r="F222" s="165" t="s">
        <v>2507</v>
      </c>
      <c r="G222" s="164" t="s">
        <v>3875</v>
      </c>
      <c r="H222" s="166" t="s">
        <v>1605</v>
      </c>
      <c r="I222" s="164">
        <v>3210</v>
      </c>
      <c r="J222" s="165" t="str">
        <f>INDEX([2]単一請求!H:H,MATCH(L222,[2]単一請求!AA:AA,0),1)</f>
        <v>ヘッダ返金金額</v>
      </c>
      <c r="K222" s="166" t="s">
        <v>621</v>
      </c>
      <c r="L222" s="167" t="s">
        <v>1322</v>
      </c>
      <c r="M222" s="164" t="s">
        <v>3583</v>
      </c>
      <c r="N222" s="164" t="s">
        <v>141</v>
      </c>
      <c r="O222" s="164" t="s">
        <v>3588</v>
      </c>
      <c r="P222" s="164"/>
    </row>
    <row r="223" spans="1:16" ht="38" outlineLevel="2">
      <c r="A223" s="163">
        <v>2480</v>
      </c>
      <c r="B223" s="164" t="s">
        <v>2540</v>
      </c>
      <c r="C223" s="164">
        <v>2</v>
      </c>
      <c r="D223" s="164" t="s">
        <v>26</v>
      </c>
      <c r="E223" s="165" t="str">
        <f>IF(LEN(B223)&gt;0,INDEX('[2]JP PINT 0.9.3'!I:I,MATCH(B223,'[2]JP PINT 0.9.3'!B:B,0),1),"")</f>
        <v>請求書レベルの返金の理由コード</v>
      </c>
      <c r="F223" s="165" t="s">
        <v>2541</v>
      </c>
      <c r="G223" s="164" t="s">
        <v>3876</v>
      </c>
      <c r="H223" s="166" t="s">
        <v>1429</v>
      </c>
      <c r="I223" s="164">
        <v>3220</v>
      </c>
      <c r="J223" s="165" t="str">
        <f>INDEX([2]単一請求!H:H,MATCH(L223,[2]単一請求!AA:AA,0),1)</f>
        <v>ヘッダ返金理由コード</v>
      </c>
      <c r="K223" s="166" t="s">
        <v>625</v>
      </c>
      <c r="L223" s="167" t="s">
        <v>1323</v>
      </c>
      <c r="M223" s="164" t="s">
        <v>3583</v>
      </c>
      <c r="N223" s="164" t="s">
        <v>26</v>
      </c>
      <c r="O223" s="164"/>
      <c r="P223" s="164"/>
    </row>
    <row r="224" spans="1:16" ht="38" outlineLevel="2">
      <c r="A224" s="163">
        <v>2470</v>
      </c>
      <c r="B224" s="164" t="s">
        <v>2531</v>
      </c>
      <c r="C224" s="164">
        <v>2</v>
      </c>
      <c r="D224" s="164" t="s">
        <v>26</v>
      </c>
      <c r="E224" s="165" t="str">
        <f>IF(LEN(B224)&gt;0,INDEX('[2]JP PINT 0.9.3'!I:I,MATCH(B224,'[2]JP PINT 0.9.3'!B:B,0),1),"")</f>
        <v>請求書レベルの返金の理由</v>
      </c>
      <c r="F224" s="165" t="s">
        <v>2532</v>
      </c>
      <c r="G224" s="164" t="s">
        <v>3877</v>
      </c>
      <c r="H224" s="166" t="s">
        <v>1484</v>
      </c>
      <c r="I224" s="164">
        <v>3230</v>
      </c>
      <c r="J224" s="165" t="str">
        <f>INDEX([2]単一請求!H:H,MATCH(L224,[2]単一請求!AA:AA,0),1)</f>
        <v>ヘッダ返金理由</v>
      </c>
      <c r="K224" s="166" t="s">
        <v>629</v>
      </c>
      <c r="L224" s="167" t="s">
        <v>1324</v>
      </c>
      <c r="M224" s="164" t="s">
        <v>3583</v>
      </c>
      <c r="N224" s="164" t="s">
        <v>26</v>
      </c>
      <c r="O224" s="164"/>
      <c r="P224" s="164"/>
    </row>
    <row r="225" spans="1:16" ht="38" outlineLevel="2">
      <c r="B225" s="164"/>
      <c r="C225" s="164"/>
      <c r="D225" s="164"/>
      <c r="E225" s="165" t="str">
        <f>IF(LEN(B225)&gt;0,INDEX('[2]JP PINT 0.9.3'!I:I,MATCH(B225,'[2]JP PINT 0.9.3'!B:B,0),1),"")</f>
        <v/>
      </c>
      <c r="F225" s="165"/>
      <c r="G225" s="164"/>
      <c r="H225" s="166"/>
      <c r="I225" s="164">
        <v>3240</v>
      </c>
      <c r="J225" s="165" t="str">
        <f>INDEX([2]単一請求!H:H,MATCH(L225,[2]単一請求!AA:AA,0),1)</f>
        <v>ヘッダ返金／税グループ</v>
      </c>
      <c r="K225" s="166" t="s">
        <v>637</v>
      </c>
      <c r="L225" s="167" t="s">
        <v>1326</v>
      </c>
      <c r="M225" s="164"/>
      <c r="N225" s="164"/>
      <c r="O225" s="164"/>
      <c r="P225" s="164"/>
    </row>
    <row r="226" spans="1:16" ht="38" outlineLevel="2">
      <c r="A226" s="163">
        <v>2440</v>
      </c>
      <c r="B226" s="164" t="s">
        <v>2548</v>
      </c>
      <c r="C226" s="164">
        <v>2</v>
      </c>
      <c r="D226" s="164" t="s">
        <v>20</v>
      </c>
      <c r="E226" s="165" t="str">
        <f>IF(LEN(B226)&gt;0,INDEX('[2]JP PINT 0.9.3'!I:I,MATCH(B226,'[2]JP PINT 0.9.3'!B:B,0),1),"")</f>
        <v>請求書レベルの返金の課税分類コード</v>
      </c>
      <c r="F226" s="169" t="s">
        <v>3878</v>
      </c>
      <c r="G226" s="164" t="s">
        <v>3879</v>
      </c>
      <c r="H226" s="166" t="s">
        <v>1429</v>
      </c>
      <c r="I226" s="164">
        <v>3250</v>
      </c>
      <c r="J226" s="165" t="e">
        <f>INDEX([2]単一請求!H:H,MATCH(L226,[2]単一請求!AA:AA,0),1)</f>
        <v>#N/A</v>
      </c>
      <c r="K226" s="166"/>
      <c r="L226" s="167" t="s">
        <v>3880</v>
      </c>
      <c r="M226" s="164" t="s">
        <v>3583</v>
      </c>
      <c r="N226" s="164" t="s">
        <v>26</v>
      </c>
      <c r="O226" s="164" t="s">
        <v>3881</v>
      </c>
      <c r="P226" s="164"/>
    </row>
    <row r="227" spans="1:16" ht="38" outlineLevel="2">
      <c r="A227" s="163">
        <v>2450</v>
      </c>
      <c r="E227" s="165" t="str">
        <f>IF(LEN(B227)&gt;0,INDEX('[2]JP PINT 0.9.3'!I:I,MATCH(B227,'[2]JP PINT 0.9.3'!B:B,0),1),"")</f>
        <v/>
      </c>
      <c r="F227" s="165" t="s">
        <v>3882</v>
      </c>
      <c r="H227" s="166" t="s">
        <v>1429</v>
      </c>
      <c r="I227" s="164">
        <v>3260</v>
      </c>
      <c r="J227" s="165" t="str">
        <f>INDEX([2]単一請求!H:H,MATCH(L227,[2]単一請求!AA:AA,0),1)</f>
        <v>ヘッダ返金課税分類コード</v>
      </c>
      <c r="K227" s="166" t="s">
        <v>649</v>
      </c>
      <c r="L227" s="167" t="s">
        <v>1327</v>
      </c>
      <c r="M227" s="164" t="s">
        <v>3583</v>
      </c>
      <c r="N227" s="164" t="s">
        <v>26</v>
      </c>
      <c r="O227" s="164"/>
      <c r="P227" s="164"/>
    </row>
    <row r="228" spans="1:16" ht="38" outlineLevel="2">
      <c r="A228" s="163">
        <v>2460</v>
      </c>
      <c r="B228" s="164" t="s">
        <v>2561</v>
      </c>
      <c r="C228" s="164">
        <v>2</v>
      </c>
      <c r="D228" s="164" t="s">
        <v>26</v>
      </c>
      <c r="E228" s="165" t="str">
        <f>IF(LEN(B228)&gt;0,INDEX('[2]JP PINT 0.9.3'!I:I,MATCH(B228,'[2]JP PINT 0.9.3'!B:B,0),1),"")</f>
        <v>請求書レベルの返金の税率</v>
      </c>
      <c r="F228" s="165" t="s">
        <v>3883</v>
      </c>
      <c r="G228" s="164" t="s">
        <v>3884</v>
      </c>
      <c r="H228" s="166" t="s">
        <v>2524</v>
      </c>
      <c r="I228" s="164">
        <v>3270</v>
      </c>
      <c r="J228" s="165" t="e">
        <f>INDEX([2]単一請求!H:H,MATCH(L228,[2]単一請求!AA:AA,0),1)</f>
        <v>#N/A</v>
      </c>
      <c r="K228" s="166" t="s">
        <v>705</v>
      </c>
      <c r="L228" s="167" t="s">
        <v>3885</v>
      </c>
      <c r="M228" s="164" t="s">
        <v>3583</v>
      </c>
      <c r="N228" s="164" t="s">
        <v>26</v>
      </c>
      <c r="O228" s="164"/>
      <c r="P228" s="164"/>
    </row>
    <row r="229" spans="1:16" ht="38" outlineLevel="1">
      <c r="A229" s="163">
        <v>2490</v>
      </c>
      <c r="B229" s="164" t="s">
        <v>2588</v>
      </c>
      <c r="C229" s="164">
        <v>1</v>
      </c>
      <c r="D229" s="164" t="s">
        <v>141</v>
      </c>
      <c r="E229" s="165" t="str">
        <f>IF(LEN(B229)&gt;0,INDEX('[2]JP PINT 0.9.3'!I:I,MATCH(B229,'[2]JP PINT 0.9.3'!B:B,0),1),"")</f>
        <v>請求書レベルの追加請求</v>
      </c>
      <c r="F229" s="165" t="s">
        <v>2589</v>
      </c>
      <c r="G229" s="164" t="s">
        <v>3886</v>
      </c>
      <c r="H229" s="166"/>
      <c r="I229" s="164">
        <v>3280</v>
      </c>
      <c r="J229" s="165" t="str">
        <f>INDEX([2]単一請求!H:H,MATCH(L229,[2]単一請求!AA:AA,0),1)</f>
        <v>インボイス文書決済／ヘッダ追加請求グループ</v>
      </c>
      <c r="K229" s="166" t="s">
        <v>3870</v>
      </c>
      <c r="L229" s="167" t="s">
        <v>1328</v>
      </c>
      <c r="M229" s="164" t="s">
        <v>3583</v>
      </c>
      <c r="N229" s="164" t="s">
        <v>141</v>
      </c>
      <c r="O229" s="164" t="s">
        <v>3871</v>
      </c>
      <c r="P229" s="164" t="s">
        <v>3887</v>
      </c>
    </row>
    <row r="230" spans="1:16" ht="38" outlineLevel="2">
      <c r="B230" s="164"/>
      <c r="C230" s="164"/>
      <c r="D230" s="164"/>
      <c r="E230" s="165" t="str">
        <f>IF(LEN(B230)&gt;0,INDEX('[2]JP PINT 0.9.3'!I:I,MATCH(B230,'[2]JP PINT 0.9.3'!B:B,0),1),"")</f>
        <v/>
      </c>
      <c r="F230" s="165"/>
      <c r="G230" s="164"/>
      <c r="H230" s="166"/>
      <c r="I230" s="164">
        <v>3290</v>
      </c>
      <c r="J230" s="165" t="str">
        <f>INDEX([2]単一請求!H:H,MATCH(L230,[2]単一請求!AA:AA,0),1)</f>
        <v>ヘッダ返金・追加請求識別コード</v>
      </c>
      <c r="K230" s="166"/>
      <c r="L230" s="167" t="s">
        <v>1329</v>
      </c>
      <c r="M230" s="164"/>
      <c r="N230" s="164"/>
      <c r="O230" s="164"/>
      <c r="P230" s="164"/>
    </row>
    <row r="231" spans="1:16" ht="38" outlineLevel="2">
      <c r="A231" s="163">
        <v>2520</v>
      </c>
      <c r="B231" s="164" t="s">
        <v>2607</v>
      </c>
      <c r="C231" s="164">
        <v>2</v>
      </c>
      <c r="D231" s="164" t="s">
        <v>26</v>
      </c>
      <c r="E231" s="165" t="str">
        <f>IF(LEN(B231)&gt;0,INDEX('[2]JP PINT 0.9.3'!I:I,MATCH(B231,'[2]JP PINT 0.9.3'!B:B,0),1),"")</f>
        <v>請求書レベルの追加請求の率</v>
      </c>
      <c r="F231" s="165" t="s">
        <v>2608</v>
      </c>
      <c r="G231" s="164" t="s">
        <v>3888</v>
      </c>
      <c r="H231" s="166" t="s">
        <v>2524</v>
      </c>
      <c r="I231" s="164">
        <v>3300</v>
      </c>
      <c r="J231" s="165" t="str">
        <f>INDEX([2]単一請求!H:H,MATCH(L231,[2]単一請求!AA:AA,0),1)</f>
        <v>ヘッダ追加請求計算率</v>
      </c>
      <c r="K231" s="166" t="s">
        <v>613</v>
      </c>
      <c r="L231" s="167" t="s">
        <v>1330</v>
      </c>
      <c r="M231" s="164" t="s">
        <v>3583</v>
      </c>
      <c r="N231" s="164" t="s">
        <v>26</v>
      </c>
      <c r="O231" s="164"/>
      <c r="P231" s="164"/>
    </row>
    <row r="232" spans="1:16" ht="38" outlineLevel="2">
      <c r="A232" s="163">
        <v>2510</v>
      </c>
      <c r="B232" s="164" t="s">
        <v>2601</v>
      </c>
      <c r="C232" s="164">
        <v>2</v>
      </c>
      <c r="D232" s="164" t="s">
        <v>26</v>
      </c>
      <c r="E232" s="165" t="str">
        <f>IF(LEN(B232)&gt;0,INDEX('[2]JP PINT 0.9.3'!I:I,MATCH(B232,'[2]JP PINT 0.9.3'!B:B,0),1),"")</f>
        <v>請求書レベルの追加請求金額の基準となる金額</v>
      </c>
      <c r="F232" s="169" t="s">
        <v>2602</v>
      </c>
      <c r="G232" s="164" t="s">
        <v>3889</v>
      </c>
      <c r="H232" s="166" t="s">
        <v>1605</v>
      </c>
      <c r="I232" s="164">
        <v>3310</v>
      </c>
      <c r="J232" s="165" t="str">
        <f>INDEX([2]単一請求!H:H,MATCH(L232,[2]単一請求!AA:AA,0),1)</f>
        <v>ヘッダ追加請求計算金額</v>
      </c>
      <c r="K232" s="166"/>
      <c r="L232" s="167" t="s">
        <v>1334</v>
      </c>
      <c r="M232" s="164" t="s">
        <v>3583</v>
      </c>
      <c r="N232" s="164" t="s">
        <v>26</v>
      </c>
      <c r="O232" s="164"/>
      <c r="P232" s="164"/>
    </row>
    <row r="233" spans="1:16" ht="38" outlineLevel="2">
      <c r="A233" s="163">
        <v>2500</v>
      </c>
      <c r="B233" s="164" t="s">
        <v>2595</v>
      </c>
      <c r="C233" s="164">
        <v>2</v>
      </c>
      <c r="D233" s="164" t="s">
        <v>20</v>
      </c>
      <c r="E233" s="165" t="str">
        <f>IF(LEN(B233)&gt;0,INDEX('[2]JP PINT 0.9.3'!I:I,MATCH(B233,'[2]JP PINT 0.9.3'!B:B,0),1),"")</f>
        <v>請求書レベルの追加請求金額(税抜き)</v>
      </c>
      <c r="F233" s="165" t="s">
        <v>2596</v>
      </c>
      <c r="G233" s="164" t="s">
        <v>3890</v>
      </c>
      <c r="H233" s="166" t="s">
        <v>1605</v>
      </c>
      <c r="I233" s="164">
        <v>3320</v>
      </c>
      <c r="J233" s="165" t="str">
        <f>INDEX([2]単一請求!H:H,MATCH(L233,[2]単一請求!AA:AA,0),1)</f>
        <v>ヘッダ追加請求金額</v>
      </c>
      <c r="K233" s="166" t="s">
        <v>621</v>
      </c>
      <c r="L233" s="167" t="s">
        <v>1331</v>
      </c>
      <c r="M233" s="164" t="s">
        <v>3583</v>
      </c>
      <c r="N233" s="164" t="s">
        <v>141</v>
      </c>
      <c r="O233" s="164" t="s">
        <v>3588</v>
      </c>
      <c r="P233" s="164"/>
    </row>
    <row r="234" spans="1:16" ht="38" outlineLevel="2">
      <c r="A234" s="163">
        <v>2570</v>
      </c>
      <c r="B234" s="164" t="s">
        <v>2620</v>
      </c>
      <c r="C234" s="164">
        <v>2</v>
      </c>
      <c r="D234" s="164" t="s">
        <v>26</v>
      </c>
      <c r="E234" s="165" t="str">
        <f>IF(LEN(B234)&gt;0,INDEX('[2]JP PINT 0.9.3'!I:I,MATCH(B234,'[2]JP PINT 0.9.3'!B:B,0),1),"")</f>
        <v>請求書レベルの追加請求の理由コード</v>
      </c>
      <c r="F234" s="165" t="s">
        <v>2621</v>
      </c>
      <c r="G234" s="164" t="s">
        <v>3891</v>
      </c>
      <c r="H234" s="166" t="s">
        <v>1429</v>
      </c>
      <c r="I234" s="164">
        <v>3330</v>
      </c>
      <c r="J234" s="165" t="str">
        <f>INDEX([2]単一請求!H:H,MATCH(L234,[2]単一請求!AA:AA,0),1)</f>
        <v>ヘッダ追加請求理由コード</v>
      </c>
      <c r="K234" s="166" t="s">
        <v>625</v>
      </c>
      <c r="L234" s="167" t="s">
        <v>1332</v>
      </c>
      <c r="M234" s="164" t="s">
        <v>3583</v>
      </c>
      <c r="N234" s="164" t="s">
        <v>26</v>
      </c>
      <c r="O234" s="164"/>
      <c r="P234" s="164"/>
    </row>
    <row r="235" spans="1:16" ht="38" outlineLevel="2">
      <c r="A235" s="163">
        <v>2560</v>
      </c>
      <c r="B235" s="164" t="s">
        <v>2613</v>
      </c>
      <c r="C235" s="164">
        <v>2</v>
      </c>
      <c r="D235" s="164" t="s">
        <v>26</v>
      </c>
      <c r="E235" s="165" t="str">
        <f>IF(LEN(B235)&gt;0,INDEX('[2]JP PINT 0.9.3'!I:I,MATCH(B235,'[2]JP PINT 0.9.3'!B:B,0),1),"")</f>
        <v>請求書レベルの追加請求の理由</v>
      </c>
      <c r="F235" s="165" t="s">
        <v>2614</v>
      </c>
      <c r="G235" s="164" t="s">
        <v>3892</v>
      </c>
      <c r="H235" s="166" t="s">
        <v>1484</v>
      </c>
      <c r="I235" s="164">
        <v>3340</v>
      </c>
      <c r="J235" s="165" t="str">
        <f>INDEX([2]単一請求!H:H,MATCH(L235,[2]単一請求!AA:AA,0),1)</f>
        <v>ヘッダ追加請求理由</v>
      </c>
      <c r="K235" s="166" t="s">
        <v>629</v>
      </c>
      <c r="L235" s="167" t="s">
        <v>1333</v>
      </c>
      <c r="M235" s="164" t="s">
        <v>3583</v>
      </c>
      <c r="N235" s="164" t="s">
        <v>26</v>
      </c>
      <c r="O235" s="164"/>
      <c r="P235" s="164"/>
    </row>
    <row r="236" spans="1:16" ht="38" outlineLevel="2">
      <c r="A236" s="163">
        <v>2530</v>
      </c>
      <c r="B236" s="164" t="s">
        <v>2627</v>
      </c>
      <c r="C236" s="164">
        <v>2</v>
      </c>
      <c r="D236" s="164" t="s">
        <v>20</v>
      </c>
      <c r="E236" s="165" t="str">
        <f>IF(LEN(B236)&gt;0,INDEX('[2]JP PINT 0.9.3'!I:I,MATCH(B236,'[2]JP PINT 0.9.3'!B:B,0),1),"")</f>
        <v>請求書レベルの追加請求の課税分類コード</v>
      </c>
      <c r="F236" s="169" t="s">
        <v>3893</v>
      </c>
      <c r="G236" s="164" t="s">
        <v>3894</v>
      </c>
      <c r="H236" s="166" t="s">
        <v>1429</v>
      </c>
      <c r="I236" s="164">
        <v>3350</v>
      </c>
      <c r="J236" s="165" t="e">
        <f>INDEX([2]単一請求!H:H,MATCH(L236,[2]単一請求!AA:AA,0),1)</f>
        <v>#N/A</v>
      </c>
      <c r="K236" s="166"/>
      <c r="L236" s="167" t="s">
        <v>3895</v>
      </c>
      <c r="M236" s="164" t="s">
        <v>3583</v>
      </c>
      <c r="N236" s="164" t="s">
        <v>26</v>
      </c>
      <c r="O236" s="164"/>
      <c r="P236" s="164" t="s">
        <v>3881</v>
      </c>
    </row>
    <row r="237" spans="1:16" ht="38" outlineLevel="2">
      <c r="A237" s="163">
        <v>2540</v>
      </c>
      <c r="B237" s="164"/>
      <c r="C237" s="164"/>
      <c r="D237" s="164"/>
      <c r="E237" s="165" t="str">
        <f>IF(LEN(B237)&gt;0,INDEX('[2]JP PINT 0.9.3'!I:I,MATCH(B237,'[2]JP PINT 0.9.3'!B:B,0),1),"")</f>
        <v/>
      </c>
      <c r="F237" s="165" t="s">
        <v>3896</v>
      </c>
      <c r="G237" s="164"/>
      <c r="H237" s="166" t="s">
        <v>1429</v>
      </c>
      <c r="I237" s="164">
        <v>3360</v>
      </c>
      <c r="J237" s="165" t="str">
        <f>INDEX([2]単一請求!H:H,MATCH(L237,[2]単一請求!AA:AA,0),1)</f>
        <v>ヘッダ追加請求課税分類コード</v>
      </c>
      <c r="K237" s="166" t="s">
        <v>649</v>
      </c>
      <c r="L237" s="167" t="s">
        <v>1335</v>
      </c>
      <c r="M237" s="164" t="s">
        <v>3583</v>
      </c>
      <c r="N237" s="164" t="s">
        <v>26</v>
      </c>
      <c r="O237" s="164"/>
      <c r="P237" s="164"/>
    </row>
    <row r="238" spans="1:16" ht="38" outlineLevel="2">
      <c r="A238" s="163">
        <v>2550</v>
      </c>
      <c r="B238" s="164" t="s">
        <v>2636</v>
      </c>
      <c r="C238" s="164">
        <v>2</v>
      </c>
      <c r="D238" s="164" t="s">
        <v>26</v>
      </c>
      <c r="E238" s="165" t="str">
        <f>IF(LEN(B238)&gt;0,INDEX('[2]JP PINT 0.9.3'!I:I,MATCH(B238,'[2]JP PINT 0.9.3'!B:B,0),1),"")</f>
        <v>請求書レベルの追加請求の税率</v>
      </c>
      <c r="F238" s="165" t="s">
        <v>3897</v>
      </c>
      <c r="G238" s="164" t="s">
        <v>3898</v>
      </c>
      <c r="H238" s="166" t="s">
        <v>2524</v>
      </c>
      <c r="I238" s="164">
        <v>3370</v>
      </c>
      <c r="J238" s="165" t="e">
        <f>INDEX([2]単一請求!H:H,MATCH(L238,[2]単一請求!AA:AA,0),1)</f>
        <v>#N/A</v>
      </c>
      <c r="K238" s="166" t="s">
        <v>705</v>
      </c>
      <c r="L238" s="167" t="s">
        <v>3899</v>
      </c>
      <c r="M238" s="164" t="s">
        <v>3583</v>
      </c>
      <c r="N238" s="164" t="s">
        <v>26</v>
      </c>
      <c r="O238" s="164"/>
      <c r="P238" s="164"/>
    </row>
    <row r="239" spans="1:16" ht="19" outlineLevel="1">
      <c r="B239" s="164"/>
      <c r="C239" s="164"/>
      <c r="D239" s="164"/>
      <c r="E239" s="165" t="str">
        <f>IF(LEN(B239)&gt;0,INDEX('[2]JP PINT 0.9.3'!I:I,MATCH(B239,'[2]JP PINT 0.9.3'!B:B,0),1),"")</f>
        <v/>
      </c>
      <c r="F239" s="165"/>
      <c r="G239" s="164"/>
      <c r="H239" s="166"/>
      <c r="I239" s="164">
        <v>3380</v>
      </c>
      <c r="J239" s="165" t="str">
        <f>INDEX([2]単一請求!H:H,MATCH(L239,[2]単一請求!AA:AA,0),1)</f>
        <v>インボイス文書決済／支払条件グループ</v>
      </c>
      <c r="K239" s="166" t="s">
        <v>737</v>
      </c>
      <c r="L239" s="167" t="s">
        <v>1343</v>
      </c>
      <c r="M239" s="164"/>
      <c r="N239" s="164"/>
      <c r="O239" s="164"/>
      <c r="P239" s="164"/>
    </row>
    <row r="240" spans="1:16" ht="38" outlineLevel="1">
      <c r="A240" s="163">
        <v>2580</v>
      </c>
      <c r="B240" s="164" t="s">
        <v>2654</v>
      </c>
      <c r="C240" s="164">
        <v>1</v>
      </c>
      <c r="D240" s="164" t="s">
        <v>20</v>
      </c>
      <c r="E240" s="165" t="str">
        <f>IF(LEN(B240)&gt;0,INDEX('[2]JP PINT 0.9.3'!I:I,MATCH(B240,'[2]JP PINT 0.9.3'!B:B,0),1),"")</f>
        <v>請求書総合計金額</v>
      </c>
      <c r="F240" s="165" t="s">
        <v>2655</v>
      </c>
      <c r="G240" s="164" t="s">
        <v>2657</v>
      </c>
      <c r="H240" s="166"/>
      <c r="I240" s="164">
        <v>3390</v>
      </c>
      <c r="J240" s="165" t="str">
        <f>INDEX([2]単一請求!H:H,MATCH(L240,[2]単一請求!AA:AA,0),1)</f>
        <v>インボイス文書決済／インボイス文書合計金額グループ</v>
      </c>
      <c r="K240" s="166" t="s">
        <v>757</v>
      </c>
      <c r="L240" s="167" t="s">
        <v>1345</v>
      </c>
      <c r="M240" s="164" t="s">
        <v>3583</v>
      </c>
      <c r="N240" s="164" t="s">
        <v>26</v>
      </c>
      <c r="O240" s="164"/>
      <c r="P240" s="164"/>
    </row>
    <row r="241" spans="1:16" ht="38" outlineLevel="2">
      <c r="A241" s="163">
        <v>2610</v>
      </c>
      <c r="B241" s="164" t="s">
        <v>2681</v>
      </c>
      <c r="C241" s="164">
        <v>2</v>
      </c>
      <c r="D241" s="164" t="s">
        <v>26</v>
      </c>
      <c r="E241" s="165" t="str">
        <f>IF(LEN(B241)&gt;0,INDEX('[2]JP PINT 0.9.3'!I:I,MATCH(B241,'[2]JP PINT 0.9.3'!B:B,0),1),"")</f>
        <v>請求書レベルの追加請求の合計</v>
      </c>
      <c r="F241" s="165" t="s">
        <v>2682</v>
      </c>
      <c r="G241" s="164" t="s">
        <v>2684</v>
      </c>
      <c r="H241" s="166" t="s">
        <v>1605</v>
      </c>
      <c r="I241" s="164">
        <v>3400</v>
      </c>
      <c r="J241" s="165" t="str">
        <f>INDEX([2]単一請求!H:H,MATCH(L241,[2]単一請求!AA:AA,0),1)</f>
        <v>ヘッダ追加請求合計金額</v>
      </c>
      <c r="K241" s="166"/>
      <c r="L241" s="167" t="s">
        <v>1346</v>
      </c>
      <c r="M241" s="164" t="s">
        <v>3583</v>
      </c>
      <c r="N241" s="164" t="s">
        <v>141</v>
      </c>
      <c r="O241" s="164" t="s">
        <v>3603</v>
      </c>
      <c r="P241" s="164"/>
    </row>
    <row r="242" spans="1:16" ht="38" outlineLevel="2">
      <c r="A242" s="163">
        <v>2600</v>
      </c>
      <c r="B242" s="164" t="s">
        <v>2673</v>
      </c>
      <c r="C242" s="164">
        <v>2</v>
      </c>
      <c r="D242" s="164" t="s">
        <v>26</v>
      </c>
      <c r="E242" s="165" t="str">
        <f>IF(LEN(B242)&gt;0,INDEX('[2]JP PINT 0.9.3'!I:I,MATCH(B242,'[2]JP PINT 0.9.3'!B:B,0),1),"")</f>
        <v>請求書レベルの返金の合計</v>
      </c>
      <c r="F242" s="165" t="s">
        <v>2674</v>
      </c>
      <c r="G242" s="164" t="s">
        <v>2676</v>
      </c>
      <c r="H242" s="166" t="s">
        <v>1605</v>
      </c>
      <c r="I242" s="164">
        <v>3410</v>
      </c>
      <c r="J242" s="165" t="str">
        <f>INDEX([2]単一請求!H:H,MATCH(L242,[2]単一請求!AA:AA,0),1)</f>
        <v>ヘッダ返金合計金額</v>
      </c>
      <c r="K242" s="166"/>
      <c r="L242" s="167" t="s">
        <v>1347</v>
      </c>
      <c r="M242" s="164" t="s">
        <v>3583</v>
      </c>
      <c r="N242" s="164" t="s">
        <v>141</v>
      </c>
      <c r="O242" s="164" t="s">
        <v>3603</v>
      </c>
      <c r="P242" s="164"/>
    </row>
    <row r="243" spans="1:16" ht="38" outlineLevel="2">
      <c r="A243" s="163">
        <v>2620</v>
      </c>
      <c r="B243" s="164" t="s">
        <v>2689</v>
      </c>
      <c r="C243" s="164">
        <v>2</v>
      </c>
      <c r="D243" s="164" t="s">
        <v>20</v>
      </c>
      <c r="E243" s="165" t="str">
        <f>IF(LEN(B243)&gt;0,INDEX('[2]JP PINT 0.9.3'!I:I,MATCH(B243,'[2]JP PINT 0.9.3'!B:B,0),1),"")</f>
        <v>請求書合計金額(税抜き)</v>
      </c>
      <c r="F243" s="165" t="s">
        <v>3900</v>
      </c>
      <c r="G243" s="164" t="s">
        <v>3901</v>
      </c>
      <c r="H243" s="166" t="s">
        <v>1605</v>
      </c>
      <c r="I243" s="164">
        <v>3420</v>
      </c>
      <c r="J243" s="165" t="str">
        <f>INDEX([2]単一請求!H:H,MATCH(L243,[2]単一請求!AA:AA,0),1)</f>
        <v>インボイス文書総合計金額（税抜き）</v>
      </c>
      <c r="K243" s="166"/>
      <c r="L243" s="167" t="s">
        <v>1348</v>
      </c>
      <c r="M243" s="164" t="s">
        <v>3583</v>
      </c>
      <c r="N243" s="164" t="s">
        <v>141</v>
      </c>
      <c r="O243" s="164" t="s">
        <v>3588</v>
      </c>
      <c r="P243" s="164"/>
    </row>
    <row r="244" spans="1:16" ht="38" outlineLevel="2">
      <c r="A244" s="163">
        <v>2630</v>
      </c>
      <c r="B244" s="164" t="s">
        <v>2698</v>
      </c>
      <c r="C244" s="164">
        <v>2</v>
      </c>
      <c r="D244" s="164" t="s">
        <v>26</v>
      </c>
      <c r="E244" s="165" t="str">
        <f>IF(LEN(B244)&gt;0,INDEX('[2]JP PINT 0.9.3'!I:I,MATCH(B244,'[2]JP PINT 0.9.3'!B:B,0),1),"")</f>
        <v>請求書消費税合計金額</v>
      </c>
      <c r="F244" s="165" t="s">
        <v>3902</v>
      </c>
      <c r="G244" s="164" t="s">
        <v>3903</v>
      </c>
      <c r="H244" s="166" t="s">
        <v>1605</v>
      </c>
      <c r="I244" s="164">
        <v>3430</v>
      </c>
      <c r="J244" s="165" t="str">
        <f>INDEX([2]単一請求!H:H,MATCH(L244,[2]単一請求!AA:AA,0),1)</f>
        <v>ヘッダ総合計税額</v>
      </c>
      <c r="K244" s="166"/>
      <c r="L244" s="167" t="s">
        <v>1349</v>
      </c>
      <c r="M244" s="164" t="s">
        <v>3583</v>
      </c>
      <c r="N244" s="164" t="s">
        <v>141</v>
      </c>
      <c r="O244" s="164" t="s">
        <v>3904</v>
      </c>
      <c r="P244" s="164" t="s">
        <v>3905</v>
      </c>
    </row>
    <row r="245" spans="1:16" ht="38" outlineLevel="2">
      <c r="A245" s="163">
        <v>2640</v>
      </c>
      <c r="B245" s="164" t="s">
        <v>2748</v>
      </c>
      <c r="C245" s="164">
        <v>2</v>
      </c>
      <c r="D245" s="164" t="s">
        <v>26</v>
      </c>
      <c r="E245" s="165" t="str">
        <f>IF(LEN(B245)&gt;0,INDEX('[2]JP PINT 0.9.3'!I:I,MATCH(B245,'[2]JP PINT 0.9.3'!B:B,0),1),"")</f>
        <v>会計通貨での請求書消費税合計金額</v>
      </c>
      <c r="F245" s="165" t="s">
        <v>3906</v>
      </c>
      <c r="G245" s="164" t="s">
        <v>3907</v>
      </c>
      <c r="H245" s="166" t="s">
        <v>1605</v>
      </c>
      <c r="I245" s="164">
        <v>3440</v>
      </c>
      <c r="J245" s="165" t="str">
        <f>INDEX([2]単一請求!H:H,MATCH(L245,[2]単一請求!AA:AA,0),1)</f>
        <v>ヘッダ総合計税額</v>
      </c>
      <c r="K245" s="166"/>
      <c r="L245" s="167" t="s">
        <v>1349</v>
      </c>
      <c r="M245" s="164" t="s">
        <v>3583</v>
      </c>
      <c r="N245" s="164" t="s">
        <v>141</v>
      </c>
      <c r="O245" s="164" t="s">
        <v>3904</v>
      </c>
      <c r="P245" s="164" t="s">
        <v>3905</v>
      </c>
    </row>
    <row r="246" spans="1:16" ht="38" outlineLevel="2">
      <c r="A246" s="163">
        <v>2670</v>
      </c>
      <c r="B246" s="164" t="s">
        <v>2722</v>
      </c>
      <c r="C246" s="164">
        <v>2</v>
      </c>
      <c r="D246" s="164" t="s">
        <v>26</v>
      </c>
      <c r="E246" s="165" t="str">
        <f>IF(LEN(B246)&gt;0,INDEX('[2]JP PINT 0.9.3'!I:I,MATCH(B246,'[2]JP PINT 0.9.3'!B:B,0),1),"")</f>
        <v>丸めるための金額</v>
      </c>
      <c r="F246" s="165" t="s">
        <v>2723</v>
      </c>
      <c r="G246" s="164" t="s">
        <v>2725</v>
      </c>
      <c r="H246" s="166" t="s">
        <v>1605</v>
      </c>
      <c r="I246" s="164">
        <v>3450</v>
      </c>
      <c r="J246" s="165" t="e">
        <f>INDEX([2]単一請求!H:H,MATCH(L246,[2]単一請求!AA:AA,0),1)</f>
        <v>#N/A</v>
      </c>
      <c r="K246" s="166"/>
      <c r="L246" s="167" t="s">
        <v>3908</v>
      </c>
      <c r="M246" s="164" t="s">
        <v>3583</v>
      </c>
      <c r="N246" s="164" t="s">
        <v>141</v>
      </c>
      <c r="O246" s="164" t="s">
        <v>3603</v>
      </c>
      <c r="P246" s="164"/>
    </row>
    <row r="247" spans="1:16" ht="38" outlineLevel="2">
      <c r="A247" s="163">
        <v>2650</v>
      </c>
      <c r="B247" s="164" t="s">
        <v>2707</v>
      </c>
      <c r="C247" s="164">
        <v>2</v>
      </c>
      <c r="D247" s="164" t="s">
        <v>20</v>
      </c>
      <c r="E247" s="165" t="str">
        <f>IF(LEN(B247)&gt;0,INDEX('[2]JP PINT 0.9.3'!I:I,MATCH(B247,'[2]JP PINT 0.9.3'!B:B,0),1),"")</f>
        <v>請求書合計金額(税込み)</v>
      </c>
      <c r="F247" s="165" t="s">
        <v>3909</v>
      </c>
      <c r="G247" s="164" t="s">
        <v>3910</v>
      </c>
      <c r="H247" s="166" t="s">
        <v>1605</v>
      </c>
      <c r="I247" s="164">
        <v>3460</v>
      </c>
      <c r="J247" s="165" t="str">
        <f>INDEX([2]単一請求!H:H,MATCH(L247,[2]単一請求!AA:AA,0),1)</f>
        <v>インボイス文書総合計金額（税込み）</v>
      </c>
      <c r="K247" s="166"/>
      <c r="L247" s="167" t="s">
        <v>1350</v>
      </c>
      <c r="M247" s="164" t="s">
        <v>3583</v>
      </c>
      <c r="N247" s="164" t="s">
        <v>141</v>
      </c>
      <c r="O247" s="164" t="s">
        <v>3588</v>
      </c>
      <c r="P247" s="164"/>
    </row>
    <row r="248" spans="1:16" ht="38" outlineLevel="2">
      <c r="A248" s="163">
        <v>2660</v>
      </c>
      <c r="B248" s="164" t="s">
        <v>2716</v>
      </c>
      <c r="C248" s="164">
        <v>2</v>
      </c>
      <c r="D248" s="164" t="s">
        <v>26</v>
      </c>
      <c r="E248" s="165" t="str">
        <f>IF(LEN(B248)&gt;0,INDEX('[2]JP PINT 0.9.3'!I:I,MATCH(B248,'[2]JP PINT 0.9.3'!B:B,0),1),"")</f>
        <v>支払済金額</v>
      </c>
      <c r="F248" s="165" t="s">
        <v>2473</v>
      </c>
      <c r="G248" s="164" t="s">
        <v>2717</v>
      </c>
      <c r="H248" s="166" t="s">
        <v>1605</v>
      </c>
      <c r="I248" s="164">
        <v>3470</v>
      </c>
      <c r="J248" s="165" t="str">
        <f>INDEX([2]単一請求!H:H,MATCH(L248,[2]単一請求!AA:AA,0),1)</f>
        <v>前払金額</v>
      </c>
      <c r="K248" s="166"/>
      <c r="L248" s="167" t="s">
        <v>1351</v>
      </c>
      <c r="M248" s="164" t="s">
        <v>3583</v>
      </c>
      <c r="N248" s="164" t="s">
        <v>141</v>
      </c>
      <c r="O248" s="164" t="s">
        <v>3603</v>
      </c>
      <c r="P248" s="164"/>
    </row>
    <row r="249" spans="1:16" ht="38" outlineLevel="2">
      <c r="A249" s="163">
        <v>2590</v>
      </c>
      <c r="B249" s="164" t="s">
        <v>2663</v>
      </c>
      <c r="C249" s="164">
        <v>2</v>
      </c>
      <c r="D249" s="164" t="s">
        <v>20</v>
      </c>
      <c r="E249" s="165" t="str">
        <f>IF(LEN(B249)&gt;0,INDEX('[2]JP PINT 0.9.3'!I:I,MATCH(B249,'[2]JP PINT 0.9.3'!B:B,0),1),"")</f>
        <v>値引後請求書明細行金額の合計</v>
      </c>
      <c r="F249" s="165" t="s">
        <v>2664</v>
      </c>
      <c r="G249" s="164" t="s">
        <v>2666</v>
      </c>
      <c r="H249" s="166" t="s">
        <v>1605</v>
      </c>
      <c r="I249" s="164">
        <v>3480</v>
      </c>
      <c r="J249" s="165" t="str">
        <f>INDEX([2]単一請求!H:H,MATCH(L249,[2]単一請求!AA:AA,0),1)</f>
        <v>ヘッダ譲渡資産合計金額(税抜き)</v>
      </c>
      <c r="K249" s="166"/>
      <c r="L249" s="167" t="s">
        <v>1353</v>
      </c>
      <c r="M249" s="164" t="s">
        <v>3583</v>
      </c>
      <c r="N249" s="164" t="s">
        <v>141</v>
      </c>
      <c r="O249" s="164" t="s">
        <v>3588</v>
      </c>
      <c r="P249" s="164"/>
    </row>
    <row r="250" spans="1:16" ht="38" outlineLevel="2">
      <c r="A250" s="163">
        <v>2680</v>
      </c>
      <c r="B250" s="164" t="s">
        <v>2730</v>
      </c>
      <c r="C250" s="164">
        <v>2</v>
      </c>
      <c r="D250" s="164" t="s">
        <v>20</v>
      </c>
      <c r="E250" s="165" t="str">
        <f>IF(LEN(B250)&gt;0,INDEX('[2]JP PINT 0.9.3'!I:I,MATCH(B250,'[2]JP PINT 0.9.3'!B:B,0),1),"")</f>
        <v>差引請求金額</v>
      </c>
      <c r="F250" s="165" t="s">
        <v>2731</v>
      </c>
      <c r="G250" s="164" t="s">
        <v>2733</v>
      </c>
      <c r="H250" s="166" t="s">
        <v>1605</v>
      </c>
      <c r="I250" s="164">
        <v>3490</v>
      </c>
      <c r="J250" s="165" t="str">
        <f>INDEX([2]単一請求!H:H,MATCH(L250,[2]単一請求!AA:AA,0),1)</f>
        <v>支払責務金額総合計</v>
      </c>
      <c r="K250" s="166"/>
      <c r="L250" s="167" t="s">
        <v>1352</v>
      </c>
      <c r="M250" s="164" t="s">
        <v>3583</v>
      </c>
      <c r="N250" s="164" t="s">
        <v>141</v>
      </c>
      <c r="O250" s="164" t="s">
        <v>3588</v>
      </c>
      <c r="P250" s="164"/>
    </row>
    <row r="251" spans="1:16" ht="19" outlineLevel="1">
      <c r="A251" s="163">
        <v>1320</v>
      </c>
      <c r="B251" s="164" t="s">
        <v>1650</v>
      </c>
      <c r="C251" s="164">
        <v>1</v>
      </c>
      <c r="D251" s="164" t="s">
        <v>141</v>
      </c>
      <c r="E251" s="165" t="str">
        <f>IF(LEN(B251)&gt;0,INDEX('[2]JP PINT 0.9.3'!I:I,MATCH(B251,'[2]JP PINT 0.9.3'!B:B,0),1),"")</f>
        <v>先行請求書への参照</v>
      </c>
      <c r="F251" s="169" t="s">
        <v>1651</v>
      </c>
      <c r="G251" s="164" t="s">
        <v>1653</v>
      </c>
      <c r="H251" s="166"/>
      <c r="I251" s="164">
        <v>3500</v>
      </c>
      <c r="J251" s="165" t="e">
        <f>INDEX([2]単一請求!H:H,MATCH(L251,[2]単一請求!AA:AA,0),1)</f>
        <v>#N/A</v>
      </c>
      <c r="K251" s="166" t="s">
        <v>3911</v>
      </c>
      <c r="L251" s="167" t="s">
        <v>3912</v>
      </c>
      <c r="M251" s="164" t="s">
        <v>3583</v>
      </c>
      <c r="N251" s="164" t="s">
        <v>26</v>
      </c>
      <c r="O251" s="164"/>
      <c r="P251" s="164"/>
    </row>
    <row r="252" spans="1:16" ht="38" outlineLevel="2">
      <c r="A252" s="163">
        <v>1330</v>
      </c>
      <c r="B252" s="164" t="s">
        <v>1661</v>
      </c>
      <c r="C252" s="164">
        <v>2</v>
      </c>
      <c r="D252" s="164" t="s">
        <v>20</v>
      </c>
      <c r="E252" s="165" t="str">
        <f>IF(LEN(B252)&gt;0,INDEX('[2]JP PINT 0.9.3'!I:I,MATCH(B252,'[2]JP PINT 0.9.3'!B:B,0),1),"")</f>
        <v>先行請求書への参照</v>
      </c>
      <c r="F252" s="169" t="s">
        <v>3913</v>
      </c>
      <c r="G252" s="164" t="s">
        <v>1663</v>
      </c>
      <c r="H252" s="166" t="s">
        <v>3716</v>
      </c>
      <c r="I252" s="164">
        <v>3510</v>
      </c>
      <c r="J252" s="165" t="e">
        <f>INDEX([2]単一請求!H:H,MATCH(L252,[2]単一請求!AA:AA,0),1)</f>
        <v>#N/A</v>
      </c>
      <c r="K252" s="166"/>
      <c r="L252" s="167" t="s">
        <v>3914</v>
      </c>
      <c r="M252" s="164" t="s">
        <v>3583</v>
      </c>
      <c r="N252" s="164" t="s">
        <v>26</v>
      </c>
      <c r="O252" s="164" t="s">
        <v>3594</v>
      </c>
      <c r="P252" s="164"/>
    </row>
    <row r="253" spans="1:16" ht="38" outlineLevel="2">
      <c r="A253" s="163">
        <v>1340</v>
      </c>
      <c r="B253" s="164" t="s">
        <v>1667</v>
      </c>
      <c r="C253" s="164">
        <v>2</v>
      </c>
      <c r="D253" s="164" t="s">
        <v>26</v>
      </c>
      <c r="E253" s="165" t="str">
        <f>IF(LEN(B253)&gt;0,INDEX('[2]JP PINT 0.9.3'!I:I,MATCH(B253,'[2]JP PINT 0.9.3'!B:B,0),1),"")</f>
        <v>先行請求書発行日</v>
      </c>
      <c r="F253" s="169" t="s">
        <v>1668</v>
      </c>
      <c r="G253" s="164" t="s">
        <v>1670</v>
      </c>
      <c r="H253" s="166" t="s">
        <v>1407</v>
      </c>
      <c r="I253" s="164">
        <v>3520</v>
      </c>
      <c r="J253" s="165" t="e">
        <f>INDEX([2]単一請求!H:H,MATCH(L253,[2]単一請求!AA:AA,0),1)</f>
        <v>#N/A</v>
      </c>
      <c r="K253" s="166"/>
      <c r="L253" s="167" t="s">
        <v>3915</v>
      </c>
      <c r="M253" s="164" t="s">
        <v>3583</v>
      </c>
      <c r="N253" s="164" t="s">
        <v>20</v>
      </c>
      <c r="O253" s="164"/>
      <c r="P253" s="164"/>
    </row>
    <row r="254" spans="1:16" ht="19" outlineLevel="1">
      <c r="B254" s="164"/>
      <c r="C254" s="164"/>
      <c r="D254" s="164"/>
      <c r="E254" s="165" t="str">
        <f>IF(LEN(B254)&gt;0,INDEX('[2]JP PINT 0.9.3'!I:I,MATCH(B254,'[2]JP PINT 0.9.3'!B:B,0),1),"")</f>
        <v/>
      </c>
      <c r="F254" s="169"/>
      <c r="G254" s="164"/>
      <c r="H254" s="166"/>
      <c r="I254" s="164">
        <v>3530</v>
      </c>
      <c r="J254" s="165" t="e">
        <f>INDEX([2]単一請求!H:H,MATCH(L254,[2]単一請求!AA:AA,0),1)</f>
        <v>#N/A</v>
      </c>
      <c r="K254" s="166" t="s">
        <v>3916</v>
      </c>
      <c r="L254" s="167" t="s">
        <v>3917</v>
      </c>
      <c r="M254" s="164"/>
      <c r="N254" s="164"/>
      <c r="O254" s="164"/>
      <c r="P254" s="164"/>
    </row>
    <row r="255" spans="1:16" ht="38" outlineLevel="1">
      <c r="A255" s="163">
        <v>1240</v>
      </c>
      <c r="B255" s="164" t="s">
        <v>1567</v>
      </c>
      <c r="C255" s="164">
        <v>1</v>
      </c>
      <c r="D255" s="164" t="s">
        <v>26</v>
      </c>
      <c r="E255" s="165" t="str">
        <f>IF(LEN(B255)&gt;0,INDEX('[2]JP PINT 0.9.3'!I:I,MATCH(B255,'[2]JP PINT 0.9.3'!B:B,0),1),"")</f>
        <v>買い手会計参照</v>
      </c>
      <c r="F255" s="169" t="s">
        <v>1568</v>
      </c>
      <c r="G255" s="164" t="s">
        <v>3918</v>
      </c>
      <c r="H255" s="166" t="s">
        <v>1484</v>
      </c>
      <c r="I255" s="164">
        <v>3540</v>
      </c>
      <c r="J255" s="165" t="e">
        <f>INDEX([2]単一請求!H:H,MATCH(L255,[2]単一請求!AA:AA,0),1)</f>
        <v>#N/A</v>
      </c>
      <c r="K255" s="166" t="s">
        <v>3919</v>
      </c>
      <c r="L255" s="167" t="s">
        <v>3920</v>
      </c>
      <c r="M255" s="164" t="s">
        <v>3583</v>
      </c>
      <c r="N255" s="164" t="s">
        <v>20</v>
      </c>
      <c r="O255" s="164" t="s">
        <v>3594</v>
      </c>
      <c r="P255" s="164"/>
    </row>
    <row r="256" spans="1:16" ht="19">
      <c r="A256" s="163">
        <v>2850</v>
      </c>
      <c r="B256" s="164" t="s">
        <v>2892</v>
      </c>
      <c r="C256" s="164">
        <v>1</v>
      </c>
      <c r="D256" s="164" t="s">
        <v>894</v>
      </c>
      <c r="E256" s="165" t="str">
        <f>IF(LEN(B256)&gt;0,INDEX('[2]JP PINT 0.9.3'!I:I,MATCH(B256,'[2]JP PINT 0.9.3'!B:B,0),1),"")</f>
        <v>請求書明細行</v>
      </c>
      <c r="F256" s="165" t="s">
        <v>2893</v>
      </c>
      <c r="G256" s="164" t="s">
        <v>2895</v>
      </c>
      <c r="H256" s="166"/>
      <c r="I256" s="164">
        <v>3550</v>
      </c>
      <c r="J256" s="165" t="str">
        <f>INDEX([2]単一請求!H:H,MATCH(L256,[2]単一請求!AA:AA,0),1)</f>
        <v>統合文書取引／明細文書行グループ</v>
      </c>
      <c r="K256" s="166" t="s">
        <v>890</v>
      </c>
      <c r="L256" s="167" t="s">
        <v>1354</v>
      </c>
      <c r="M256" s="164" t="s">
        <v>3583</v>
      </c>
      <c r="N256" s="164" t="s">
        <v>141</v>
      </c>
      <c r="O256" s="164" t="s">
        <v>3594</v>
      </c>
      <c r="P256" s="164"/>
    </row>
    <row r="257" spans="1:16" ht="19" outlineLevel="1">
      <c r="B257" s="164"/>
      <c r="C257" s="164"/>
      <c r="D257" s="164"/>
      <c r="E257" s="165" t="str">
        <f>IF(LEN(B257)&gt;0,INDEX('[2]JP PINT 0.9.3'!I:I,MATCH(B257,'[2]JP PINT 0.9.3'!B:B,0),1),"")</f>
        <v/>
      </c>
      <c r="F257" s="165"/>
      <c r="G257" s="164"/>
      <c r="H257" s="166"/>
      <c r="I257" s="164">
        <v>3560</v>
      </c>
      <c r="J257" s="165" t="str">
        <f>INDEX([2]単一請求!H:H,MATCH(L257,[2]単一請求!AA:AA,0),1)</f>
        <v>明細文書行／明細文書グループ</v>
      </c>
      <c r="K257" s="166" t="s">
        <v>899</v>
      </c>
      <c r="L257" s="167" t="s">
        <v>1355</v>
      </c>
      <c r="M257" s="164"/>
      <c r="N257" s="164"/>
      <c r="O257" s="164"/>
      <c r="P257" s="164"/>
    </row>
    <row r="258" spans="1:16" ht="19" outlineLevel="2">
      <c r="A258" s="163">
        <v>2860</v>
      </c>
      <c r="B258" s="164" t="s">
        <v>2901</v>
      </c>
      <c r="C258" s="164">
        <v>2</v>
      </c>
      <c r="D258" s="164" t="s">
        <v>20</v>
      </c>
      <c r="E258" s="165" t="str">
        <f>IF(LEN(B258)&gt;0,INDEX('[2]JP PINT 0.9.3'!I:I,MATCH(B258,'[2]JP PINT 0.9.3'!B:B,0),1),"")</f>
        <v>請求書明細行ID</v>
      </c>
      <c r="F258" s="165" t="s">
        <v>2902</v>
      </c>
      <c r="G258" s="164" t="s">
        <v>2904</v>
      </c>
      <c r="H258" s="166" t="s">
        <v>1395</v>
      </c>
      <c r="I258" s="164">
        <v>3570</v>
      </c>
      <c r="J258" s="165" t="str">
        <f>INDEX([2]単一請求!H:H,MATCH(L258,[2]単一請求!AA:AA,0),1)</f>
        <v>明細文書番号</v>
      </c>
      <c r="K258" s="166"/>
      <c r="L258" s="167" t="s">
        <v>1356</v>
      </c>
      <c r="M258" s="164" t="s">
        <v>3583</v>
      </c>
      <c r="N258" s="164" t="s">
        <v>26</v>
      </c>
      <c r="O258" s="164" t="s">
        <v>3594</v>
      </c>
      <c r="P258" s="164"/>
    </row>
    <row r="259" spans="1:16" ht="38" outlineLevel="2">
      <c r="A259" s="163">
        <v>2870</v>
      </c>
      <c r="B259" s="164" t="s">
        <v>2908</v>
      </c>
      <c r="C259" s="164">
        <v>2</v>
      </c>
      <c r="D259" s="164" t="s">
        <v>26</v>
      </c>
      <c r="E259" s="165" t="str">
        <f>IF(LEN(B259)&gt;0,INDEX('[2]JP PINT 0.9.3'!I:I,MATCH(B259,'[2]JP PINT 0.9.3'!B:B,0),1),"")</f>
        <v>請求書明細行注釈</v>
      </c>
      <c r="F259" s="165" t="s">
        <v>2909</v>
      </c>
      <c r="G259" s="164" t="s">
        <v>2911</v>
      </c>
      <c r="H259" s="166" t="s">
        <v>1484</v>
      </c>
      <c r="I259" s="164">
        <v>3580</v>
      </c>
      <c r="J259" s="165" t="e">
        <f>INDEX([2]単一請求!H:H,MATCH(L259,[2]単一請求!AA:AA,0),1)</f>
        <v>#N/A</v>
      </c>
      <c r="K259" s="166"/>
      <c r="L259" s="167" t="s">
        <v>3921</v>
      </c>
      <c r="M259" s="164" t="s">
        <v>3583</v>
      </c>
      <c r="N259" s="164" t="s">
        <v>141</v>
      </c>
      <c r="O259" s="164" t="s">
        <v>3603</v>
      </c>
      <c r="P259" s="164"/>
    </row>
    <row r="260" spans="1:16" ht="19" outlineLevel="1">
      <c r="A260" s="163">
        <v>3130</v>
      </c>
      <c r="B260" s="164" t="s">
        <v>3112</v>
      </c>
      <c r="C260" s="164">
        <v>2</v>
      </c>
      <c r="D260" s="164" t="s">
        <v>20</v>
      </c>
      <c r="E260" s="165" t="str">
        <f>IF(LEN(B260)&gt;0,INDEX('[2]JP PINT 0.9.3'!I:I,MATCH(B260,'[2]JP PINT 0.9.3'!B:B,0),1),"")</f>
        <v>取引価格詳細</v>
      </c>
      <c r="F260" s="165" t="s">
        <v>3113</v>
      </c>
      <c r="G260" s="164" t="s">
        <v>3115</v>
      </c>
      <c r="H260" s="166"/>
      <c r="I260" s="164">
        <v>3590</v>
      </c>
      <c r="J260" s="165" t="str">
        <f>INDEX([2]単一請求!H:H,MATCH(L260,[2]単一請求!AA:AA,0),1)</f>
        <v>明細文書／契約グループ</v>
      </c>
      <c r="K260" s="166" t="s">
        <v>915</v>
      </c>
      <c r="L260" s="167" t="s">
        <v>1357</v>
      </c>
      <c r="M260" s="164" t="s">
        <v>3583</v>
      </c>
      <c r="N260" s="164" t="s">
        <v>26</v>
      </c>
      <c r="O260" s="164" t="s">
        <v>3749</v>
      </c>
      <c r="P260" s="164"/>
    </row>
    <row r="261" spans="1:16" ht="38" outlineLevel="2">
      <c r="A261" s="163">
        <v>2940</v>
      </c>
      <c r="B261" s="164" t="s">
        <v>2994</v>
      </c>
      <c r="C261" s="164">
        <v>2</v>
      </c>
      <c r="D261" s="164" t="s">
        <v>26</v>
      </c>
      <c r="E261" s="165" t="str">
        <f>IF(LEN(B261)&gt;0,INDEX('[2]JP PINT 0.9.3'!I:I,MATCH(B261,'[2]JP PINT 0.9.3'!B:B,0),1),"")</f>
        <v>購買発注明細行参照</v>
      </c>
      <c r="F261" s="165" t="s">
        <v>2995</v>
      </c>
      <c r="G261" s="164" t="s">
        <v>3922</v>
      </c>
      <c r="H261" s="166" t="s">
        <v>3716</v>
      </c>
      <c r="I261" s="164">
        <v>3600</v>
      </c>
      <c r="J261" s="165" t="e">
        <f>INDEX([2]単一請求!H:H,MATCH(L261,[2]単一請求!AA:AA,0),1)</f>
        <v>#N/A</v>
      </c>
      <c r="K261" s="166"/>
      <c r="L261" s="167" t="s">
        <v>3923</v>
      </c>
      <c r="M261" s="164" t="s">
        <v>3583</v>
      </c>
      <c r="N261" s="164" t="s">
        <v>26</v>
      </c>
      <c r="O261" s="164"/>
      <c r="P261" s="164"/>
    </row>
    <row r="262" spans="1:16" ht="38" outlineLevel="2">
      <c r="B262" s="164"/>
      <c r="C262" s="164"/>
      <c r="D262" s="164"/>
      <c r="E262" s="165" t="str">
        <f>IF(LEN(B262)&gt;0,INDEX('[2]JP PINT 0.9.3'!I:I,MATCH(B262,'[2]JP PINT 0.9.3'!B:B,0),1),"")</f>
        <v/>
      </c>
      <c r="F262" s="165"/>
      <c r="G262" s="164"/>
      <c r="H262" s="166"/>
      <c r="I262" s="164">
        <v>3610</v>
      </c>
      <c r="J262" s="165" t="e">
        <f>INDEX([2]単一請求!H:H,MATCH(L262,[2]単一請求!AA:AA,0),1)</f>
        <v>#N/A</v>
      </c>
      <c r="K262" s="166"/>
      <c r="L262" s="167" t="s">
        <v>3924</v>
      </c>
      <c r="M262" s="164"/>
      <c r="N262" s="164"/>
      <c r="O262" s="164"/>
      <c r="P262" s="164"/>
    </row>
    <row r="263" spans="1:16" ht="38" outlineLevel="3">
      <c r="A263" s="163">
        <v>3160</v>
      </c>
      <c r="B263" s="164" t="s">
        <v>3138</v>
      </c>
      <c r="C263" s="164">
        <v>3</v>
      </c>
      <c r="D263" s="164" t="s">
        <v>26</v>
      </c>
      <c r="E263" s="165" t="str">
        <f>IF(LEN(B263)&gt;0,INDEX('[2]JP PINT 0.9.3'!I:I,MATCH(B263,'[2]JP PINT 0.9.3'!B:B,0),1),"")</f>
        <v>品目単価(値引前)(税抜き)</v>
      </c>
      <c r="F263" s="165" t="s">
        <v>3139</v>
      </c>
      <c r="G263" s="164" t="s">
        <v>3925</v>
      </c>
      <c r="H263" s="166" t="s">
        <v>3926</v>
      </c>
      <c r="I263" s="164">
        <v>3620</v>
      </c>
      <c r="J263" s="165" t="e">
        <f>INDEX([2]単一請求!H:H,MATCH(L263,[2]単一請求!AA:AA,0),1)</f>
        <v>#N/A</v>
      </c>
      <c r="K263" s="166"/>
      <c r="L263" s="167" t="s">
        <v>3927</v>
      </c>
      <c r="M263" s="164" t="s">
        <v>3583</v>
      </c>
      <c r="N263" s="164" t="s">
        <v>894</v>
      </c>
      <c r="O263" s="164" t="s">
        <v>3603</v>
      </c>
      <c r="P263" s="164"/>
    </row>
    <row r="264" spans="1:16" ht="38" outlineLevel="3">
      <c r="A264" s="163">
        <v>3170</v>
      </c>
      <c r="B264" s="164" t="s">
        <v>3145</v>
      </c>
      <c r="C264" s="164">
        <v>3</v>
      </c>
      <c r="D264" s="164" t="s">
        <v>26</v>
      </c>
      <c r="E264" s="165" t="str">
        <f>IF(LEN(B264)&gt;0,INDEX('[2]JP PINT 0.9.3'!I:I,MATCH(B264,'[2]JP PINT 0.9.3'!B:B,0),1),"")</f>
        <v>品目単価基準数量</v>
      </c>
      <c r="F264" s="165" t="s">
        <v>3146</v>
      </c>
      <c r="G264" s="164" t="s">
        <v>3148</v>
      </c>
      <c r="H264" s="166" t="s">
        <v>3928</v>
      </c>
      <c r="I264" s="164">
        <v>3630</v>
      </c>
      <c r="J264" s="165" t="e">
        <f>INDEX([2]単一請求!H:H,MATCH(L264,[2]単一請求!AA:AA,0),1)</f>
        <v>#N/A</v>
      </c>
      <c r="K264" s="166"/>
      <c r="L264" s="167" t="s">
        <v>3929</v>
      </c>
      <c r="M264" s="164" t="s">
        <v>3583</v>
      </c>
      <c r="N264" s="164" t="s">
        <v>26</v>
      </c>
      <c r="O264" s="164" t="s">
        <v>3749</v>
      </c>
      <c r="P264" s="164"/>
    </row>
    <row r="265" spans="1:16" ht="38" outlineLevel="3">
      <c r="A265" s="163">
        <v>3190</v>
      </c>
      <c r="B265" s="164" t="s">
        <v>3154</v>
      </c>
      <c r="C265" s="164">
        <v>3</v>
      </c>
      <c r="D265" s="164" t="s">
        <v>26</v>
      </c>
      <c r="E265" s="165" t="str">
        <f>IF(LEN(B265)&gt;0,INDEX('[2]JP PINT 0.9.3'!I:I,MATCH(B265,'[2]JP PINT 0.9.3'!B:B,0),1),"")</f>
        <v>品目単価基準数量の数量単位コード</v>
      </c>
      <c r="F265" s="165" t="s">
        <v>3155</v>
      </c>
      <c r="G265" s="164" t="s">
        <v>3157</v>
      </c>
      <c r="H265" s="166" t="s">
        <v>1429</v>
      </c>
      <c r="I265" s="164">
        <v>3640</v>
      </c>
      <c r="J265" s="165" t="e">
        <f>INDEX([2]単一請求!H:H,MATCH(L265,[2]単一請求!AA:AA,0),1)</f>
        <v>#N/A</v>
      </c>
      <c r="K265" s="166"/>
      <c r="L265" s="167" t="s">
        <v>3930</v>
      </c>
      <c r="M265" s="164" t="s">
        <v>3629</v>
      </c>
      <c r="N265" s="164"/>
      <c r="O265" s="164"/>
      <c r="P265" s="164"/>
    </row>
    <row r="266" spans="1:16" ht="38" outlineLevel="3">
      <c r="A266" s="163">
        <v>3150</v>
      </c>
      <c r="B266" s="164" t="s">
        <v>3131</v>
      </c>
      <c r="C266" s="164">
        <v>3</v>
      </c>
      <c r="D266" s="164" t="s">
        <v>26</v>
      </c>
      <c r="E266" s="165" t="str">
        <f>IF(LEN(B266)&gt;0,INDEX('[2]JP PINT 0.9.3'!I:I,MATCH(B266,'[2]JP PINT 0.9.3'!B:B,0),1),"")</f>
        <v>品目単価値引(税抜き)</v>
      </c>
      <c r="F266" s="165" t="s">
        <v>3132</v>
      </c>
      <c r="G266" s="164" t="s">
        <v>3134</v>
      </c>
      <c r="H266" s="166" t="s">
        <v>3931</v>
      </c>
      <c r="I266" s="164">
        <v>3650</v>
      </c>
      <c r="J266" s="165" t="e">
        <f>INDEX([2]単一請求!H:H,MATCH(L266,[2]単一請求!AA:AA,0),1)</f>
        <v>#VALUE!</v>
      </c>
      <c r="K266" s="166"/>
      <c r="L266" s="167" t="s">
        <v>3932</v>
      </c>
      <c r="M266" s="164" t="s">
        <v>3583</v>
      </c>
      <c r="N266" s="164" t="s">
        <v>141</v>
      </c>
      <c r="O266" s="164" t="s">
        <v>3603</v>
      </c>
      <c r="P266" s="164"/>
    </row>
    <row r="267" spans="1:16" ht="38" outlineLevel="2">
      <c r="B267" s="164"/>
      <c r="C267" s="164"/>
      <c r="D267" s="164"/>
      <c r="E267" s="165" t="str">
        <f>IF(LEN(B267)&gt;0,INDEX('[2]JP PINT 0.9.3'!I:I,MATCH(B267,'[2]JP PINT 0.9.3'!B:B,0),1),"")</f>
        <v/>
      </c>
      <c r="F267" s="165"/>
      <c r="G267" s="164"/>
      <c r="H267" s="166"/>
      <c r="I267" s="164">
        <v>3660</v>
      </c>
      <c r="J267" s="165" t="e">
        <f>INDEX([2]単一請求!H:H,MATCH(L267,[2]単一請求!AA:AA,0),1)</f>
        <v>#N/A</v>
      </c>
      <c r="K267" s="166"/>
      <c r="L267" s="167" t="s">
        <v>3933</v>
      </c>
      <c r="M267" s="164"/>
      <c r="N267" s="164"/>
      <c r="O267" s="164"/>
      <c r="P267" s="164"/>
    </row>
    <row r="268" spans="1:16" ht="38" outlineLevel="3">
      <c r="A268" s="163">
        <v>3140</v>
      </c>
      <c r="B268" s="164" t="s">
        <v>3121</v>
      </c>
      <c r="C268" s="164">
        <v>3</v>
      </c>
      <c r="D268" s="164" t="s">
        <v>20</v>
      </c>
      <c r="E268" s="165" t="str">
        <f>IF(LEN(B268)&gt;0,INDEX('[2]JP PINT 0.9.3'!I:I,MATCH(B268,'[2]JP PINT 0.9.3'!B:B,0),1),"")</f>
        <v>品目単価(値引後)(税抜き)</v>
      </c>
      <c r="F268" s="165" t="s">
        <v>3122</v>
      </c>
      <c r="G268" s="164" t="s">
        <v>3934</v>
      </c>
      <c r="H268" s="166" t="s">
        <v>3931</v>
      </c>
      <c r="I268" s="164">
        <v>3670</v>
      </c>
      <c r="J268" s="165" t="e">
        <f>INDEX([2]単一請求!H:H,MATCH(L268,[2]単一請求!AA:AA,0),1)</f>
        <v>#N/A</v>
      </c>
      <c r="K268" s="166"/>
      <c r="L268" s="167" t="s">
        <v>3935</v>
      </c>
      <c r="M268" s="164" t="s">
        <v>3583</v>
      </c>
      <c r="N268" s="164" t="s">
        <v>894</v>
      </c>
      <c r="O268" s="164" t="s">
        <v>3603</v>
      </c>
      <c r="P268" s="164"/>
    </row>
    <row r="269" spans="1:16" ht="38" outlineLevel="3">
      <c r="A269" s="163">
        <v>3180</v>
      </c>
      <c r="B269" s="164"/>
      <c r="C269" s="164"/>
      <c r="D269" s="164"/>
      <c r="E269" s="165" t="str">
        <f>IF(LEN(B269)&gt;0,INDEX('[2]JP PINT 0.9.3'!I:I,MATCH(B269,'[2]JP PINT 0.9.3'!B:B,0),1),"")</f>
        <v/>
      </c>
      <c r="F269" s="165"/>
      <c r="G269" s="164"/>
      <c r="H269" s="166"/>
      <c r="I269" s="164">
        <v>3680</v>
      </c>
      <c r="J269" s="165" t="e">
        <f>INDEX([2]単一請求!H:H,MATCH(L269,[2]単一請求!AA:AA,0),1)</f>
        <v>#N/A</v>
      </c>
      <c r="K269" s="166"/>
      <c r="L269" s="167" t="s">
        <v>3936</v>
      </c>
      <c r="M269" s="164" t="s">
        <v>3583</v>
      </c>
      <c r="N269" s="164" t="s">
        <v>26</v>
      </c>
      <c r="O269" s="164" t="s">
        <v>3749</v>
      </c>
      <c r="P269" s="164"/>
    </row>
    <row r="270" spans="1:16" ht="19" outlineLevel="1">
      <c r="B270" s="164"/>
      <c r="C270" s="164"/>
      <c r="D270" s="164"/>
      <c r="E270" s="165" t="str">
        <f>IF(LEN(B270)&gt;0,INDEX('[2]JP PINT 0.9.3'!I:I,MATCH(B270,'[2]JP PINT 0.9.3'!B:B,0),1),"")</f>
        <v/>
      </c>
      <c r="F270" s="165"/>
      <c r="G270" s="164"/>
      <c r="H270" s="166"/>
      <c r="I270" s="164">
        <v>3690</v>
      </c>
      <c r="J270" s="165" t="str">
        <f>INDEX([2]単一請求!H:H,MATCH(L270,[2]単一請求!AA:AA,0),1)</f>
        <v>明細文書／配送グループ</v>
      </c>
      <c r="K270" s="166" t="s">
        <v>953</v>
      </c>
      <c r="L270" s="167" t="s">
        <v>1358</v>
      </c>
      <c r="M270" s="164"/>
      <c r="N270" s="164"/>
      <c r="O270" s="164"/>
      <c r="P270" s="164"/>
    </row>
    <row r="271" spans="1:16" ht="38" outlineLevel="2">
      <c r="A271" s="163">
        <v>2910</v>
      </c>
      <c r="B271" s="164" t="s">
        <v>2948</v>
      </c>
      <c r="C271" s="164">
        <v>2</v>
      </c>
      <c r="D271" s="164" t="s">
        <v>20</v>
      </c>
      <c r="E271" s="165" t="str">
        <f>IF(LEN(B271)&gt;0,INDEX('[2]JP PINT 0.9.3'!I:I,MATCH(B271,'[2]JP PINT 0.9.3'!B:B,0),1),"")</f>
        <v>請求する数量</v>
      </c>
      <c r="F271" s="165" t="s">
        <v>2949</v>
      </c>
      <c r="G271" s="164" t="s">
        <v>2952</v>
      </c>
      <c r="H271" s="166" t="s">
        <v>3928</v>
      </c>
      <c r="I271" s="164">
        <v>3700</v>
      </c>
      <c r="J271" s="165" t="e">
        <f>INDEX([2]単一請求!H:H,MATCH(L271,[2]単一請求!AA:AA,0),1)</f>
        <v>#N/A</v>
      </c>
      <c r="K271" s="166"/>
      <c r="L271" s="167" t="s">
        <v>3937</v>
      </c>
      <c r="M271" s="164" t="s">
        <v>3583</v>
      </c>
      <c r="N271" s="164" t="s">
        <v>26</v>
      </c>
      <c r="O271" s="164" t="s">
        <v>3594</v>
      </c>
      <c r="P271" s="164"/>
    </row>
    <row r="272" spans="1:16" ht="38" outlineLevel="2">
      <c r="A272" s="163">
        <v>2920</v>
      </c>
      <c r="B272" s="164" t="s">
        <v>2960</v>
      </c>
      <c r="C272" s="164">
        <v>2</v>
      </c>
      <c r="D272" s="164" t="s">
        <v>20</v>
      </c>
      <c r="E272" s="165" t="str">
        <f>IF(LEN(B272)&gt;0,INDEX('[2]JP PINT 0.9.3'!I:I,MATCH(B272,'[2]JP PINT 0.9.3'!B:B,0),1),"")</f>
        <v>請求する数量の数量単位コード</v>
      </c>
      <c r="F272" s="165" t="s">
        <v>3938</v>
      </c>
      <c r="G272" s="164" t="s">
        <v>2963</v>
      </c>
      <c r="H272" s="166" t="s">
        <v>1429</v>
      </c>
      <c r="I272" s="164">
        <v>3710</v>
      </c>
      <c r="J272" s="165" t="e">
        <f>INDEX([2]単一請求!H:H,MATCH(L272,[2]単一請求!AA:AA,0),1)</f>
        <v>#N/A</v>
      </c>
      <c r="K272" s="166"/>
      <c r="L272" s="167" t="s">
        <v>3939</v>
      </c>
      <c r="M272" s="164" t="s">
        <v>3629</v>
      </c>
      <c r="N272" s="164"/>
      <c r="O272" s="164" t="s">
        <v>3594</v>
      </c>
      <c r="P272" s="164"/>
    </row>
    <row r="273" spans="1:16" ht="19" outlineLevel="1">
      <c r="B273" s="164"/>
      <c r="C273" s="164"/>
      <c r="D273" s="164"/>
      <c r="E273" s="165" t="str">
        <f>IF(LEN(B273)&gt;0,INDEX('[2]JP PINT 0.9.3'!I:I,MATCH(B273,'[2]JP PINT 0.9.3'!B:B,0),1),"")</f>
        <v/>
      </c>
      <c r="F273" s="165"/>
      <c r="G273" s="164"/>
      <c r="H273" s="166"/>
      <c r="I273" s="164">
        <v>3720</v>
      </c>
      <c r="J273" s="165" t="e">
        <f>INDEX([2]単一請求!H:H,MATCH(L273,[2]単一請求!AA:AA,0),1)</f>
        <v>#N/A</v>
      </c>
      <c r="K273" s="166" t="s">
        <v>3940</v>
      </c>
      <c r="L273" s="167" t="s">
        <v>3941</v>
      </c>
      <c r="M273" s="164"/>
      <c r="N273" s="164"/>
      <c r="O273" s="164"/>
      <c r="P273" s="164"/>
    </row>
    <row r="274" spans="1:16" ht="38" outlineLevel="2">
      <c r="A274" s="163">
        <v>3200</v>
      </c>
      <c r="B274" s="164" t="s">
        <v>3163</v>
      </c>
      <c r="C274" s="164">
        <v>2</v>
      </c>
      <c r="D274" s="164" t="s">
        <v>20</v>
      </c>
      <c r="E274" s="165" t="str">
        <f>IF(LEN(B274)&gt;0,INDEX('[2]JP PINT 0.9.3'!I:I,MATCH(B274,'[2]JP PINT 0.9.3'!B:B,0),1),"")</f>
        <v>請求書明細行税情報</v>
      </c>
      <c r="F274" s="165" t="s">
        <v>3942</v>
      </c>
      <c r="G274" s="164" t="s">
        <v>3943</v>
      </c>
      <c r="H274" s="166"/>
      <c r="I274" s="164">
        <v>3730</v>
      </c>
      <c r="J274" s="165" t="e">
        <f>INDEX([2]単一請求!H:H,MATCH(L274,[2]単一請求!AA:AA,0),1)</f>
        <v>#N/A</v>
      </c>
      <c r="K274" s="166"/>
      <c r="L274" s="167" t="s">
        <v>3944</v>
      </c>
      <c r="M274" s="164" t="s">
        <v>3583</v>
      </c>
      <c r="N274" s="164" t="s">
        <v>141</v>
      </c>
      <c r="O274" s="164" t="s">
        <v>3603</v>
      </c>
      <c r="P274" s="164"/>
    </row>
    <row r="275" spans="1:16" ht="38" outlineLevel="3">
      <c r="A275" s="163">
        <v>3210</v>
      </c>
      <c r="B275" s="164" t="s">
        <v>3173</v>
      </c>
      <c r="C275" s="164">
        <v>3</v>
      </c>
      <c r="D275" s="164" t="s">
        <v>20</v>
      </c>
      <c r="E275" s="165" t="str">
        <f>IF(LEN(B275)&gt;0,INDEX('[2]JP PINT 0.9.3'!I:I,MATCH(B275,'[2]JP PINT 0.9.3'!B:B,0),1),"")</f>
        <v>請求する品目に対する課税分類コード</v>
      </c>
      <c r="F275" s="165" t="s">
        <v>3945</v>
      </c>
      <c r="G275" s="164" t="s">
        <v>3946</v>
      </c>
      <c r="H275" s="166" t="s">
        <v>1429</v>
      </c>
      <c r="I275" s="164">
        <v>3740</v>
      </c>
      <c r="J275" s="165" t="e">
        <f>INDEX([2]単一請求!H:H,MATCH(L275,[2]単一請求!AA:AA,0),1)</f>
        <v>#N/A</v>
      </c>
      <c r="K275" s="166"/>
      <c r="L275" s="167" t="s">
        <v>3947</v>
      </c>
      <c r="M275" s="164" t="s">
        <v>3583</v>
      </c>
      <c r="N275" s="164" t="s">
        <v>26</v>
      </c>
      <c r="O275" s="164" t="s">
        <v>3881</v>
      </c>
      <c r="P275" s="164"/>
    </row>
    <row r="276" spans="1:16" ht="38" outlineLevel="3">
      <c r="A276" s="163">
        <v>3220</v>
      </c>
      <c r="B276" s="164"/>
      <c r="C276" s="164"/>
      <c r="D276" s="164"/>
      <c r="E276" s="165" t="str">
        <f>IF(LEN(B276)&gt;0,INDEX('[2]JP PINT 0.9.3'!I:I,MATCH(B276,'[2]JP PINT 0.9.3'!B:B,0),1),"")</f>
        <v/>
      </c>
      <c r="F276" s="165"/>
      <c r="G276" s="164"/>
      <c r="H276" s="166"/>
      <c r="I276" s="164">
        <v>3750</v>
      </c>
      <c r="J276" s="165" t="e">
        <f>INDEX([2]単一請求!H:H,MATCH(L276,[2]単一請求!AA:AA,0),1)</f>
        <v>#N/A</v>
      </c>
      <c r="K276" s="166"/>
      <c r="L276" s="167" t="s">
        <v>3948</v>
      </c>
      <c r="M276" s="164" t="s">
        <v>3583</v>
      </c>
      <c r="N276" s="164" t="s">
        <v>26</v>
      </c>
      <c r="O276" s="164" t="s">
        <v>3594</v>
      </c>
      <c r="P276" s="164"/>
    </row>
    <row r="277" spans="1:16" ht="38" outlineLevel="3">
      <c r="A277" s="163">
        <v>3230</v>
      </c>
      <c r="B277" s="164" t="s">
        <v>3180</v>
      </c>
      <c r="C277" s="164">
        <v>3</v>
      </c>
      <c r="D277" s="164" t="s">
        <v>26</v>
      </c>
      <c r="E277" s="165" t="str">
        <f>IF(LEN(B277)&gt;0,INDEX('[2]JP PINT 0.9.3'!I:I,MATCH(B277,'[2]JP PINT 0.9.3'!B:B,0),1),"")</f>
        <v>請求する品目に対する税率</v>
      </c>
      <c r="F277" s="165" t="s">
        <v>3949</v>
      </c>
      <c r="G277" s="164" t="s">
        <v>3950</v>
      </c>
      <c r="H277" s="166" t="s">
        <v>2524</v>
      </c>
      <c r="I277" s="164">
        <v>3760</v>
      </c>
      <c r="J277" s="165" t="e">
        <f>INDEX([2]単一請求!H:H,MATCH(L277,[2]単一請求!AA:AA,0),1)</f>
        <v>#N/A</v>
      </c>
      <c r="K277" s="166"/>
      <c r="L277" s="167" t="s">
        <v>3951</v>
      </c>
      <c r="M277" s="164" t="s">
        <v>3583</v>
      </c>
      <c r="N277" s="164" t="s">
        <v>26</v>
      </c>
      <c r="O277" s="164"/>
      <c r="P277" s="164"/>
    </row>
    <row r="278" spans="1:16" ht="38" outlineLevel="2">
      <c r="A278" s="163">
        <v>2960</v>
      </c>
      <c r="B278" s="164" t="s">
        <v>3017</v>
      </c>
      <c r="C278" s="164">
        <v>2</v>
      </c>
      <c r="D278" s="164" t="s">
        <v>26</v>
      </c>
      <c r="E278" s="165" t="str">
        <f>IF(LEN(B278)&gt;0,INDEX('[2]JP PINT 0.9.3'!I:I,MATCH(B278,'[2]JP PINT 0.9.3'!B:B,0),1),"")</f>
        <v>請求書明細行の期間</v>
      </c>
      <c r="F278" s="165" t="s">
        <v>3018</v>
      </c>
      <c r="G278" s="164" t="s">
        <v>3020</v>
      </c>
      <c r="H278" s="166"/>
      <c r="I278" s="164">
        <v>3770</v>
      </c>
      <c r="J278" s="165" t="e">
        <f>INDEX([2]単一請求!H:H,MATCH(L278,[2]単一請求!AA:AA,0),1)</f>
        <v>#N/A</v>
      </c>
      <c r="K278" s="166"/>
      <c r="L278" s="167" t="s">
        <v>3952</v>
      </c>
      <c r="M278" s="164" t="s">
        <v>3583</v>
      </c>
      <c r="N278" s="164" t="s">
        <v>26</v>
      </c>
      <c r="O278" s="164"/>
      <c r="P278" s="164"/>
    </row>
    <row r="279" spans="1:16" ht="38" outlineLevel="3">
      <c r="A279" s="163">
        <v>2970</v>
      </c>
      <c r="B279" s="164" t="s">
        <v>3024</v>
      </c>
      <c r="C279" s="164">
        <v>3</v>
      </c>
      <c r="D279" s="164" t="s">
        <v>26</v>
      </c>
      <c r="E279" s="165" t="str">
        <f>IF(LEN(B279)&gt;0,INDEX('[2]JP PINT 0.9.3'!I:I,MATCH(B279,'[2]JP PINT 0.9.3'!B:B,0),1),"")</f>
        <v>請求書明細行の期間開始日</v>
      </c>
      <c r="F279" s="165" t="s">
        <v>3025</v>
      </c>
      <c r="G279" s="164" t="s">
        <v>3027</v>
      </c>
      <c r="H279" s="166" t="s">
        <v>1407</v>
      </c>
      <c r="I279" s="164">
        <v>3780</v>
      </c>
      <c r="J279" s="165" t="e">
        <f>INDEX([2]単一請求!H:H,MATCH(L279,[2]単一請求!AA:AA,0),1)</f>
        <v>#N/A</v>
      </c>
      <c r="K279" s="166"/>
      <c r="L279" s="167" t="s">
        <v>3953</v>
      </c>
      <c r="M279" s="164" t="s">
        <v>3583</v>
      </c>
      <c r="N279" s="164" t="s">
        <v>20</v>
      </c>
      <c r="O279" s="164" t="s">
        <v>3594</v>
      </c>
      <c r="P279" s="164" t="s">
        <v>3596</v>
      </c>
    </row>
    <row r="280" spans="1:16" ht="38" outlineLevel="3">
      <c r="A280" s="163">
        <v>2990</v>
      </c>
      <c r="B280" s="164" t="s">
        <v>3031</v>
      </c>
      <c r="C280" s="164">
        <v>3</v>
      </c>
      <c r="D280" s="164" t="s">
        <v>26</v>
      </c>
      <c r="E280" s="165" t="str">
        <f>IF(LEN(B280)&gt;0,INDEX('[2]JP PINT 0.9.3'!I:I,MATCH(B280,'[2]JP PINT 0.9.3'!B:B,0),1),"")</f>
        <v>請求書明細行の期間終了日</v>
      </c>
      <c r="F280" s="165" t="s">
        <v>3032</v>
      </c>
      <c r="G280" s="164" t="s">
        <v>3034</v>
      </c>
      <c r="H280" s="166" t="s">
        <v>1407</v>
      </c>
      <c r="I280" s="164">
        <v>3790</v>
      </c>
      <c r="J280" s="165" t="e">
        <f>INDEX([2]単一請求!H:H,MATCH(L280,[2]単一請求!AA:AA,0),1)</f>
        <v>#N/A</v>
      </c>
      <c r="K280" s="166"/>
      <c r="L280" s="167" t="s">
        <v>3954</v>
      </c>
      <c r="M280" s="164" t="s">
        <v>3583</v>
      </c>
      <c r="N280" s="164" t="s">
        <v>20</v>
      </c>
      <c r="O280" s="164"/>
      <c r="P280" s="164" t="s">
        <v>3596</v>
      </c>
    </row>
    <row r="281" spans="1:16" ht="38" outlineLevel="2">
      <c r="A281" s="163">
        <v>3010</v>
      </c>
      <c r="B281" s="164" t="s">
        <v>3038</v>
      </c>
      <c r="C281" s="164">
        <v>2</v>
      </c>
      <c r="D281" s="164" t="s">
        <v>141</v>
      </c>
      <c r="E281" s="165" t="str">
        <f>IF(LEN(B281)&gt;0,INDEX('[2]JP PINT 0.9.3'!I:I,MATCH(B281,'[2]JP PINT 0.9.3'!B:B,0),1),"")</f>
        <v>請求書明細行の返金</v>
      </c>
      <c r="F281" s="165" t="s">
        <v>3039</v>
      </c>
      <c r="G281" s="164" t="s">
        <v>3041</v>
      </c>
      <c r="H281" s="166"/>
      <c r="I281" s="164">
        <v>3800</v>
      </c>
      <c r="J281" s="165" t="e">
        <f>INDEX([2]単一請求!H:H,MATCH(L281,[2]単一請求!AA:AA,0),1)</f>
        <v>#N/A</v>
      </c>
      <c r="K281" s="166"/>
      <c r="L281" s="167" t="s">
        <v>3955</v>
      </c>
      <c r="M281" s="164" t="s">
        <v>3583</v>
      </c>
      <c r="N281" s="164" t="s">
        <v>141</v>
      </c>
      <c r="O281" s="164" t="s">
        <v>3871</v>
      </c>
      <c r="P281" s="164" t="s">
        <v>3872</v>
      </c>
    </row>
    <row r="282" spans="1:16" ht="38" outlineLevel="3">
      <c r="A282" s="163">
        <v>3040</v>
      </c>
      <c r="B282" s="164" t="s">
        <v>3057</v>
      </c>
      <c r="C282" s="164">
        <v>3</v>
      </c>
      <c r="D282" s="164" t="s">
        <v>26</v>
      </c>
      <c r="E282" s="165" t="str">
        <f>IF(LEN(B282)&gt;0,INDEX('[2]JP PINT 0.9.3'!I:I,MATCH(B282,'[2]JP PINT 0.9.3'!B:B,0),1),"")</f>
        <v>請求書明細行の返金の率</v>
      </c>
      <c r="F282" s="165" t="s">
        <v>3058</v>
      </c>
      <c r="G282" s="164" t="s">
        <v>3956</v>
      </c>
      <c r="H282" s="166" t="s">
        <v>2524</v>
      </c>
      <c r="I282" s="164">
        <v>3810</v>
      </c>
      <c r="J282" s="165" t="e">
        <f>INDEX([2]単一請求!H:H,MATCH(L282,[2]単一請求!AA:AA,0),1)</f>
        <v>#N/A</v>
      </c>
      <c r="K282" s="166"/>
      <c r="L282" s="167" t="s">
        <v>3957</v>
      </c>
      <c r="M282" s="164" t="s">
        <v>3583</v>
      </c>
      <c r="N282" s="164" t="s">
        <v>26</v>
      </c>
      <c r="O282" s="164"/>
      <c r="P282" s="164"/>
    </row>
    <row r="283" spans="1:16" ht="38" outlineLevel="3">
      <c r="A283" s="163">
        <v>3030</v>
      </c>
      <c r="B283" s="164" t="s">
        <v>3050</v>
      </c>
      <c r="C283" s="164">
        <v>3</v>
      </c>
      <c r="D283" s="164" t="s">
        <v>26</v>
      </c>
      <c r="E283" s="165" t="str">
        <f>IF(LEN(B283)&gt;0,INDEX('[2]JP PINT 0.9.3'!I:I,MATCH(B283,'[2]JP PINT 0.9.3'!B:B,0),1),"")</f>
        <v>請求書明細行の返金金額の基準金額</v>
      </c>
      <c r="F283" s="165" t="s">
        <v>3051</v>
      </c>
      <c r="G283" s="164" t="s">
        <v>3958</v>
      </c>
      <c r="H283" s="166" t="s">
        <v>1605</v>
      </c>
      <c r="I283" s="164">
        <v>3820</v>
      </c>
      <c r="J283" s="165" t="e">
        <f>INDEX([2]単一請求!H:H,MATCH(L283,[2]単一請求!AA:AA,0),1)</f>
        <v>#N/A</v>
      </c>
      <c r="K283" s="166"/>
      <c r="L283" s="167" t="s">
        <v>3959</v>
      </c>
      <c r="M283" s="164" t="s">
        <v>3583</v>
      </c>
      <c r="N283" s="164" t="s">
        <v>26</v>
      </c>
      <c r="O283" s="164"/>
      <c r="P283" s="164"/>
    </row>
    <row r="284" spans="1:16" ht="38" outlineLevel="3">
      <c r="A284" s="163">
        <v>3020</v>
      </c>
      <c r="B284" s="164" t="s">
        <v>3045</v>
      </c>
      <c r="C284" s="164">
        <v>3</v>
      </c>
      <c r="D284" s="164" t="s">
        <v>20</v>
      </c>
      <c r="E284" s="165" t="str">
        <f>IF(LEN(B284)&gt;0,INDEX('[2]JP PINT 0.9.3'!I:I,MATCH(B284,'[2]JP PINT 0.9.3'!B:B,0),1),"")</f>
        <v>請求書明細行の返金金額(税抜き)</v>
      </c>
      <c r="F284" s="165" t="s">
        <v>3046</v>
      </c>
      <c r="G284" s="164" t="s">
        <v>3875</v>
      </c>
      <c r="H284" s="166" t="s">
        <v>1605</v>
      </c>
      <c r="I284" s="164">
        <v>3830</v>
      </c>
      <c r="J284" s="165" t="e">
        <f>INDEX([2]単一請求!H:H,MATCH(L284,[2]単一請求!AA:AA,0),1)</f>
        <v>#N/A</v>
      </c>
      <c r="K284" s="166"/>
      <c r="L284" s="167" t="s">
        <v>3960</v>
      </c>
      <c r="M284" s="164" t="s">
        <v>3583</v>
      </c>
      <c r="N284" s="164" t="s">
        <v>141</v>
      </c>
      <c r="O284" s="164" t="s">
        <v>3594</v>
      </c>
      <c r="P284" s="164"/>
    </row>
    <row r="285" spans="1:16" ht="38" outlineLevel="3">
      <c r="A285" s="163">
        <v>3060</v>
      </c>
      <c r="B285" s="164" t="s">
        <v>3071</v>
      </c>
      <c r="C285" s="164">
        <v>3</v>
      </c>
      <c r="D285" s="164" t="s">
        <v>26</v>
      </c>
      <c r="E285" s="165" t="str">
        <f>IF(LEN(B285)&gt;0,INDEX('[2]JP PINT 0.9.3'!I:I,MATCH(B285,'[2]JP PINT 0.9.3'!B:B,0),1),"")</f>
        <v>請求書明細行の返金理由コード</v>
      </c>
      <c r="F285" s="165" t="s">
        <v>3072</v>
      </c>
      <c r="G285" s="164" t="s">
        <v>3961</v>
      </c>
      <c r="H285" s="166" t="s">
        <v>1429</v>
      </c>
      <c r="I285" s="164">
        <v>3840</v>
      </c>
      <c r="J285" s="165" t="e">
        <f>INDEX([2]単一請求!H:H,MATCH(L285,[2]単一請求!AA:AA,0),1)</f>
        <v>#N/A</v>
      </c>
      <c r="K285" s="166"/>
      <c r="L285" s="167" t="s">
        <v>3962</v>
      </c>
      <c r="M285" s="164" t="s">
        <v>3583</v>
      </c>
      <c r="N285" s="164" t="s">
        <v>26</v>
      </c>
      <c r="O285" s="164"/>
      <c r="P285" s="164"/>
    </row>
    <row r="286" spans="1:16" ht="38" outlineLevel="3">
      <c r="A286" s="163">
        <v>3050</v>
      </c>
      <c r="B286" s="164" t="s">
        <v>3064</v>
      </c>
      <c r="C286" s="164">
        <v>3</v>
      </c>
      <c r="D286" s="164" t="s">
        <v>26</v>
      </c>
      <c r="E286" s="165" t="str">
        <f>IF(LEN(B286)&gt;0,INDEX('[2]JP PINT 0.9.3'!I:I,MATCH(B286,'[2]JP PINT 0.9.3'!B:B,0),1),"")</f>
        <v>請求書明細行の返金理由</v>
      </c>
      <c r="F286" s="165" t="s">
        <v>3065</v>
      </c>
      <c r="G286" s="164" t="s">
        <v>3963</v>
      </c>
      <c r="H286" s="166" t="s">
        <v>1484</v>
      </c>
      <c r="I286" s="164">
        <v>3850</v>
      </c>
      <c r="J286" s="165" t="e">
        <f>INDEX([2]単一請求!H:H,MATCH(L286,[2]単一請求!AA:AA,0),1)</f>
        <v>#N/A</v>
      </c>
      <c r="K286" s="166"/>
      <c r="L286" s="167" t="s">
        <v>3964</v>
      </c>
      <c r="M286" s="164" t="s">
        <v>3583</v>
      </c>
      <c r="N286" s="164" t="s">
        <v>26</v>
      </c>
      <c r="O286" s="164"/>
      <c r="P286" s="164"/>
    </row>
    <row r="287" spans="1:16" ht="38" outlineLevel="2">
      <c r="A287" s="163">
        <v>3070</v>
      </c>
      <c r="B287" s="164" t="s">
        <v>3078</v>
      </c>
      <c r="C287" s="164">
        <v>2</v>
      </c>
      <c r="D287" s="164" t="s">
        <v>141</v>
      </c>
      <c r="E287" s="165" t="str">
        <f>IF(LEN(B287)&gt;0,INDEX('[2]JP PINT 0.9.3'!I:I,MATCH(B287,'[2]JP PINT 0.9.3'!B:B,0),1),"")</f>
        <v>請求書明細行の追加請求</v>
      </c>
      <c r="F287" s="165" t="s">
        <v>3079</v>
      </c>
      <c r="G287" s="164" t="s">
        <v>3965</v>
      </c>
      <c r="H287" s="166"/>
      <c r="I287" s="164">
        <v>3860</v>
      </c>
      <c r="J287" s="165" t="e">
        <f>INDEX([2]単一請求!H:H,MATCH(L287,[2]単一請求!AA:AA,0),1)</f>
        <v>#N/A</v>
      </c>
      <c r="K287" s="166"/>
      <c r="L287" s="167" t="s">
        <v>3966</v>
      </c>
      <c r="M287" s="164" t="s">
        <v>3583</v>
      </c>
      <c r="N287" s="164" t="s">
        <v>141</v>
      </c>
      <c r="O287" s="164" t="s">
        <v>3871</v>
      </c>
      <c r="P287" s="164" t="s">
        <v>3887</v>
      </c>
    </row>
    <row r="288" spans="1:16" ht="38" outlineLevel="3">
      <c r="A288" s="163">
        <v>3100</v>
      </c>
      <c r="B288" s="164" t="s">
        <v>3094</v>
      </c>
      <c r="C288" s="164">
        <v>3</v>
      </c>
      <c r="D288" s="164" t="s">
        <v>26</v>
      </c>
      <c r="E288" s="165" t="str">
        <f>IF(LEN(B288)&gt;0,INDEX('[2]JP PINT 0.9.3'!I:I,MATCH(B288,'[2]JP PINT 0.9.3'!B:B,0),1),"")</f>
        <v>請求書明細行の追加請求の率</v>
      </c>
      <c r="F288" s="165" t="s">
        <v>3095</v>
      </c>
      <c r="G288" s="164" t="s">
        <v>3967</v>
      </c>
      <c r="H288" s="166" t="s">
        <v>2524</v>
      </c>
      <c r="I288" s="164">
        <v>3870</v>
      </c>
      <c r="J288" s="165" t="e">
        <f>INDEX([2]単一請求!H:H,MATCH(L288,[2]単一請求!AA:AA,0),1)</f>
        <v>#N/A</v>
      </c>
      <c r="K288" s="166"/>
      <c r="L288" s="167" t="s">
        <v>3968</v>
      </c>
      <c r="M288" s="164" t="s">
        <v>3583</v>
      </c>
      <c r="N288" s="164" t="s">
        <v>26</v>
      </c>
      <c r="O288" s="164"/>
      <c r="P288" s="164"/>
    </row>
    <row r="289" spans="1:16" ht="38" outlineLevel="3">
      <c r="A289" s="163">
        <v>3090</v>
      </c>
      <c r="B289" s="164" t="s">
        <v>3088</v>
      </c>
      <c r="C289" s="164">
        <v>3</v>
      </c>
      <c r="D289" s="164" t="s">
        <v>26</v>
      </c>
      <c r="E289" s="165" t="str">
        <f>IF(LEN(B289)&gt;0,INDEX('[2]JP PINT 0.9.3'!I:I,MATCH(B289,'[2]JP PINT 0.9.3'!B:B,0),1),"")</f>
        <v>請求書明細行の追加請求の基準金額</v>
      </c>
      <c r="F289" s="165" t="s">
        <v>3089</v>
      </c>
      <c r="G289" s="164" t="s">
        <v>3969</v>
      </c>
      <c r="H289" s="166" t="s">
        <v>1605</v>
      </c>
      <c r="I289" s="164">
        <v>3880</v>
      </c>
      <c r="J289" s="165" t="e">
        <f>INDEX([2]単一請求!H:H,MATCH(L289,[2]単一請求!AA:AA,0),1)</f>
        <v>#N/A</v>
      </c>
      <c r="K289" s="166"/>
      <c r="L289" s="167" t="s">
        <v>3970</v>
      </c>
      <c r="M289" s="164" t="s">
        <v>3583</v>
      </c>
      <c r="N289" s="164" t="s">
        <v>26</v>
      </c>
      <c r="O289" s="164"/>
      <c r="P289" s="164"/>
    </row>
    <row r="290" spans="1:16" ht="38" outlineLevel="3">
      <c r="A290" s="163">
        <v>3080</v>
      </c>
      <c r="B290" s="164" t="s">
        <v>3084</v>
      </c>
      <c r="C290" s="164">
        <v>3</v>
      </c>
      <c r="D290" s="164" t="s">
        <v>20</v>
      </c>
      <c r="E290" s="165" t="str">
        <f>IF(LEN(B290)&gt;0,INDEX('[2]JP PINT 0.9.3'!I:I,MATCH(B290,'[2]JP PINT 0.9.3'!B:B,0),1),"")</f>
        <v>請求書明細行の追加請求金額(税抜き)</v>
      </c>
      <c r="F290" s="165" t="s">
        <v>3085</v>
      </c>
      <c r="G290" s="164" t="s">
        <v>3890</v>
      </c>
      <c r="H290" s="166" t="s">
        <v>1605</v>
      </c>
      <c r="I290" s="164">
        <v>3890</v>
      </c>
      <c r="J290" s="165" t="e">
        <f>INDEX([2]単一請求!H:H,MATCH(L290,[2]単一請求!AA:AA,0),1)</f>
        <v>#N/A</v>
      </c>
      <c r="K290" s="166"/>
      <c r="L290" s="167" t="s">
        <v>3971</v>
      </c>
      <c r="M290" s="164" t="s">
        <v>3583</v>
      </c>
      <c r="N290" s="164" t="s">
        <v>141</v>
      </c>
      <c r="O290" s="164" t="s">
        <v>3594</v>
      </c>
      <c r="P290" s="164"/>
    </row>
    <row r="291" spans="1:16" ht="38" outlineLevel="3">
      <c r="A291" s="163">
        <v>3120</v>
      </c>
      <c r="B291" s="164" t="s">
        <v>3106</v>
      </c>
      <c r="C291" s="164">
        <v>3</v>
      </c>
      <c r="D291" s="164" t="s">
        <v>26</v>
      </c>
      <c r="E291" s="165" t="str">
        <f>IF(LEN(B291)&gt;0,INDEX('[2]JP PINT 0.9.3'!I:I,MATCH(B291,'[2]JP PINT 0.9.3'!B:B,0),1),"")</f>
        <v>請求書明細行の追加請求理由コード</v>
      </c>
      <c r="F291" s="165" t="s">
        <v>3107</v>
      </c>
      <c r="G291" s="164" t="s">
        <v>3972</v>
      </c>
      <c r="H291" s="166" t="s">
        <v>1429</v>
      </c>
      <c r="I291" s="164">
        <v>3900</v>
      </c>
      <c r="J291" s="165" t="e">
        <f>INDEX([2]単一請求!H:H,MATCH(L291,[2]単一請求!AA:AA,0),1)</f>
        <v>#N/A</v>
      </c>
      <c r="K291" s="166"/>
      <c r="L291" s="167" t="s">
        <v>3973</v>
      </c>
      <c r="M291" s="164" t="s">
        <v>3583</v>
      </c>
      <c r="N291" s="164" t="s">
        <v>26</v>
      </c>
      <c r="O291" s="164"/>
      <c r="P291" s="164"/>
    </row>
    <row r="292" spans="1:16" ht="38" outlineLevel="3">
      <c r="A292" s="163">
        <v>3110</v>
      </c>
      <c r="B292" s="164" t="s">
        <v>3100</v>
      </c>
      <c r="C292" s="164">
        <v>3</v>
      </c>
      <c r="D292" s="164" t="s">
        <v>26</v>
      </c>
      <c r="E292" s="165" t="str">
        <f>IF(LEN(B292)&gt;0,INDEX('[2]JP PINT 0.9.3'!I:I,MATCH(B292,'[2]JP PINT 0.9.3'!B:B,0),1),"")</f>
        <v>請求書明細行の追加請求理由</v>
      </c>
      <c r="F292" s="165" t="s">
        <v>3101</v>
      </c>
      <c r="G292" s="164" t="s">
        <v>3974</v>
      </c>
      <c r="H292" s="166" t="s">
        <v>1484</v>
      </c>
      <c r="I292" s="164">
        <v>3910</v>
      </c>
      <c r="J292" s="165" t="e">
        <f>INDEX([2]単一請求!H:H,MATCH(L292,[2]単一請求!AA:AA,0),1)</f>
        <v>#N/A</v>
      </c>
      <c r="K292" s="166"/>
      <c r="L292" s="167" t="s">
        <v>3975</v>
      </c>
      <c r="M292" s="164" t="s">
        <v>3583</v>
      </c>
      <c r="N292" s="164" t="s">
        <v>26</v>
      </c>
      <c r="O292" s="164"/>
      <c r="P292" s="164"/>
    </row>
    <row r="293" spans="1:16" ht="38" outlineLevel="2">
      <c r="A293" s="163">
        <v>2930</v>
      </c>
      <c r="B293" s="164" t="s">
        <v>2979</v>
      </c>
      <c r="C293" s="164">
        <v>2</v>
      </c>
      <c r="D293" s="164" t="s">
        <v>20</v>
      </c>
      <c r="E293" s="165" t="str">
        <f>IF(LEN(B293)&gt;0,INDEX('[2]JP PINT 0.9.3'!I:I,MATCH(B293,'[2]JP PINT 0.9.3'!B:B,0),1),"")</f>
        <v>値引後請求書明細行金額(税抜き)</v>
      </c>
      <c r="F293" s="165" t="s">
        <v>2980</v>
      </c>
      <c r="G293" s="164" t="s">
        <v>3976</v>
      </c>
      <c r="H293" s="166" t="s">
        <v>1605</v>
      </c>
      <c r="I293" s="164">
        <v>3920</v>
      </c>
      <c r="J293" s="165" t="e">
        <f>INDEX([2]単一請求!H:H,MATCH(L293,[2]単一請求!AA:AA,0),1)</f>
        <v>#N/A</v>
      </c>
      <c r="K293" s="166"/>
      <c r="L293" s="167" t="s">
        <v>3977</v>
      </c>
      <c r="M293" s="164" t="s">
        <v>3583</v>
      </c>
      <c r="N293" s="164" t="s">
        <v>141</v>
      </c>
      <c r="O293" s="164" t="s">
        <v>3588</v>
      </c>
      <c r="P293" s="164"/>
    </row>
    <row r="294" spans="1:16" ht="38" outlineLevel="2">
      <c r="B294" s="164"/>
      <c r="C294" s="164"/>
      <c r="D294" s="164"/>
      <c r="E294" s="165" t="str">
        <f>IF(LEN(B294)&gt;0,INDEX('[2]JP PINT 0.9.3'!I:I,MATCH(B294,'[2]JP PINT 0.9.3'!B:B,0),1),"")</f>
        <v/>
      </c>
      <c r="F294" s="165"/>
      <c r="G294" s="164"/>
      <c r="H294" s="166"/>
      <c r="I294" s="164">
        <v>3930</v>
      </c>
      <c r="J294" s="165" t="e">
        <f>INDEX([2]単一請求!H:H,MATCH(L294,[2]単一請求!AA:AA,0),1)</f>
        <v>#N/A</v>
      </c>
      <c r="K294" s="166"/>
      <c r="L294" s="167" t="s">
        <v>3978</v>
      </c>
      <c r="M294" s="164" t="s">
        <v>3583</v>
      </c>
      <c r="N294" s="164"/>
      <c r="O294" s="164"/>
      <c r="P294" s="164"/>
    </row>
    <row r="295" spans="1:16" ht="38" outlineLevel="2">
      <c r="A295" s="163">
        <v>2880</v>
      </c>
      <c r="B295" s="164" t="s">
        <v>2938</v>
      </c>
      <c r="C295" s="164">
        <v>2</v>
      </c>
      <c r="D295" s="164" t="s">
        <v>26</v>
      </c>
      <c r="E295" s="165" t="str">
        <f>IF(LEN(B295)&gt;0,INDEX('[2]JP PINT 0.9.3'!I:I,MATCH(B295,'[2]JP PINT 0.9.3'!B:B,0),1),"")</f>
        <v>請求書明細行オブジェクトID</v>
      </c>
      <c r="F295" s="165" t="s">
        <v>2939</v>
      </c>
      <c r="G295" s="164" t="s">
        <v>3979</v>
      </c>
      <c r="H295" s="166" t="s">
        <v>1395</v>
      </c>
      <c r="I295" s="164">
        <v>3940</v>
      </c>
      <c r="J295" s="165" t="e">
        <f>INDEX([2]単一請求!H:H,MATCH(L295,[2]単一請求!AA:AA,0),1)</f>
        <v>#N/A</v>
      </c>
      <c r="K295" s="166"/>
      <c r="L295" s="167" t="s">
        <v>3980</v>
      </c>
      <c r="M295" s="164" t="s">
        <v>3583</v>
      </c>
      <c r="N295" s="164" t="s">
        <v>26</v>
      </c>
      <c r="O295" s="164"/>
      <c r="P295" s="164" t="s">
        <v>3981</v>
      </c>
    </row>
    <row r="296" spans="1:16" ht="38" outlineLevel="2">
      <c r="A296" s="163">
        <v>2890</v>
      </c>
      <c r="B296" s="164"/>
      <c r="C296" s="164"/>
      <c r="D296" s="164"/>
      <c r="E296" s="165" t="str">
        <f>IF(LEN(B296)&gt;0,INDEX('[2]JP PINT 0.9.3'!I:I,MATCH(B296,'[2]JP PINT 0.9.3'!B:B,0),1),"")</f>
        <v/>
      </c>
      <c r="F296" s="165"/>
      <c r="G296" s="164"/>
      <c r="H296" s="166"/>
      <c r="I296" s="164">
        <v>3950</v>
      </c>
      <c r="J296" s="165" t="e">
        <f>INDEX([2]単一請求!H:H,MATCH(L296,[2]単一請求!AA:AA,0),1)</f>
        <v>#N/A</v>
      </c>
      <c r="K296" s="166"/>
      <c r="L296" s="167" t="s">
        <v>3982</v>
      </c>
      <c r="M296" s="164" t="s">
        <v>3583</v>
      </c>
      <c r="N296" s="164" t="s">
        <v>26</v>
      </c>
      <c r="O296" s="164"/>
      <c r="P296" s="164" t="s">
        <v>3983</v>
      </c>
    </row>
    <row r="297" spans="1:16" ht="38" outlineLevel="2">
      <c r="A297" s="163">
        <v>2900</v>
      </c>
      <c r="B297" s="164" t="s">
        <v>3984</v>
      </c>
      <c r="C297" s="164">
        <v>3</v>
      </c>
      <c r="D297" s="164" t="s">
        <v>26</v>
      </c>
      <c r="E297" s="165" t="e">
        <f>IF(LEN(B297)&gt;0,INDEX('[2]JP PINT 0.9.3'!I:I,MATCH(B297,'[2]JP PINT 0.9.3'!B:B,0),1),"")</f>
        <v>#N/A</v>
      </c>
      <c r="F297" s="165" t="s">
        <v>3985</v>
      </c>
      <c r="G297" s="164" t="s">
        <v>3986</v>
      </c>
      <c r="H297" s="166" t="s">
        <v>3627</v>
      </c>
      <c r="I297" s="164">
        <v>3960</v>
      </c>
      <c r="J297" s="165" t="e">
        <f>INDEX([2]単一請求!H:H,MATCH(L297,[2]単一請求!AA:AA,0),1)</f>
        <v>#N/A</v>
      </c>
      <c r="K297" s="166"/>
      <c r="L297" s="167" t="s">
        <v>3987</v>
      </c>
      <c r="M297" s="164" t="s">
        <v>3583</v>
      </c>
      <c r="N297" s="164" t="s">
        <v>26</v>
      </c>
      <c r="O297" s="164"/>
      <c r="P297" s="164"/>
    </row>
    <row r="298" spans="1:16" ht="38" outlineLevel="2">
      <c r="A298" s="163">
        <v>2950</v>
      </c>
      <c r="B298" s="164" t="s">
        <v>3010</v>
      </c>
      <c r="C298" s="164">
        <v>2</v>
      </c>
      <c r="D298" s="164" t="s">
        <v>26</v>
      </c>
      <c r="E298" s="165" t="str">
        <f>IF(LEN(B298)&gt;0,INDEX('[2]JP PINT 0.9.3'!I:I,MATCH(B298,'[2]JP PINT 0.9.3'!B:B,0),1),"")</f>
        <v>請求書明細行買い手会計参照</v>
      </c>
      <c r="F298" s="165" t="s">
        <v>3011</v>
      </c>
      <c r="G298" s="164" t="s">
        <v>3918</v>
      </c>
      <c r="H298" s="166" t="s">
        <v>1484</v>
      </c>
      <c r="I298" s="164">
        <v>3970</v>
      </c>
      <c r="J298" s="165" t="e">
        <f>INDEX([2]単一請求!H:H,MATCH(L298,[2]単一請求!AA:AA,0),1)</f>
        <v>#N/A</v>
      </c>
      <c r="K298" s="166"/>
      <c r="L298" s="167" t="s">
        <v>3988</v>
      </c>
      <c r="M298" s="164" t="s">
        <v>3583</v>
      </c>
      <c r="N298" s="164" t="s">
        <v>20</v>
      </c>
      <c r="O298" s="164" t="s">
        <v>3603</v>
      </c>
      <c r="P298" s="164"/>
    </row>
    <row r="299" spans="1:16" ht="19" outlineLevel="1">
      <c r="A299" s="163">
        <v>3240</v>
      </c>
      <c r="B299" s="164" t="s">
        <v>3213</v>
      </c>
      <c r="C299" s="164">
        <v>2</v>
      </c>
      <c r="D299" s="164" t="s">
        <v>20</v>
      </c>
      <c r="E299" s="165" t="str">
        <f>IF(LEN(B299)&gt;0,INDEX('[2]JP PINT 0.9.3'!I:I,MATCH(B299,'[2]JP PINT 0.9.3'!B:B,0),1),"")</f>
        <v>品目情報</v>
      </c>
      <c r="F299" s="165" t="s">
        <v>3214</v>
      </c>
      <c r="G299" s="164" t="s">
        <v>3216</v>
      </c>
      <c r="H299" s="166"/>
      <c r="I299" s="164">
        <v>3980</v>
      </c>
      <c r="J299" s="165" t="e">
        <f>INDEX([2]単一請求!H:H,MATCH(L299,[2]単一請求!AA:AA,0),1)</f>
        <v>#N/A</v>
      </c>
      <c r="K299" s="166" t="s">
        <v>3989</v>
      </c>
      <c r="L299" s="167" t="s">
        <v>3990</v>
      </c>
      <c r="M299" s="164" t="s">
        <v>3583</v>
      </c>
      <c r="N299" s="164" t="s">
        <v>26</v>
      </c>
      <c r="O299" s="164" t="s">
        <v>3594</v>
      </c>
      <c r="P299" s="164"/>
    </row>
    <row r="300" spans="1:16" ht="19" outlineLevel="2">
      <c r="A300" s="163">
        <v>3290</v>
      </c>
      <c r="B300" s="164" t="s">
        <v>3251</v>
      </c>
      <c r="C300" s="164">
        <v>3</v>
      </c>
      <c r="D300" s="164" t="s">
        <v>26</v>
      </c>
      <c r="E300" s="165" t="str">
        <f>IF(LEN(B300)&gt;0,INDEX('[2]JP PINT 0.9.3'!I:I,MATCH(B300,'[2]JP PINT 0.9.3'!B:B,0),1),"")</f>
        <v>品目標準ID</v>
      </c>
      <c r="F300" s="165" t="s">
        <v>3252</v>
      </c>
      <c r="G300" s="164" t="s">
        <v>3254</v>
      </c>
      <c r="H300" s="166" t="s">
        <v>1395</v>
      </c>
      <c r="I300" s="164">
        <v>3990</v>
      </c>
      <c r="J300" s="165" t="e">
        <f>INDEX([2]単一請求!H:H,MATCH(L300,[2]単一請求!AA:AA,0),1)</f>
        <v>#N/A</v>
      </c>
      <c r="K300" s="166"/>
      <c r="L300" s="167" t="s">
        <v>3991</v>
      </c>
      <c r="M300" s="164" t="s">
        <v>3583</v>
      </c>
      <c r="N300" s="164" t="s">
        <v>26</v>
      </c>
      <c r="O300" s="164"/>
      <c r="P300" s="164"/>
    </row>
    <row r="301" spans="1:16" ht="38" outlineLevel="2">
      <c r="A301" s="163">
        <v>3300</v>
      </c>
      <c r="B301" s="164" t="s">
        <v>3992</v>
      </c>
      <c r="C301" s="164">
        <v>4</v>
      </c>
      <c r="D301" s="164" t="s">
        <v>20</v>
      </c>
      <c r="E301" s="165" t="e">
        <f>IF(LEN(B301)&gt;0,INDEX('[2]JP PINT 0.9.3'!I:I,MATCH(B301,'[2]JP PINT 0.9.3'!B:B,0),1),"")</f>
        <v>#N/A</v>
      </c>
      <c r="F301" s="165" t="s">
        <v>3993</v>
      </c>
      <c r="G301" s="164" t="s">
        <v>3994</v>
      </c>
      <c r="H301" s="166" t="s">
        <v>3627</v>
      </c>
      <c r="I301" s="164">
        <v>4000</v>
      </c>
      <c r="J301" s="165" t="e">
        <f>INDEX([2]単一請求!H:H,MATCH(L301,[2]単一請求!AA:AA,0),1)</f>
        <v>#N/A</v>
      </c>
      <c r="K301" s="166"/>
      <c r="L301" s="167" t="s">
        <v>3995</v>
      </c>
      <c r="M301" s="164" t="s">
        <v>3629</v>
      </c>
      <c r="N301" s="164"/>
      <c r="O301" s="164"/>
      <c r="P301" s="164"/>
    </row>
    <row r="302" spans="1:16" ht="19" outlineLevel="2">
      <c r="A302" s="163">
        <v>3270</v>
      </c>
      <c r="B302" s="164" t="s">
        <v>3237</v>
      </c>
      <c r="C302" s="164">
        <v>3</v>
      </c>
      <c r="D302" s="164" t="s">
        <v>26</v>
      </c>
      <c r="E302" s="165" t="str">
        <f>IF(LEN(B302)&gt;0,INDEX('[2]JP PINT 0.9.3'!I:I,MATCH(B302,'[2]JP PINT 0.9.3'!B:B,0),1),"")</f>
        <v>売り手による品目ID</v>
      </c>
      <c r="F302" s="165" t="s">
        <v>3238</v>
      </c>
      <c r="G302" s="164" t="s">
        <v>3996</v>
      </c>
      <c r="H302" s="166" t="s">
        <v>1395</v>
      </c>
      <c r="I302" s="164">
        <v>4010</v>
      </c>
      <c r="J302" s="165" t="e">
        <f>INDEX([2]単一請求!H:H,MATCH(L302,[2]単一請求!AA:AA,0),1)</f>
        <v>#N/A</v>
      </c>
      <c r="K302" s="166"/>
      <c r="L302" s="167" t="s">
        <v>3997</v>
      </c>
      <c r="M302" s="164" t="s">
        <v>3583</v>
      </c>
      <c r="N302" s="164" t="s">
        <v>26</v>
      </c>
      <c r="O302" s="164"/>
      <c r="P302" s="164"/>
    </row>
    <row r="303" spans="1:16" ht="19" outlineLevel="2">
      <c r="A303" s="163">
        <v>3280</v>
      </c>
      <c r="B303" s="164" t="s">
        <v>3244</v>
      </c>
      <c r="C303" s="164">
        <v>3</v>
      </c>
      <c r="D303" s="164" t="s">
        <v>26</v>
      </c>
      <c r="E303" s="165" t="str">
        <f>IF(LEN(B303)&gt;0,INDEX('[2]JP PINT 0.9.3'!I:I,MATCH(B303,'[2]JP PINT 0.9.3'!B:B,0),1),"")</f>
        <v>買い手による品目ID</v>
      </c>
      <c r="F303" s="165" t="s">
        <v>3245</v>
      </c>
      <c r="G303" s="164" t="s">
        <v>3998</v>
      </c>
      <c r="H303" s="166" t="s">
        <v>1395</v>
      </c>
      <c r="I303" s="164">
        <v>4020</v>
      </c>
      <c r="J303" s="165" t="e">
        <f>INDEX([2]単一請求!H:H,MATCH(L303,[2]単一請求!AA:AA,0),1)</f>
        <v>#N/A</v>
      </c>
      <c r="K303" s="166"/>
      <c r="L303" s="167" t="s">
        <v>3999</v>
      </c>
      <c r="M303" s="164" t="s">
        <v>3583</v>
      </c>
      <c r="N303" s="164" t="s">
        <v>26</v>
      </c>
      <c r="O303" s="164"/>
      <c r="P303" s="164"/>
    </row>
    <row r="304" spans="1:16" ht="19" outlineLevel="2">
      <c r="A304" s="163">
        <v>3250</v>
      </c>
      <c r="B304" s="164" t="s">
        <v>3222</v>
      </c>
      <c r="C304" s="164">
        <v>3</v>
      </c>
      <c r="D304" s="164" t="s">
        <v>20</v>
      </c>
      <c r="E304" s="165" t="str">
        <f>IF(LEN(B304)&gt;0,INDEX('[2]JP PINT 0.9.3'!I:I,MATCH(B304,'[2]JP PINT 0.9.3'!B:B,0),1),"")</f>
        <v>品名</v>
      </c>
      <c r="F304" s="165" t="s">
        <v>3223</v>
      </c>
      <c r="G304" s="164" t="s">
        <v>3225</v>
      </c>
      <c r="H304" s="166" t="s">
        <v>1484</v>
      </c>
      <c r="I304" s="164">
        <v>4030</v>
      </c>
      <c r="J304" s="165" t="e">
        <f>INDEX([2]単一請求!H:H,MATCH(L304,[2]単一請求!AA:AA,0),1)</f>
        <v>#N/A</v>
      </c>
      <c r="K304" s="166"/>
      <c r="L304" s="167" t="s">
        <v>4000</v>
      </c>
      <c r="M304" s="164" t="s">
        <v>3583</v>
      </c>
      <c r="N304" s="164" t="s">
        <v>141</v>
      </c>
      <c r="O304" s="164" t="s">
        <v>3588</v>
      </c>
      <c r="P304" s="164"/>
    </row>
    <row r="305" spans="1:16" ht="19" outlineLevel="2">
      <c r="A305" s="163">
        <v>3260</v>
      </c>
      <c r="B305" s="164" t="s">
        <v>3230</v>
      </c>
      <c r="C305" s="164">
        <v>3</v>
      </c>
      <c r="D305" s="164" t="s">
        <v>26</v>
      </c>
      <c r="E305" s="165" t="str">
        <f>IF(LEN(B305)&gt;0,INDEX('[2]JP PINT 0.9.3'!I:I,MATCH(B305,'[2]JP PINT 0.9.3'!B:B,0),1),"")</f>
        <v>品目摘要</v>
      </c>
      <c r="F305" s="165" t="s">
        <v>3231</v>
      </c>
      <c r="G305" s="164" t="s">
        <v>3232</v>
      </c>
      <c r="H305" s="166" t="s">
        <v>1484</v>
      </c>
      <c r="I305" s="164">
        <v>4040</v>
      </c>
      <c r="J305" s="165" t="e">
        <f>INDEX([2]単一請求!H:H,MATCH(L305,[2]単一請求!AA:AA,0),1)</f>
        <v>#N/A</v>
      </c>
      <c r="K305" s="166"/>
      <c r="L305" s="167" t="s">
        <v>4001</v>
      </c>
      <c r="M305" s="164" t="s">
        <v>3583</v>
      </c>
      <c r="N305" s="164" t="s">
        <v>26</v>
      </c>
      <c r="O305" s="164" t="s">
        <v>3603</v>
      </c>
      <c r="P305" s="164"/>
    </row>
    <row r="306" spans="1:16" ht="38" outlineLevel="2">
      <c r="A306" s="163">
        <v>3350</v>
      </c>
      <c r="B306" s="164" t="s">
        <v>3296</v>
      </c>
      <c r="C306" s="164">
        <v>3</v>
      </c>
      <c r="D306" s="164" t="s">
        <v>141</v>
      </c>
      <c r="E306" s="165" t="str">
        <f>IF(LEN(B306)&gt;0,INDEX('[2]JP PINT 0.9.3'!I:I,MATCH(B306,'[2]JP PINT 0.9.3'!B:B,0),1),"")</f>
        <v>品目属性</v>
      </c>
      <c r="F306" s="165" t="s">
        <v>3297</v>
      </c>
      <c r="G306" s="164" t="s">
        <v>3299</v>
      </c>
      <c r="H306" s="166"/>
      <c r="I306" s="164">
        <v>4050</v>
      </c>
      <c r="J306" s="165" t="e">
        <f>INDEX([2]単一請求!H:H,MATCH(L306,[2]単一請求!AA:AA,0),1)</f>
        <v>#N/A</v>
      </c>
      <c r="K306" s="166"/>
      <c r="L306" s="167" t="s">
        <v>4002</v>
      </c>
      <c r="M306" s="164" t="s">
        <v>3583</v>
      </c>
      <c r="N306" s="164" t="s">
        <v>141</v>
      </c>
      <c r="O306" s="164"/>
      <c r="P306" s="164"/>
    </row>
    <row r="307" spans="1:16" ht="38" outlineLevel="3">
      <c r="A307" s="163">
        <v>3360</v>
      </c>
      <c r="B307" s="164" t="s">
        <v>3305</v>
      </c>
      <c r="C307" s="164">
        <v>4</v>
      </c>
      <c r="D307" s="164" t="s">
        <v>20</v>
      </c>
      <c r="E307" s="165" t="str">
        <f>IF(LEN(B307)&gt;0,INDEX('[2]JP PINT 0.9.3'!I:I,MATCH(B307,'[2]JP PINT 0.9.3'!B:B,0),1),"")</f>
        <v>品目属性名</v>
      </c>
      <c r="F307" s="165" t="s">
        <v>3306</v>
      </c>
      <c r="G307" s="164" t="s">
        <v>3308</v>
      </c>
      <c r="H307" s="166" t="s">
        <v>1484</v>
      </c>
      <c r="I307" s="164">
        <v>4060</v>
      </c>
      <c r="J307" s="165" t="e">
        <f>INDEX([2]単一請求!H:H,MATCH(L307,[2]単一請求!AA:AA,0),1)</f>
        <v>#N/A</v>
      </c>
      <c r="K307" s="166"/>
      <c r="L307" s="167" t="s">
        <v>4003</v>
      </c>
      <c r="M307" s="164" t="s">
        <v>3583</v>
      </c>
      <c r="N307" s="164" t="s">
        <v>141</v>
      </c>
      <c r="O307" s="164" t="s">
        <v>3588</v>
      </c>
      <c r="P307" s="164"/>
    </row>
    <row r="308" spans="1:16" ht="38" outlineLevel="3">
      <c r="A308" s="163">
        <v>3370</v>
      </c>
      <c r="B308" s="164" t="s">
        <v>3314</v>
      </c>
      <c r="C308" s="164">
        <v>4</v>
      </c>
      <c r="D308" s="164" t="s">
        <v>20</v>
      </c>
      <c r="E308" s="165" t="str">
        <f>IF(LEN(B308)&gt;0,INDEX('[2]JP PINT 0.9.3'!I:I,MATCH(B308,'[2]JP PINT 0.9.3'!B:B,0),1),"")</f>
        <v>品目属性値</v>
      </c>
      <c r="F308" s="165" t="s">
        <v>3315</v>
      </c>
      <c r="G308" s="164" t="s">
        <v>3317</v>
      </c>
      <c r="H308" s="166" t="s">
        <v>1484</v>
      </c>
      <c r="I308" s="164">
        <v>4070</v>
      </c>
      <c r="J308" s="165" t="e">
        <f>INDEX([2]単一請求!H:H,MATCH(L308,[2]単一請求!AA:AA,0),1)</f>
        <v>#N/A</v>
      </c>
      <c r="K308" s="166"/>
      <c r="L308" s="167" t="s">
        <v>4004</v>
      </c>
      <c r="M308" s="164" t="s">
        <v>3583</v>
      </c>
      <c r="N308" s="164" t="s">
        <v>141</v>
      </c>
      <c r="O308" s="164" t="s">
        <v>4005</v>
      </c>
      <c r="P308" s="164"/>
    </row>
    <row r="309" spans="1:16" ht="38" outlineLevel="2">
      <c r="A309" s="163">
        <v>3310</v>
      </c>
      <c r="B309" s="164" t="s">
        <v>3263</v>
      </c>
      <c r="C309" s="164">
        <v>3</v>
      </c>
      <c r="D309" s="164" t="s">
        <v>141</v>
      </c>
      <c r="E309" s="165" t="str">
        <f>IF(LEN(B309)&gt;0,INDEX('[2]JP PINT 0.9.3'!I:I,MATCH(B309,'[2]JP PINT 0.9.3'!B:B,0),1),"")</f>
        <v>品目分類ID</v>
      </c>
      <c r="F309" s="165" t="s">
        <v>3264</v>
      </c>
      <c r="G309" s="164" t="s">
        <v>3266</v>
      </c>
      <c r="H309" s="166" t="s">
        <v>1395</v>
      </c>
      <c r="I309" s="164">
        <v>4080</v>
      </c>
      <c r="J309" s="165" t="e">
        <f>INDEX([2]単一請求!H:H,MATCH(L309,[2]単一請求!AA:AA,0),1)</f>
        <v>#N/A</v>
      </c>
      <c r="K309" s="166"/>
      <c r="L309" s="167" t="s">
        <v>4006</v>
      </c>
      <c r="M309" s="164" t="s">
        <v>3583</v>
      </c>
      <c r="N309" s="164" t="s">
        <v>26</v>
      </c>
      <c r="O309" s="164"/>
      <c r="P309" s="164"/>
    </row>
    <row r="310" spans="1:16" ht="38" outlineLevel="3">
      <c r="A310" s="163">
        <v>3320</v>
      </c>
      <c r="B310" s="164" t="s">
        <v>4007</v>
      </c>
      <c r="C310" s="164">
        <v>4</v>
      </c>
      <c r="D310" s="164" t="s">
        <v>20</v>
      </c>
      <c r="E310" s="165" t="e">
        <f>IF(LEN(B310)&gt;0,INDEX('[2]JP PINT 0.9.3'!I:I,MATCH(B310,'[2]JP PINT 0.9.3'!B:B,0),1),"")</f>
        <v>#N/A</v>
      </c>
      <c r="F310" s="165" t="s">
        <v>4008</v>
      </c>
      <c r="G310" s="164" t="s">
        <v>4009</v>
      </c>
      <c r="H310" s="166" t="s">
        <v>3627</v>
      </c>
      <c r="I310" s="164">
        <v>4090</v>
      </c>
      <c r="J310" s="165" t="e">
        <f>INDEX([2]単一請求!H:H,MATCH(L310,[2]単一請求!AA:AA,0),1)</f>
        <v>#N/A</v>
      </c>
      <c r="K310" s="166"/>
      <c r="L310" s="167" t="s">
        <v>4010</v>
      </c>
      <c r="M310" s="164" t="s">
        <v>3629</v>
      </c>
      <c r="N310" s="164"/>
      <c r="O310" s="164" t="s">
        <v>3594</v>
      </c>
      <c r="P310" s="164"/>
    </row>
    <row r="311" spans="1:16" ht="38" outlineLevel="3">
      <c r="A311" s="163">
        <v>3330</v>
      </c>
      <c r="B311" s="164" t="s">
        <v>4011</v>
      </c>
      <c r="C311" s="164">
        <v>4</v>
      </c>
      <c r="D311" s="164" t="s">
        <v>26</v>
      </c>
      <c r="E311" s="165" t="e">
        <f>IF(LEN(B311)&gt;0,INDEX('[2]JP PINT 0.9.3'!I:I,MATCH(B311,'[2]JP PINT 0.9.3'!B:B,0),1),"")</f>
        <v>#N/A</v>
      </c>
      <c r="F311" s="165" t="s">
        <v>4012</v>
      </c>
      <c r="G311" s="164" t="s">
        <v>3284</v>
      </c>
      <c r="H311" s="166" t="s">
        <v>3627</v>
      </c>
      <c r="I311" s="164">
        <v>4100</v>
      </c>
      <c r="J311" s="165" t="e">
        <f>INDEX([2]単一請求!H:H,MATCH(L311,[2]単一請求!AA:AA,0),1)</f>
        <v>#N/A</v>
      </c>
      <c r="K311" s="166"/>
      <c r="L311" s="167" t="s">
        <v>4013</v>
      </c>
      <c r="M311" s="164" t="s">
        <v>3629</v>
      </c>
      <c r="N311" s="164"/>
      <c r="O311" s="164"/>
      <c r="P311" s="164"/>
    </row>
    <row r="312" spans="1:16" ht="38" outlineLevel="2">
      <c r="A312" s="163">
        <v>3340</v>
      </c>
      <c r="B312" s="164" t="s">
        <v>3289</v>
      </c>
      <c r="C312" s="164">
        <v>3</v>
      </c>
      <c r="D312" s="164" t="s">
        <v>26</v>
      </c>
      <c r="E312" s="165" t="str">
        <f>IF(LEN(B312)&gt;0,INDEX('[2]JP PINT 0.9.3'!I:I,MATCH(B312,'[2]JP PINT 0.9.3'!B:B,0),1),"")</f>
        <v>品目の原産国</v>
      </c>
      <c r="F312" s="165" t="s">
        <v>3290</v>
      </c>
      <c r="G312" s="164" t="s">
        <v>3292</v>
      </c>
      <c r="H312" s="166" t="s">
        <v>1429</v>
      </c>
      <c r="I312" s="164">
        <v>4110</v>
      </c>
      <c r="J312" s="165" t="e">
        <f>INDEX([2]単一請求!H:H,MATCH(L312,[2]単一請求!AA:AA,0),1)</f>
        <v>#N/A</v>
      </c>
      <c r="K312" s="166"/>
      <c r="L312" s="167" t="s">
        <v>4014</v>
      </c>
      <c r="M312" s="164" t="s">
        <v>3583</v>
      </c>
      <c r="N312" s="164" t="s">
        <v>26</v>
      </c>
      <c r="O312" s="164"/>
      <c r="P312" s="164"/>
    </row>
    <row r="313" spans="1:16" ht="19">
      <c r="A313" s="163">
        <v>2850</v>
      </c>
      <c r="B313" s="164" t="s">
        <v>2892</v>
      </c>
      <c r="C313" s="164">
        <v>1</v>
      </c>
      <c r="D313" s="164" t="s">
        <v>894</v>
      </c>
      <c r="E313" s="165" t="str">
        <f>IF(LEN(B313)&gt;0,INDEX('[2]JP PINT 0.9.3'!I:I,MATCH(B313,'[2]JP PINT 0.9.3'!B:B,0),1),"")</f>
        <v>請求書明細行</v>
      </c>
      <c r="F313" s="165" t="s">
        <v>2893</v>
      </c>
      <c r="G313" s="164" t="s">
        <v>2895</v>
      </c>
      <c r="H313" s="166"/>
      <c r="I313" s="164">
        <v>4120</v>
      </c>
      <c r="J313" s="165" t="str">
        <f>INDEX([2]単一請求!H:H,MATCH(L313,[2]単一請求!AA:AA,0),1)</f>
        <v>統合文書取引／明細文書行グループ</v>
      </c>
      <c r="K313" s="166"/>
      <c r="L313" s="167" t="s">
        <v>1354</v>
      </c>
      <c r="M313" s="164" t="s">
        <v>3583</v>
      </c>
      <c r="N313" s="164" t="s">
        <v>141</v>
      </c>
      <c r="O313" s="164" t="s">
        <v>3594</v>
      </c>
      <c r="P313" s="164"/>
    </row>
    <row r="314" spans="1:16" ht="38" outlineLevel="1">
      <c r="B314" s="164"/>
      <c r="C314" s="164"/>
      <c r="D314" s="164"/>
      <c r="E314" s="165" t="str">
        <f>IF(LEN(B314)&gt;0,INDEX('[2]JP PINT 0.9.3'!I:I,MATCH(B314,'[2]JP PINT 0.9.3'!B:B,0),1),"")</f>
        <v/>
      </c>
      <c r="F314" s="165"/>
      <c r="G314" s="164"/>
      <c r="H314" s="166"/>
      <c r="I314" s="164">
        <v>4130</v>
      </c>
      <c r="J314" s="165" t="e">
        <f>INDEX([2]単一請求!H:H,MATCH(L314,[2]単一請求!AA:AA,0),1)</f>
        <v>#N/A</v>
      </c>
      <c r="K314" s="166"/>
      <c r="L314" s="167" t="s">
        <v>4015</v>
      </c>
      <c r="M314" s="164"/>
      <c r="N314" s="164"/>
      <c r="O314" s="164"/>
      <c r="P314" s="164"/>
    </row>
    <row r="315" spans="1:16" ht="38" outlineLevel="2">
      <c r="A315" s="163">
        <v>2860</v>
      </c>
      <c r="B315" s="164" t="s">
        <v>2901</v>
      </c>
      <c r="C315" s="164">
        <v>2</v>
      </c>
      <c r="D315" s="164" t="s">
        <v>20</v>
      </c>
      <c r="E315" s="165" t="str">
        <f>IF(LEN(B315)&gt;0,INDEX('[2]JP PINT 0.9.3'!I:I,MATCH(B315,'[2]JP PINT 0.9.3'!B:B,0),1),"")</f>
        <v>請求書明細行ID</v>
      </c>
      <c r="F315" s="165" t="s">
        <v>2902</v>
      </c>
      <c r="G315" s="164" t="s">
        <v>2904</v>
      </c>
      <c r="H315" s="166" t="s">
        <v>1395</v>
      </c>
      <c r="I315" s="164">
        <v>4140</v>
      </c>
      <c r="J315" s="165" t="e">
        <f>INDEX([2]単一請求!H:H,MATCH(L315,[2]単一請求!AA:AA,0),1)</f>
        <v>#N/A</v>
      </c>
      <c r="K315" s="166"/>
      <c r="L315" s="167" t="s">
        <v>4016</v>
      </c>
      <c r="M315" s="164" t="s">
        <v>3583</v>
      </c>
      <c r="N315" s="164" t="s">
        <v>26</v>
      </c>
      <c r="O315" s="164" t="s">
        <v>3594</v>
      </c>
      <c r="P315" s="164"/>
    </row>
    <row r="316" spans="1:16" ht="38" outlineLevel="2">
      <c r="A316" s="163">
        <v>2870</v>
      </c>
      <c r="B316" s="164" t="s">
        <v>2908</v>
      </c>
      <c r="C316" s="164">
        <v>2</v>
      </c>
      <c r="D316" s="164" t="s">
        <v>26</v>
      </c>
      <c r="E316" s="165" t="str">
        <f>IF(LEN(B316)&gt;0,INDEX('[2]JP PINT 0.9.3'!I:I,MATCH(B316,'[2]JP PINT 0.9.3'!B:B,0),1),"")</f>
        <v>請求書明細行注釈</v>
      </c>
      <c r="F316" s="165" t="s">
        <v>2909</v>
      </c>
      <c r="G316" s="164" t="s">
        <v>2911</v>
      </c>
      <c r="H316" s="166" t="s">
        <v>1484</v>
      </c>
      <c r="I316" s="164">
        <v>4150</v>
      </c>
      <c r="J316" s="165" t="e">
        <f>INDEX([2]単一請求!H:H,MATCH(L316,[2]単一請求!AA:AA,0),1)</f>
        <v>#N/A</v>
      </c>
      <c r="K316" s="166"/>
      <c r="L316" s="167" t="s">
        <v>4017</v>
      </c>
      <c r="M316" s="164" t="s">
        <v>3583</v>
      </c>
      <c r="N316" s="164" t="s">
        <v>141</v>
      </c>
      <c r="O316" s="164" t="s">
        <v>3603</v>
      </c>
      <c r="P316" s="164"/>
    </row>
    <row r="317" spans="1:16" ht="38" outlineLevel="1">
      <c r="A317" s="163">
        <v>3130</v>
      </c>
      <c r="B317" s="164" t="s">
        <v>3112</v>
      </c>
      <c r="C317" s="164">
        <v>2</v>
      </c>
      <c r="D317" s="164" t="s">
        <v>20</v>
      </c>
      <c r="E317" s="165" t="str">
        <f>IF(LEN(B317)&gt;0,INDEX('[2]JP PINT 0.9.3'!I:I,MATCH(B317,'[2]JP PINT 0.9.3'!B:B,0),1),"")</f>
        <v>取引価格詳細</v>
      </c>
      <c r="F317" s="165" t="s">
        <v>3113</v>
      </c>
      <c r="G317" s="164" t="s">
        <v>3115</v>
      </c>
      <c r="H317" s="166"/>
      <c r="I317" s="164">
        <v>4160</v>
      </c>
      <c r="J317" s="165" t="e">
        <f>INDEX([2]単一請求!H:H,MATCH(L317,[2]単一請求!AA:AA,0),1)</f>
        <v>#N/A</v>
      </c>
      <c r="K317" s="166"/>
      <c r="L317" s="167" t="s">
        <v>4018</v>
      </c>
      <c r="M317" s="164" t="s">
        <v>3583</v>
      </c>
      <c r="N317" s="164" t="s">
        <v>26</v>
      </c>
      <c r="O317" s="164" t="s">
        <v>3749</v>
      </c>
      <c r="P317" s="164"/>
    </row>
    <row r="318" spans="1:16" ht="38" outlineLevel="2">
      <c r="A318" s="163">
        <v>2940</v>
      </c>
      <c r="B318" s="164" t="s">
        <v>2994</v>
      </c>
      <c r="C318" s="164">
        <v>2</v>
      </c>
      <c r="D318" s="164" t="s">
        <v>26</v>
      </c>
      <c r="E318" s="165" t="str">
        <f>IF(LEN(B318)&gt;0,INDEX('[2]JP PINT 0.9.3'!I:I,MATCH(B318,'[2]JP PINT 0.9.3'!B:B,0),1),"")</f>
        <v>購買発注明細行参照</v>
      </c>
      <c r="F318" s="165" t="s">
        <v>2995</v>
      </c>
      <c r="G318" s="164" t="s">
        <v>3922</v>
      </c>
      <c r="H318" s="166" t="s">
        <v>3716</v>
      </c>
      <c r="I318" s="164">
        <v>4170</v>
      </c>
      <c r="J318" s="165" t="e">
        <f>INDEX([2]単一請求!H:H,MATCH(L318,[2]単一請求!AA:AA,0),1)</f>
        <v>#N/A</v>
      </c>
      <c r="K318" s="166"/>
      <c r="L318" s="167" t="s">
        <v>4019</v>
      </c>
      <c r="M318" s="164" t="s">
        <v>3583</v>
      </c>
      <c r="N318" s="164" t="s">
        <v>26</v>
      </c>
      <c r="O318" s="164"/>
      <c r="P318" s="164"/>
    </row>
    <row r="319" spans="1:16" ht="38" outlineLevel="2">
      <c r="B319" s="164"/>
      <c r="C319" s="164"/>
      <c r="D319" s="164"/>
      <c r="E319" s="165" t="str">
        <f>IF(LEN(B319)&gt;0,INDEX('[2]JP PINT 0.9.3'!I:I,MATCH(B319,'[2]JP PINT 0.9.3'!B:B,0),1),"")</f>
        <v/>
      </c>
      <c r="F319" s="165"/>
      <c r="G319" s="164"/>
      <c r="H319" s="166"/>
      <c r="I319" s="164">
        <v>4180</v>
      </c>
      <c r="J319" s="165" t="e">
        <f>INDEX([2]単一請求!H:H,MATCH(L319,[2]単一請求!AA:AA,0),1)</f>
        <v>#N/A</v>
      </c>
      <c r="K319" s="166"/>
      <c r="L319" s="167" t="s">
        <v>4020</v>
      </c>
      <c r="M319" s="164"/>
      <c r="N319" s="164"/>
      <c r="O319" s="164"/>
      <c r="P319" s="164"/>
    </row>
    <row r="320" spans="1:16" ht="38" outlineLevel="3">
      <c r="A320" s="163">
        <v>3160</v>
      </c>
      <c r="B320" s="164" t="s">
        <v>3138</v>
      </c>
      <c r="C320" s="164">
        <v>3</v>
      </c>
      <c r="D320" s="164" t="s">
        <v>26</v>
      </c>
      <c r="E320" s="165" t="str">
        <f>IF(LEN(B320)&gt;0,INDEX('[2]JP PINT 0.9.3'!I:I,MATCH(B320,'[2]JP PINT 0.9.3'!B:B,0),1),"")</f>
        <v>品目単価(値引前)(税抜き)</v>
      </c>
      <c r="F320" s="165" t="s">
        <v>3139</v>
      </c>
      <c r="G320" s="164" t="s">
        <v>3925</v>
      </c>
      <c r="H320" s="166" t="s">
        <v>3926</v>
      </c>
      <c r="I320" s="164">
        <v>4190</v>
      </c>
      <c r="J320" s="165" t="e">
        <f>INDEX([2]単一請求!H:H,MATCH(L320,[2]単一請求!AA:AA,0),1)</f>
        <v>#N/A</v>
      </c>
      <c r="K320" s="166"/>
      <c r="L320" s="167" t="s">
        <v>4021</v>
      </c>
      <c r="M320" s="164" t="s">
        <v>3583</v>
      </c>
      <c r="N320" s="164" t="s">
        <v>894</v>
      </c>
      <c r="O320" s="164" t="s">
        <v>3603</v>
      </c>
      <c r="P320" s="164"/>
    </row>
    <row r="321" spans="1:16" ht="38" outlineLevel="3">
      <c r="A321" s="163">
        <v>3170</v>
      </c>
      <c r="B321" s="164" t="s">
        <v>3145</v>
      </c>
      <c r="C321" s="164">
        <v>3</v>
      </c>
      <c r="D321" s="164" t="s">
        <v>26</v>
      </c>
      <c r="E321" s="165" t="str">
        <f>IF(LEN(B321)&gt;0,INDEX('[2]JP PINT 0.9.3'!I:I,MATCH(B321,'[2]JP PINT 0.9.3'!B:B,0),1),"")</f>
        <v>品目単価基準数量</v>
      </c>
      <c r="F321" s="165" t="s">
        <v>3146</v>
      </c>
      <c r="G321" s="164" t="s">
        <v>3148</v>
      </c>
      <c r="H321" s="166" t="s">
        <v>3928</v>
      </c>
      <c r="I321" s="164">
        <v>4200</v>
      </c>
      <c r="J321" s="165" t="e">
        <f>INDEX([2]単一請求!H:H,MATCH(L321,[2]単一請求!AA:AA,0),1)</f>
        <v>#N/A</v>
      </c>
      <c r="K321" s="166"/>
      <c r="L321" s="167" t="s">
        <v>4022</v>
      </c>
      <c r="M321" s="164" t="s">
        <v>3583</v>
      </c>
      <c r="N321" s="164" t="s">
        <v>26</v>
      </c>
      <c r="O321" s="164" t="s">
        <v>3749</v>
      </c>
      <c r="P321" s="164"/>
    </row>
    <row r="322" spans="1:16" ht="38" outlineLevel="3">
      <c r="A322" s="163">
        <v>3190</v>
      </c>
      <c r="B322" s="164" t="s">
        <v>3154</v>
      </c>
      <c r="C322" s="164">
        <v>3</v>
      </c>
      <c r="D322" s="164" t="s">
        <v>26</v>
      </c>
      <c r="E322" s="165" t="str">
        <f>IF(LEN(B322)&gt;0,INDEX('[2]JP PINT 0.9.3'!I:I,MATCH(B322,'[2]JP PINT 0.9.3'!B:B,0),1),"")</f>
        <v>品目単価基準数量の数量単位コード</v>
      </c>
      <c r="F322" s="165" t="s">
        <v>3155</v>
      </c>
      <c r="G322" s="164" t="s">
        <v>3157</v>
      </c>
      <c r="H322" s="166" t="s">
        <v>1429</v>
      </c>
      <c r="I322" s="164">
        <v>4210</v>
      </c>
      <c r="J322" s="165" t="e">
        <f>INDEX([2]単一請求!H:H,MATCH(L322,[2]単一請求!AA:AA,0),1)</f>
        <v>#N/A</v>
      </c>
      <c r="K322" s="166"/>
      <c r="L322" s="167" t="s">
        <v>4023</v>
      </c>
      <c r="M322" s="164" t="s">
        <v>3629</v>
      </c>
      <c r="N322" s="164"/>
      <c r="O322" s="164"/>
      <c r="P322" s="164"/>
    </row>
    <row r="323" spans="1:16" ht="57" outlineLevel="3">
      <c r="A323" s="163">
        <v>3150</v>
      </c>
      <c r="B323" s="164" t="s">
        <v>3131</v>
      </c>
      <c r="C323" s="164">
        <v>3</v>
      </c>
      <c r="D323" s="164" t="s">
        <v>26</v>
      </c>
      <c r="E323" s="165" t="str">
        <f>IF(LEN(B323)&gt;0,INDEX('[2]JP PINT 0.9.3'!I:I,MATCH(B323,'[2]JP PINT 0.9.3'!B:B,0),1),"")</f>
        <v>品目単価値引(税抜き)</v>
      </c>
      <c r="F323" s="165" t="s">
        <v>3132</v>
      </c>
      <c r="G323" s="164" t="s">
        <v>3134</v>
      </c>
      <c r="H323" s="166" t="s">
        <v>3931</v>
      </c>
      <c r="I323" s="164">
        <v>4220</v>
      </c>
      <c r="J323" s="165" t="e">
        <f>INDEX([2]単一請求!H:H,MATCH(L323,[2]単一請求!AA:AA,0),1)</f>
        <v>#VALUE!</v>
      </c>
      <c r="K323" s="166"/>
      <c r="L323" s="167" t="s">
        <v>4024</v>
      </c>
      <c r="M323" s="164" t="s">
        <v>3583</v>
      </c>
      <c r="N323" s="164" t="s">
        <v>141</v>
      </c>
      <c r="O323" s="164" t="s">
        <v>3603</v>
      </c>
      <c r="P323" s="164"/>
    </row>
    <row r="324" spans="1:16" ht="38" outlineLevel="2">
      <c r="B324" s="164"/>
      <c r="C324" s="164"/>
      <c r="D324" s="164"/>
      <c r="E324" s="165" t="str">
        <f>IF(LEN(B324)&gt;0,INDEX('[2]JP PINT 0.9.3'!I:I,MATCH(B324,'[2]JP PINT 0.9.3'!B:B,0),1),"")</f>
        <v/>
      </c>
      <c r="F324" s="165"/>
      <c r="G324" s="164"/>
      <c r="H324" s="166"/>
      <c r="I324" s="164">
        <v>4230</v>
      </c>
      <c r="J324" s="165" t="e">
        <f>INDEX([2]単一請求!H:H,MATCH(L324,[2]単一請求!AA:AA,0),1)</f>
        <v>#N/A</v>
      </c>
      <c r="K324" s="166"/>
      <c r="L324" s="167" t="s">
        <v>4025</v>
      </c>
      <c r="M324" s="164"/>
      <c r="N324" s="164"/>
      <c r="O324" s="164"/>
      <c r="P324" s="164"/>
    </row>
    <row r="325" spans="1:16" ht="38" outlineLevel="3">
      <c r="A325" s="163">
        <v>3140</v>
      </c>
      <c r="B325" s="164" t="s">
        <v>3121</v>
      </c>
      <c r="C325" s="164">
        <v>3</v>
      </c>
      <c r="D325" s="164" t="s">
        <v>20</v>
      </c>
      <c r="E325" s="165" t="str">
        <f>IF(LEN(B325)&gt;0,INDEX('[2]JP PINT 0.9.3'!I:I,MATCH(B325,'[2]JP PINT 0.9.3'!B:B,0),1),"")</f>
        <v>品目単価(値引後)(税抜き)</v>
      </c>
      <c r="F325" s="165" t="s">
        <v>3122</v>
      </c>
      <c r="G325" s="164" t="s">
        <v>3934</v>
      </c>
      <c r="H325" s="166" t="s">
        <v>3931</v>
      </c>
      <c r="I325" s="164">
        <v>4240</v>
      </c>
      <c r="J325" s="165" t="e">
        <f>INDEX([2]単一請求!H:H,MATCH(L325,[2]単一請求!AA:AA,0),1)</f>
        <v>#N/A</v>
      </c>
      <c r="K325" s="166"/>
      <c r="L325" s="167" t="s">
        <v>4026</v>
      </c>
      <c r="M325" s="164" t="s">
        <v>3583</v>
      </c>
      <c r="N325" s="164" t="s">
        <v>894</v>
      </c>
      <c r="O325" s="164" t="s">
        <v>3603</v>
      </c>
      <c r="P325" s="164"/>
    </row>
    <row r="326" spans="1:16" ht="38" outlineLevel="3">
      <c r="A326" s="163">
        <v>3180</v>
      </c>
      <c r="B326" s="164"/>
      <c r="C326" s="164"/>
      <c r="D326" s="164"/>
      <c r="E326" s="165" t="str">
        <f>IF(LEN(B326)&gt;0,INDEX('[2]JP PINT 0.9.3'!I:I,MATCH(B326,'[2]JP PINT 0.9.3'!B:B,0),1),"")</f>
        <v/>
      </c>
      <c r="F326" s="165"/>
      <c r="G326" s="164"/>
      <c r="H326" s="166"/>
      <c r="I326" s="164">
        <v>4250</v>
      </c>
      <c r="J326" s="165" t="e">
        <f>INDEX([2]単一請求!H:H,MATCH(L326,[2]単一請求!AA:AA,0),1)</f>
        <v>#N/A</v>
      </c>
      <c r="K326" s="166"/>
      <c r="L326" s="167" t="s">
        <v>4027</v>
      </c>
      <c r="M326" s="164" t="s">
        <v>3583</v>
      </c>
      <c r="N326" s="164" t="s">
        <v>26</v>
      </c>
      <c r="O326" s="164" t="s">
        <v>3749</v>
      </c>
      <c r="P326" s="164"/>
    </row>
    <row r="327" spans="1:16" ht="38" outlineLevel="1">
      <c r="B327" s="164"/>
      <c r="C327" s="164"/>
      <c r="D327" s="164"/>
      <c r="E327" s="165" t="str">
        <f>IF(LEN(B327)&gt;0,INDEX('[2]JP PINT 0.9.3'!I:I,MATCH(B327,'[2]JP PINT 0.9.3'!B:B,0),1),"")</f>
        <v/>
      </c>
      <c r="F327" s="165"/>
      <c r="G327" s="164"/>
      <c r="H327" s="166"/>
      <c r="I327" s="164">
        <v>4260</v>
      </c>
      <c r="J327" s="165" t="e">
        <f>INDEX([2]単一請求!H:H,MATCH(L327,[2]単一請求!AA:AA,0),1)</f>
        <v>#N/A</v>
      </c>
      <c r="K327" s="166"/>
      <c r="L327" s="167" t="s">
        <v>4028</v>
      </c>
      <c r="M327" s="164"/>
      <c r="N327" s="164"/>
      <c r="O327" s="164"/>
      <c r="P327" s="164"/>
    </row>
    <row r="328" spans="1:16" ht="38" outlineLevel="2">
      <c r="A328" s="163">
        <v>2910</v>
      </c>
      <c r="B328" s="164" t="s">
        <v>2948</v>
      </c>
      <c r="C328" s="164">
        <v>2</v>
      </c>
      <c r="D328" s="164" t="s">
        <v>20</v>
      </c>
      <c r="E328" s="165" t="str">
        <f>IF(LEN(B328)&gt;0,INDEX('[2]JP PINT 0.9.3'!I:I,MATCH(B328,'[2]JP PINT 0.9.3'!B:B,0),1),"")</f>
        <v>請求する数量</v>
      </c>
      <c r="F328" s="165" t="s">
        <v>2949</v>
      </c>
      <c r="G328" s="164" t="s">
        <v>2952</v>
      </c>
      <c r="H328" s="166" t="s">
        <v>3928</v>
      </c>
      <c r="I328" s="164">
        <v>4270</v>
      </c>
      <c r="J328" s="165" t="e">
        <f>INDEX([2]単一請求!H:H,MATCH(L328,[2]単一請求!AA:AA,0),1)</f>
        <v>#N/A</v>
      </c>
      <c r="K328" s="166"/>
      <c r="L328" s="167" t="s">
        <v>4029</v>
      </c>
      <c r="M328" s="164" t="s">
        <v>3583</v>
      </c>
      <c r="N328" s="164" t="s">
        <v>26</v>
      </c>
      <c r="O328" s="164" t="s">
        <v>3594</v>
      </c>
      <c r="P328" s="164"/>
    </row>
    <row r="329" spans="1:16" ht="38" outlineLevel="2">
      <c r="A329" s="163">
        <v>2920</v>
      </c>
      <c r="B329" s="164" t="s">
        <v>2960</v>
      </c>
      <c r="C329" s="164">
        <v>2</v>
      </c>
      <c r="D329" s="164" t="s">
        <v>20</v>
      </c>
      <c r="E329" s="165" t="str">
        <f>IF(LEN(B329)&gt;0,INDEX('[2]JP PINT 0.9.3'!I:I,MATCH(B329,'[2]JP PINT 0.9.3'!B:B,0),1),"")</f>
        <v>請求する数量の数量単位コード</v>
      </c>
      <c r="F329" s="165" t="s">
        <v>3938</v>
      </c>
      <c r="G329" s="164" t="s">
        <v>2963</v>
      </c>
      <c r="H329" s="166" t="s">
        <v>1429</v>
      </c>
      <c r="I329" s="164">
        <v>4280</v>
      </c>
      <c r="J329" s="165" t="e">
        <f>INDEX([2]単一請求!H:H,MATCH(L329,[2]単一請求!AA:AA,0),1)</f>
        <v>#N/A</v>
      </c>
      <c r="K329" s="166"/>
      <c r="L329" s="167" t="s">
        <v>4030</v>
      </c>
      <c r="M329" s="164" t="s">
        <v>3629</v>
      </c>
      <c r="N329" s="164"/>
      <c r="O329" s="164" t="s">
        <v>3594</v>
      </c>
      <c r="P329" s="164"/>
    </row>
    <row r="330" spans="1:16" ht="38" outlineLevel="1">
      <c r="B330" s="164"/>
      <c r="C330" s="164"/>
      <c r="D330" s="164"/>
      <c r="E330" s="165" t="str">
        <f>IF(LEN(B330)&gt;0,INDEX('[2]JP PINT 0.9.3'!I:I,MATCH(B330,'[2]JP PINT 0.9.3'!B:B,0),1),"")</f>
        <v/>
      </c>
      <c r="F330" s="165"/>
      <c r="G330" s="164"/>
      <c r="H330" s="166"/>
      <c r="I330" s="164">
        <v>4290</v>
      </c>
      <c r="J330" s="165" t="e">
        <f>INDEX([2]単一請求!H:H,MATCH(L330,[2]単一請求!AA:AA,0),1)</f>
        <v>#N/A</v>
      </c>
      <c r="K330" s="166"/>
      <c r="L330" s="167" t="s">
        <v>4031</v>
      </c>
      <c r="M330" s="164"/>
      <c r="N330" s="164"/>
      <c r="O330" s="164"/>
      <c r="P330" s="164"/>
    </row>
    <row r="331" spans="1:16" ht="38" outlineLevel="2">
      <c r="A331" s="163">
        <v>3200</v>
      </c>
      <c r="B331" s="164" t="s">
        <v>3163</v>
      </c>
      <c r="C331" s="164">
        <v>2</v>
      </c>
      <c r="D331" s="164" t="s">
        <v>20</v>
      </c>
      <c r="E331" s="165" t="str">
        <f>IF(LEN(B331)&gt;0,INDEX('[2]JP PINT 0.9.3'!I:I,MATCH(B331,'[2]JP PINT 0.9.3'!B:B,0),1),"")</f>
        <v>請求書明細行税情報</v>
      </c>
      <c r="F331" s="165" t="s">
        <v>3942</v>
      </c>
      <c r="G331" s="164" t="s">
        <v>3943</v>
      </c>
      <c r="H331" s="166"/>
      <c r="I331" s="164">
        <v>4300</v>
      </c>
      <c r="J331" s="165" t="e">
        <f>INDEX([2]単一請求!H:H,MATCH(L331,[2]単一請求!AA:AA,0),1)</f>
        <v>#N/A</v>
      </c>
      <c r="K331" s="166"/>
      <c r="L331" s="167" t="s">
        <v>4032</v>
      </c>
      <c r="M331" s="164" t="s">
        <v>3583</v>
      </c>
      <c r="N331" s="164" t="s">
        <v>141</v>
      </c>
      <c r="O331" s="164" t="s">
        <v>3603</v>
      </c>
      <c r="P331" s="164"/>
    </row>
    <row r="332" spans="1:16" ht="38" outlineLevel="3">
      <c r="A332" s="163">
        <v>3210</v>
      </c>
      <c r="B332" s="164" t="s">
        <v>3173</v>
      </c>
      <c r="C332" s="164">
        <v>3</v>
      </c>
      <c r="D332" s="164" t="s">
        <v>20</v>
      </c>
      <c r="E332" s="165" t="str">
        <f>IF(LEN(B332)&gt;0,INDEX('[2]JP PINT 0.9.3'!I:I,MATCH(B332,'[2]JP PINT 0.9.3'!B:B,0),1),"")</f>
        <v>請求する品目に対する課税分類コード</v>
      </c>
      <c r="F332" s="165" t="s">
        <v>3945</v>
      </c>
      <c r="G332" s="164" t="s">
        <v>3946</v>
      </c>
      <c r="H332" s="166" t="s">
        <v>1429</v>
      </c>
      <c r="I332" s="164">
        <v>4310</v>
      </c>
      <c r="J332" s="165" t="e">
        <f>INDEX([2]単一請求!H:H,MATCH(L332,[2]単一請求!AA:AA,0),1)</f>
        <v>#N/A</v>
      </c>
      <c r="K332" s="166"/>
      <c r="L332" s="167" t="s">
        <v>4033</v>
      </c>
      <c r="M332" s="164" t="s">
        <v>3583</v>
      </c>
      <c r="N332" s="164" t="s">
        <v>26</v>
      </c>
      <c r="O332" s="164" t="s">
        <v>3881</v>
      </c>
      <c r="P332" s="164"/>
    </row>
    <row r="333" spans="1:16" ht="38" outlineLevel="3">
      <c r="A333" s="163">
        <v>3220</v>
      </c>
      <c r="B333" s="164"/>
      <c r="C333" s="164"/>
      <c r="D333" s="164"/>
      <c r="E333" s="165" t="str">
        <f>IF(LEN(B333)&gt;0,INDEX('[2]JP PINT 0.9.3'!I:I,MATCH(B333,'[2]JP PINT 0.9.3'!B:B,0),1),"")</f>
        <v/>
      </c>
      <c r="F333" s="165"/>
      <c r="G333" s="164"/>
      <c r="H333" s="166"/>
      <c r="I333" s="164">
        <v>4320</v>
      </c>
      <c r="J333" s="165" t="e">
        <f>INDEX([2]単一請求!H:H,MATCH(L333,[2]単一請求!AA:AA,0),1)</f>
        <v>#N/A</v>
      </c>
      <c r="K333" s="166"/>
      <c r="L333" s="167" t="s">
        <v>4034</v>
      </c>
      <c r="M333" s="164" t="s">
        <v>3583</v>
      </c>
      <c r="N333" s="164" t="s">
        <v>26</v>
      </c>
      <c r="O333" s="164" t="s">
        <v>3594</v>
      </c>
      <c r="P333" s="164"/>
    </row>
    <row r="334" spans="1:16" ht="38" outlineLevel="3">
      <c r="A334" s="163">
        <v>3230</v>
      </c>
      <c r="B334" s="164" t="s">
        <v>3180</v>
      </c>
      <c r="C334" s="164">
        <v>3</v>
      </c>
      <c r="D334" s="164" t="s">
        <v>26</v>
      </c>
      <c r="E334" s="165" t="str">
        <f>IF(LEN(B334)&gt;0,INDEX('[2]JP PINT 0.9.3'!I:I,MATCH(B334,'[2]JP PINT 0.9.3'!B:B,0),1),"")</f>
        <v>請求する品目に対する税率</v>
      </c>
      <c r="F334" s="165" t="s">
        <v>3949</v>
      </c>
      <c r="G334" s="164" t="s">
        <v>3950</v>
      </c>
      <c r="H334" s="166" t="s">
        <v>2524</v>
      </c>
      <c r="I334" s="164">
        <v>4330</v>
      </c>
      <c r="J334" s="165" t="e">
        <f>INDEX([2]単一請求!H:H,MATCH(L334,[2]単一請求!AA:AA,0),1)</f>
        <v>#N/A</v>
      </c>
      <c r="K334" s="166"/>
      <c r="L334" s="167" t="s">
        <v>4035</v>
      </c>
      <c r="M334" s="164" t="s">
        <v>3583</v>
      </c>
      <c r="N334" s="164" t="s">
        <v>26</v>
      </c>
      <c r="O334" s="164"/>
      <c r="P334" s="164"/>
    </row>
    <row r="335" spans="1:16" ht="38" outlineLevel="2">
      <c r="A335" s="163">
        <v>2960</v>
      </c>
      <c r="B335" s="164" t="s">
        <v>3017</v>
      </c>
      <c r="C335" s="164">
        <v>2</v>
      </c>
      <c r="D335" s="164" t="s">
        <v>26</v>
      </c>
      <c r="E335" s="165" t="str">
        <f>IF(LEN(B335)&gt;0,INDEX('[2]JP PINT 0.9.3'!I:I,MATCH(B335,'[2]JP PINT 0.9.3'!B:B,0),1),"")</f>
        <v>請求書明細行の期間</v>
      </c>
      <c r="F335" s="165" t="s">
        <v>3018</v>
      </c>
      <c r="G335" s="164" t="s">
        <v>3020</v>
      </c>
      <c r="H335" s="166"/>
      <c r="I335" s="164">
        <v>4340</v>
      </c>
      <c r="J335" s="165" t="e">
        <f>INDEX([2]単一請求!H:H,MATCH(L335,[2]単一請求!AA:AA,0),1)</f>
        <v>#N/A</v>
      </c>
      <c r="K335" s="166"/>
      <c r="L335" s="167" t="s">
        <v>4036</v>
      </c>
      <c r="M335" s="164" t="s">
        <v>3583</v>
      </c>
      <c r="N335" s="164" t="s">
        <v>26</v>
      </c>
      <c r="O335" s="164"/>
      <c r="P335" s="164"/>
    </row>
    <row r="336" spans="1:16" ht="38" outlineLevel="3">
      <c r="A336" s="163">
        <v>2970</v>
      </c>
      <c r="B336" s="164" t="s">
        <v>3024</v>
      </c>
      <c r="C336" s="164">
        <v>3</v>
      </c>
      <c r="D336" s="164" t="s">
        <v>26</v>
      </c>
      <c r="E336" s="165" t="str">
        <f>IF(LEN(B336)&gt;0,INDEX('[2]JP PINT 0.9.3'!I:I,MATCH(B336,'[2]JP PINT 0.9.3'!B:B,0),1),"")</f>
        <v>請求書明細行の期間開始日</v>
      </c>
      <c r="F336" s="165" t="s">
        <v>3025</v>
      </c>
      <c r="G336" s="164" t="s">
        <v>3027</v>
      </c>
      <c r="H336" s="166" t="s">
        <v>1407</v>
      </c>
      <c r="I336" s="164">
        <v>4350</v>
      </c>
      <c r="J336" s="165" t="e">
        <f>INDEX([2]単一請求!H:H,MATCH(L336,[2]単一請求!AA:AA,0),1)</f>
        <v>#N/A</v>
      </c>
      <c r="K336" s="166"/>
      <c r="L336" s="167" t="s">
        <v>4037</v>
      </c>
      <c r="M336" s="164" t="s">
        <v>3583</v>
      </c>
      <c r="N336" s="164" t="s">
        <v>20</v>
      </c>
      <c r="O336" s="164" t="s">
        <v>3594</v>
      </c>
      <c r="P336" s="164" t="s">
        <v>3596</v>
      </c>
    </row>
    <row r="337" spans="1:16" ht="38" outlineLevel="3">
      <c r="A337" s="163">
        <v>2990</v>
      </c>
      <c r="B337" s="164" t="s">
        <v>3031</v>
      </c>
      <c r="C337" s="164">
        <v>3</v>
      </c>
      <c r="D337" s="164" t="s">
        <v>26</v>
      </c>
      <c r="E337" s="165" t="str">
        <f>IF(LEN(B337)&gt;0,INDEX('[2]JP PINT 0.9.3'!I:I,MATCH(B337,'[2]JP PINT 0.9.3'!B:B,0),1),"")</f>
        <v>請求書明細行の期間終了日</v>
      </c>
      <c r="F337" s="165" t="s">
        <v>3032</v>
      </c>
      <c r="G337" s="164" t="s">
        <v>3034</v>
      </c>
      <c r="H337" s="166" t="s">
        <v>1407</v>
      </c>
      <c r="I337" s="164">
        <v>4360</v>
      </c>
      <c r="J337" s="165" t="e">
        <f>INDEX([2]単一請求!H:H,MATCH(L337,[2]単一請求!AA:AA,0),1)</f>
        <v>#N/A</v>
      </c>
      <c r="K337" s="166"/>
      <c r="L337" s="167" t="s">
        <v>4038</v>
      </c>
      <c r="M337" s="164" t="s">
        <v>3583</v>
      </c>
      <c r="N337" s="164" t="s">
        <v>20</v>
      </c>
      <c r="O337" s="164"/>
      <c r="P337" s="164" t="s">
        <v>3596</v>
      </c>
    </row>
    <row r="338" spans="1:16" ht="38" outlineLevel="2">
      <c r="A338" s="163">
        <v>3010</v>
      </c>
      <c r="B338" s="164" t="s">
        <v>3038</v>
      </c>
      <c r="C338" s="164">
        <v>2</v>
      </c>
      <c r="D338" s="164" t="s">
        <v>141</v>
      </c>
      <c r="E338" s="165" t="str">
        <f>IF(LEN(B338)&gt;0,INDEX('[2]JP PINT 0.9.3'!I:I,MATCH(B338,'[2]JP PINT 0.9.3'!B:B,0),1),"")</f>
        <v>請求書明細行の返金</v>
      </c>
      <c r="F338" s="165" t="s">
        <v>3039</v>
      </c>
      <c r="G338" s="164" t="s">
        <v>3041</v>
      </c>
      <c r="H338" s="166"/>
      <c r="I338" s="164">
        <v>4370</v>
      </c>
      <c r="J338" s="165" t="e">
        <f>INDEX([2]単一請求!H:H,MATCH(L338,[2]単一請求!AA:AA,0),1)</f>
        <v>#VALUE!</v>
      </c>
      <c r="K338" s="166"/>
      <c r="L338" s="167" t="s">
        <v>4039</v>
      </c>
      <c r="M338" s="164" t="s">
        <v>3583</v>
      </c>
      <c r="N338" s="164" t="s">
        <v>141</v>
      </c>
      <c r="O338" s="164" t="s">
        <v>3871</v>
      </c>
      <c r="P338" s="164" t="s">
        <v>3872</v>
      </c>
    </row>
    <row r="339" spans="1:16" ht="38" outlineLevel="3">
      <c r="A339" s="163">
        <v>3040</v>
      </c>
      <c r="B339" s="164" t="s">
        <v>3057</v>
      </c>
      <c r="C339" s="164">
        <v>3</v>
      </c>
      <c r="D339" s="164" t="s">
        <v>26</v>
      </c>
      <c r="E339" s="165" t="str">
        <f>IF(LEN(B339)&gt;0,INDEX('[2]JP PINT 0.9.3'!I:I,MATCH(B339,'[2]JP PINT 0.9.3'!B:B,0),1),"")</f>
        <v>請求書明細行の返金の率</v>
      </c>
      <c r="F339" s="165" t="s">
        <v>3058</v>
      </c>
      <c r="G339" s="164" t="s">
        <v>3956</v>
      </c>
      <c r="H339" s="166" t="s">
        <v>2524</v>
      </c>
      <c r="I339" s="164">
        <v>4380</v>
      </c>
      <c r="J339" s="165" t="e">
        <f>INDEX([2]単一請求!H:H,MATCH(L339,[2]単一請求!AA:AA,0),1)</f>
        <v>#VALUE!</v>
      </c>
      <c r="K339" s="166"/>
      <c r="L339" s="167" t="s">
        <v>4040</v>
      </c>
      <c r="M339" s="164" t="s">
        <v>3583</v>
      </c>
      <c r="N339" s="164" t="s">
        <v>26</v>
      </c>
      <c r="O339" s="164"/>
      <c r="P339" s="164"/>
    </row>
    <row r="340" spans="1:16" ht="38" outlineLevel="3">
      <c r="A340" s="163">
        <v>3030</v>
      </c>
      <c r="B340" s="164" t="s">
        <v>3050</v>
      </c>
      <c r="C340" s="164">
        <v>3</v>
      </c>
      <c r="D340" s="164" t="s">
        <v>26</v>
      </c>
      <c r="E340" s="165" t="str">
        <f>IF(LEN(B340)&gt;0,INDEX('[2]JP PINT 0.9.3'!I:I,MATCH(B340,'[2]JP PINT 0.9.3'!B:B,0),1),"")</f>
        <v>請求書明細行の返金金額の基準金額</v>
      </c>
      <c r="F340" s="165" t="s">
        <v>3051</v>
      </c>
      <c r="G340" s="164" t="s">
        <v>3958</v>
      </c>
      <c r="H340" s="166" t="s">
        <v>1605</v>
      </c>
      <c r="I340" s="164">
        <v>4390</v>
      </c>
      <c r="J340" s="165" t="e">
        <f>INDEX([2]単一請求!H:H,MATCH(L340,[2]単一請求!AA:AA,0),1)</f>
        <v>#VALUE!</v>
      </c>
      <c r="K340" s="166"/>
      <c r="L340" s="167" t="s">
        <v>4041</v>
      </c>
      <c r="M340" s="164" t="s">
        <v>3583</v>
      </c>
      <c r="N340" s="164" t="s">
        <v>26</v>
      </c>
      <c r="O340" s="164"/>
      <c r="P340" s="164"/>
    </row>
    <row r="341" spans="1:16" ht="38" outlineLevel="3">
      <c r="A341" s="163">
        <v>3020</v>
      </c>
      <c r="B341" s="164" t="s">
        <v>3045</v>
      </c>
      <c r="C341" s="164">
        <v>3</v>
      </c>
      <c r="D341" s="164" t="s">
        <v>20</v>
      </c>
      <c r="E341" s="165" t="str">
        <f>IF(LEN(B341)&gt;0,INDEX('[2]JP PINT 0.9.3'!I:I,MATCH(B341,'[2]JP PINT 0.9.3'!B:B,0),1),"")</f>
        <v>請求書明細行の返金金額(税抜き)</v>
      </c>
      <c r="F341" s="165" t="s">
        <v>3046</v>
      </c>
      <c r="G341" s="164" t="s">
        <v>3875</v>
      </c>
      <c r="H341" s="166" t="s">
        <v>1605</v>
      </c>
      <c r="I341" s="164">
        <v>4400</v>
      </c>
      <c r="J341" s="165" t="e">
        <f>INDEX([2]単一請求!H:H,MATCH(L341,[2]単一請求!AA:AA,0),1)</f>
        <v>#VALUE!</v>
      </c>
      <c r="K341" s="166"/>
      <c r="L341" s="167" t="s">
        <v>4042</v>
      </c>
      <c r="M341" s="164" t="s">
        <v>3583</v>
      </c>
      <c r="N341" s="164" t="s">
        <v>141</v>
      </c>
      <c r="O341" s="164" t="s">
        <v>3594</v>
      </c>
      <c r="P341" s="164"/>
    </row>
    <row r="342" spans="1:16" ht="38" outlineLevel="3">
      <c r="A342" s="163">
        <v>3060</v>
      </c>
      <c r="B342" s="164" t="s">
        <v>3071</v>
      </c>
      <c r="C342" s="164">
        <v>3</v>
      </c>
      <c r="D342" s="164" t="s">
        <v>26</v>
      </c>
      <c r="E342" s="165" t="str">
        <f>IF(LEN(B342)&gt;0,INDEX('[2]JP PINT 0.9.3'!I:I,MATCH(B342,'[2]JP PINT 0.9.3'!B:B,0),1),"")</f>
        <v>請求書明細行の返金理由コード</v>
      </c>
      <c r="F342" s="165" t="s">
        <v>3072</v>
      </c>
      <c r="G342" s="164" t="s">
        <v>3961</v>
      </c>
      <c r="H342" s="166" t="s">
        <v>1429</v>
      </c>
      <c r="I342" s="164">
        <v>4410</v>
      </c>
      <c r="J342" s="165" t="e">
        <f>INDEX([2]単一請求!H:H,MATCH(L342,[2]単一請求!AA:AA,0),1)</f>
        <v>#VALUE!</v>
      </c>
      <c r="K342" s="166"/>
      <c r="L342" s="167" t="s">
        <v>4043</v>
      </c>
      <c r="M342" s="164" t="s">
        <v>3583</v>
      </c>
      <c r="N342" s="164" t="s">
        <v>26</v>
      </c>
      <c r="O342" s="164"/>
      <c r="P342" s="164"/>
    </row>
    <row r="343" spans="1:16" ht="38" outlineLevel="3">
      <c r="A343" s="163">
        <v>3050</v>
      </c>
      <c r="B343" s="164" t="s">
        <v>3064</v>
      </c>
      <c r="C343" s="164">
        <v>3</v>
      </c>
      <c r="D343" s="164" t="s">
        <v>26</v>
      </c>
      <c r="E343" s="165" t="str">
        <f>IF(LEN(B343)&gt;0,INDEX('[2]JP PINT 0.9.3'!I:I,MATCH(B343,'[2]JP PINT 0.9.3'!B:B,0),1),"")</f>
        <v>請求書明細行の返金理由</v>
      </c>
      <c r="F343" s="165" t="s">
        <v>3065</v>
      </c>
      <c r="G343" s="164" t="s">
        <v>3963</v>
      </c>
      <c r="H343" s="166" t="s">
        <v>1484</v>
      </c>
      <c r="I343" s="164">
        <v>4420</v>
      </c>
      <c r="J343" s="165" t="e">
        <f>INDEX([2]単一請求!H:H,MATCH(L343,[2]単一請求!AA:AA,0),1)</f>
        <v>#VALUE!</v>
      </c>
      <c r="K343" s="166"/>
      <c r="L343" s="167" t="s">
        <v>4044</v>
      </c>
      <c r="M343" s="164" t="s">
        <v>3583</v>
      </c>
      <c r="N343" s="164" t="s">
        <v>26</v>
      </c>
      <c r="O343" s="164"/>
      <c r="P343" s="164"/>
    </row>
    <row r="344" spans="1:16" ht="38" outlineLevel="2">
      <c r="A344" s="163">
        <v>3070</v>
      </c>
      <c r="B344" s="164" t="s">
        <v>3078</v>
      </c>
      <c r="C344" s="164">
        <v>2</v>
      </c>
      <c r="D344" s="164" t="s">
        <v>141</v>
      </c>
      <c r="E344" s="165" t="str">
        <f>IF(LEN(B344)&gt;0,INDEX('[2]JP PINT 0.9.3'!I:I,MATCH(B344,'[2]JP PINT 0.9.3'!B:B,0),1),"")</f>
        <v>請求書明細行の追加請求</v>
      </c>
      <c r="F344" s="165" t="s">
        <v>3079</v>
      </c>
      <c r="G344" s="164" t="s">
        <v>3965</v>
      </c>
      <c r="H344" s="166"/>
      <c r="I344" s="164">
        <v>4430</v>
      </c>
      <c r="J344" s="165" t="e">
        <f>INDEX([2]単一請求!H:H,MATCH(L344,[2]単一請求!AA:AA,0),1)</f>
        <v>#VALUE!</v>
      </c>
      <c r="K344" s="166"/>
      <c r="L344" s="167" t="s">
        <v>4045</v>
      </c>
      <c r="M344" s="164" t="s">
        <v>3583</v>
      </c>
      <c r="N344" s="164" t="s">
        <v>141</v>
      </c>
      <c r="O344" s="164" t="s">
        <v>3871</v>
      </c>
      <c r="P344" s="164" t="s">
        <v>3887</v>
      </c>
    </row>
    <row r="345" spans="1:16" ht="38" outlineLevel="3">
      <c r="A345" s="163">
        <v>3100</v>
      </c>
      <c r="B345" s="164" t="s">
        <v>3094</v>
      </c>
      <c r="C345" s="164">
        <v>3</v>
      </c>
      <c r="D345" s="164" t="s">
        <v>26</v>
      </c>
      <c r="E345" s="165" t="str">
        <f>IF(LEN(B345)&gt;0,INDEX('[2]JP PINT 0.9.3'!I:I,MATCH(B345,'[2]JP PINT 0.9.3'!B:B,0),1),"")</f>
        <v>請求書明細行の追加請求の率</v>
      </c>
      <c r="F345" s="165" t="s">
        <v>3095</v>
      </c>
      <c r="G345" s="164" t="s">
        <v>3967</v>
      </c>
      <c r="H345" s="166" t="s">
        <v>2524</v>
      </c>
      <c r="I345" s="164">
        <v>4440</v>
      </c>
      <c r="J345" s="165" t="e">
        <f>INDEX([2]単一請求!H:H,MATCH(L345,[2]単一請求!AA:AA,0),1)</f>
        <v>#VALUE!</v>
      </c>
      <c r="K345" s="166"/>
      <c r="L345" s="167" t="s">
        <v>4046</v>
      </c>
      <c r="M345" s="164" t="s">
        <v>3583</v>
      </c>
      <c r="N345" s="164" t="s">
        <v>26</v>
      </c>
      <c r="O345" s="164"/>
      <c r="P345" s="164"/>
    </row>
    <row r="346" spans="1:16" ht="38" outlineLevel="3">
      <c r="A346" s="163">
        <v>3090</v>
      </c>
      <c r="B346" s="164" t="s">
        <v>3088</v>
      </c>
      <c r="C346" s="164">
        <v>3</v>
      </c>
      <c r="D346" s="164" t="s">
        <v>26</v>
      </c>
      <c r="E346" s="165" t="str">
        <f>IF(LEN(B346)&gt;0,INDEX('[2]JP PINT 0.9.3'!I:I,MATCH(B346,'[2]JP PINT 0.9.3'!B:B,0),1),"")</f>
        <v>請求書明細行の追加請求の基準金額</v>
      </c>
      <c r="F346" s="165" t="s">
        <v>3089</v>
      </c>
      <c r="G346" s="164" t="s">
        <v>3969</v>
      </c>
      <c r="H346" s="166" t="s">
        <v>1605</v>
      </c>
      <c r="I346" s="164">
        <v>4450</v>
      </c>
      <c r="J346" s="165" t="e">
        <f>INDEX([2]単一請求!H:H,MATCH(L346,[2]単一請求!AA:AA,0),1)</f>
        <v>#VALUE!</v>
      </c>
      <c r="K346" s="166"/>
      <c r="L346" s="167" t="s">
        <v>4047</v>
      </c>
      <c r="M346" s="164" t="s">
        <v>3583</v>
      </c>
      <c r="N346" s="164" t="s">
        <v>26</v>
      </c>
      <c r="O346" s="164"/>
      <c r="P346" s="164"/>
    </row>
    <row r="347" spans="1:16" ht="38" outlineLevel="3">
      <c r="A347" s="163">
        <v>3080</v>
      </c>
      <c r="B347" s="164" t="s">
        <v>3084</v>
      </c>
      <c r="C347" s="164">
        <v>3</v>
      </c>
      <c r="D347" s="164" t="s">
        <v>20</v>
      </c>
      <c r="E347" s="165" t="str">
        <f>IF(LEN(B347)&gt;0,INDEX('[2]JP PINT 0.9.3'!I:I,MATCH(B347,'[2]JP PINT 0.9.3'!B:B,0),1),"")</f>
        <v>請求書明細行の追加請求金額(税抜き)</v>
      </c>
      <c r="F347" s="165" t="s">
        <v>3085</v>
      </c>
      <c r="G347" s="164" t="s">
        <v>3890</v>
      </c>
      <c r="H347" s="166" t="s">
        <v>1605</v>
      </c>
      <c r="I347" s="164">
        <v>4460</v>
      </c>
      <c r="J347" s="165" t="e">
        <f>INDEX([2]単一請求!H:H,MATCH(L347,[2]単一請求!AA:AA,0),1)</f>
        <v>#VALUE!</v>
      </c>
      <c r="K347" s="166"/>
      <c r="L347" s="167" t="s">
        <v>4048</v>
      </c>
      <c r="M347" s="164" t="s">
        <v>3583</v>
      </c>
      <c r="N347" s="164" t="s">
        <v>141</v>
      </c>
      <c r="O347" s="164" t="s">
        <v>3594</v>
      </c>
      <c r="P347" s="164"/>
    </row>
    <row r="348" spans="1:16" ht="38" outlineLevel="3">
      <c r="A348" s="163">
        <v>3120</v>
      </c>
      <c r="B348" s="164" t="s">
        <v>3106</v>
      </c>
      <c r="C348" s="164">
        <v>3</v>
      </c>
      <c r="D348" s="164" t="s">
        <v>26</v>
      </c>
      <c r="E348" s="165" t="str">
        <f>IF(LEN(B348)&gt;0,INDEX('[2]JP PINT 0.9.3'!I:I,MATCH(B348,'[2]JP PINT 0.9.3'!B:B,0),1),"")</f>
        <v>請求書明細行の追加請求理由コード</v>
      </c>
      <c r="F348" s="165" t="s">
        <v>3107</v>
      </c>
      <c r="G348" s="164" t="s">
        <v>3972</v>
      </c>
      <c r="H348" s="166" t="s">
        <v>1429</v>
      </c>
      <c r="I348" s="164">
        <v>4470</v>
      </c>
      <c r="J348" s="165" t="e">
        <f>INDEX([2]単一請求!H:H,MATCH(L348,[2]単一請求!AA:AA,0),1)</f>
        <v>#VALUE!</v>
      </c>
      <c r="K348" s="166"/>
      <c r="L348" s="167" t="s">
        <v>4049</v>
      </c>
      <c r="M348" s="164" t="s">
        <v>3583</v>
      </c>
      <c r="N348" s="164" t="s">
        <v>26</v>
      </c>
      <c r="O348" s="164"/>
      <c r="P348" s="164"/>
    </row>
    <row r="349" spans="1:16" ht="38" outlineLevel="3">
      <c r="A349" s="163">
        <v>3110</v>
      </c>
      <c r="B349" s="164" t="s">
        <v>3100</v>
      </c>
      <c r="C349" s="164">
        <v>3</v>
      </c>
      <c r="D349" s="164" t="s">
        <v>26</v>
      </c>
      <c r="E349" s="165" t="str">
        <f>IF(LEN(B349)&gt;0,INDEX('[2]JP PINT 0.9.3'!I:I,MATCH(B349,'[2]JP PINT 0.9.3'!B:B,0),1),"")</f>
        <v>請求書明細行の追加請求理由</v>
      </c>
      <c r="F349" s="165" t="s">
        <v>3101</v>
      </c>
      <c r="G349" s="164" t="s">
        <v>3974</v>
      </c>
      <c r="H349" s="166" t="s">
        <v>1484</v>
      </c>
      <c r="I349" s="164">
        <v>4480</v>
      </c>
      <c r="J349" s="165" t="e">
        <f>INDEX([2]単一請求!H:H,MATCH(L349,[2]単一請求!AA:AA,0),1)</f>
        <v>#VALUE!</v>
      </c>
      <c r="K349" s="166"/>
      <c r="L349" s="167" t="s">
        <v>4050</v>
      </c>
      <c r="M349" s="164" t="s">
        <v>3583</v>
      </c>
      <c r="N349" s="164" t="s">
        <v>26</v>
      </c>
      <c r="O349" s="164"/>
      <c r="P349" s="164"/>
    </row>
    <row r="350" spans="1:16" ht="38" outlineLevel="2">
      <c r="A350" s="163">
        <v>2930</v>
      </c>
      <c r="B350" s="164" t="s">
        <v>2979</v>
      </c>
      <c r="C350" s="164">
        <v>2</v>
      </c>
      <c r="D350" s="164" t="s">
        <v>20</v>
      </c>
      <c r="E350" s="165" t="str">
        <f>IF(LEN(B350)&gt;0,INDEX('[2]JP PINT 0.9.3'!I:I,MATCH(B350,'[2]JP PINT 0.9.3'!B:B,0),1),"")</f>
        <v>値引後請求書明細行金額(税抜き)</v>
      </c>
      <c r="F350" s="165" t="s">
        <v>2980</v>
      </c>
      <c r="G350" s="164" t="s">
        <v>3976</v>
      </c>
      <c r="H350" s="166" t="s">
        <v>1605</v>
      </c>
      <c r="I350" s="164">
        <v>4490</v>
      </c>
      <c r="J350" s="165" t="e">
        <f>INDEX([2]単一請求!H:H,MATCH(L350,[2]単一請求!AA:AA,0),1)</f>
        <v>#N/A</v>
      </c>
      <c r="K350" s="166"/>
      <c r="L350" s="167" t="s">
        <v>4051</v>
      </c>
      <c r="M350" s="164" t="s">
        <v>3583</v>
      </c>
      <c r="N350" s="164" t="s">
        <v>141</v>
      </c>
      <c r="O350" s="164" t="s">
        <v>3588</v>
      </c>
      <c r="P350" s="164"/>
    </row>
    <row r="351" spans="1:16" ht="38" outlineLevel="2">
      <c r="B351" s="164"/>
      <c r="C351" s="164"/>
      <c r="D351" s="164"/>
      <c r="E351" s="165" t="str">
        <f>IF(LEN(B351)&gt;0,INDEX('[2]JP PINT 0.9.3'!I:I,MATCH(B351,'[2]JP PINT 0.9.3'!B:B,0),1),"")</f>
        <v/>
      </c>
      <c r="F351" s="165"/>
      <c r="G351" s="164"/>
      <c r="H351" s="166"/>
      <c r="I351" s="164">
        <v>4500</v>
      </c>
      <c r="J351" s="165" t="e">
        <f>INDEX([2]単一請求!H:H,MATCH(L351,[2]単一請求!AA:AA,0),1)</f>
        <v>#N/A</v>
      </c>
      <c r="K351" s="166"/>
      <c r="L351" s="167" t="s">
        <v>4052</v>
      </c>
      <c r="M351" s="164" t="s">
        <v>3583</v>
      </c>
      <c r="N351" s="164"/>
      <c r="O351" s="164"/>
      <c r="P351" s="164"/>
    </row>
    <row r="352" spans="1:16" ht="38" outlineLevel="2">
      <c r="A352" s="163">
        <v>2880</v>
      </c>
      <c r="B352" s="164" t="s">
        <v>2938</v>
      </c>
      <c r="C352" s="164">
        <v>2</v>
      </c>
      <c r="D352" s="164" t="s">
        <v>26</v>
      </c>
      <c r="E352" s="165" t="str">
        <f>IF(LEN(B352)&gt;0,INDEX('[2]JP PINT 0.9.3'!I:I,MATCH(B352,'[2]JP PINT 0.9.3'!B:B,0),1),"")</f>
        <v>請求書明細行オブジェクトID</v>
      </c>
      <c r="F352" s="165" t="s">
        <v>2939</v>
      </c>
      <c r="G352" s="164" t="s">
        <v>3979</v>
      </c>
      <c r="H352" s="166" t="s">
        <v>1395</v>
      </c>
      <c r="I352" s="164">
        <v>4510</v>
      </c>
      <c r="J352" s="165" t="e">
        <f>INDEX([2]単一請求!H:H,MATCH(L352,[2]単一請求!AA:AA,0),1)</f>
        <v>#VALUE!</v>
      </c>
      <c r="K352" s="166"/>
      <c r="L352" s="167" t="s">
        <v>4053</v>
      </c>
      <c r="M352" s="164" t="s">
        <v>3583</v>
      </c>
      <c r="N352" s="164" t="s">
        <v>26</v>
      </c>
      <c r="O352" s="164"/>
      <c r="P352" s="164" t="s">
        <v>3981</v>
      </c>
    </row>
    <row r="353" spans="1:16" ht="38" outlineLevel="2">
      <c r="A353" s="163">
        <v>2890</v>
      </c>
      <c r="B353" s="164"/>
      <c r="C353" s="164"/>
      <c r="D353" s="164"/>
      <c r="E353" s="165" t="str">
        <f>IF(LEN(B353)&gt;0,INDEX('[2]JP PINT 0.9.3'!I:I,MATCH(B353,'[2]JP PINT 0.9.3'!B:B,0),1),"")</f>
        <v/>
      </c>
      <c r="F353" s="165"/>
      <c r="G353" s="164"/>
      <c r="H353" s="166"/>
      <c r="I353" s="164">
        <v>4520</v>
      </c>
      <c r="J353" s="165" t="e">
        <f>INDEX([2]単一請求!H:H,MATCH(L353,[2]単一請求!AA:AA,0),1)</f>
        <v>#VALUE!</v>
      </c>
      <c r="K353" s="166"/>
      <c r="L353" s="167" t="s">
        <v>4054</v>
      </c>
      <c r="M353" s="164" t="s">
        <v>3583</v>
      </c>
      <c r="N353" s="164" t="s">
        <v>26</v>
      </c>
      <c r="O353" s="164"/>
      <c r="P353" s="164" t="s">
        <v>3983</v>
      </c>
    </row>
    <row r="354" spans="1:16" ht="38" outlineLevel="2">
      <c r="A354" s="163">
        <v>2900</v>
      </c>
      <c r="B354" s="164" t="s">
        <v>3984</v>
      </c>
      <c r="C354" s="164">
        <v>3</v>
      </c>
      <c r="D354" s="164" t="s">
        <v>26</v>
      </c>
      <c r="E354" s="165" t="e">
        <f>IF(LEN(B354)&gt;0,INDEX('[2]JP PINT 0.9.3'!I:I,MATCH(B354,'[2]JP PINT 0.9.3'!B:B,0),1),"")</f>
        <v>#N/A</v>
      </c>
      <c r="F354" s="165" t="s">
        <v>3985</v>
      </c>
      <c r="G354" s="164" t="s">
        <v>3986</v>
      </c>
      <c r="H354" s="166" t="s">
        <v>3627</v>
      </c>
      <c r="I354" s="164">
        <v>4530</v>
      </c>
      <c r="J354" s="165" t="e">
        <f>INDEX([2]単一請求!H:H,MATCH(L354,[2]単一請求!AA:AA,0),1)</f>
        <v>#N/A</v>
      </c>
      <c r="K354" s="166"/>
      <c r="L354" s="167" t="s">
        <v>4055</v>
      </c>
      <c r="M354" s="164" t="s">
        <v>3583</v>
      </c>
      <c r="N354" s="164" t="s">
        <v>26</v>
      </c>
      <c r="O354" s="164"/>
      <c r="P354" s="164"/>
    </row>
    <row r="355" spans="1:16" ht="38" outlineLevel="2">
      <c r="A355" s="163">
        <v>2950</v>
      </c>
      <c r="B355" s="164" t="s">
        <v>3010</v>
      </c>
      <c r="C355" s="164">
        <v>2</v>
      </c>
      <c r="D355" s="164" t="s">
        <v>26</v>
      </c>
      <c r="E355" s="165" t="str">
        <f>IF(LEN(B355)&gt;0,INDEX('[2]JP PINT 0.9.3'!I:I,MATCH(B355,'[2]JP PINT 0.9.3'!B:B,0),1),"")</f>
        <v>請求書明細行買い手会計参照</v>
      </c>
      <c r="F355" s="165" t="s">
        <v>3011</v>
      </c>
      <c r="G355" s="164" t="s">
        <v>3918</v>
      </c>
      <c r="H355" s="166" t="s">
        <v>1484</v>
      </c>
      <c r="I355" s="164">
        <v>4540</v>
      </c>
      <c r="J355" s="165" t="e">
        <f>INDEX([2]単一請求!H:H,MATCH(L355,[2]単一請求!AA:AA,0),1)</f>
        <v>#N/A</v>
      </c>
      <c r="K355" s="166"/>
      <c r="L355" s="167" t="s">
        <v>4056</v>
      </c>
      <c r="M355" s="164" t="s">
        <v>3583</v>
      </c>
      <c r="N355" s="164" t="s">
        <v>20</v>
      </c>
      <c r="O355" s="164" t="s">
        <v>3603</v>
      </c>
      <c r="P355" s="164"/>
    </row>
    <row r="356" spans="1:16" ht="38" outlineLevel="1">
      <c r="A356" s="163">
        <v>3240</v>
      </c>
      <c r="B356" s="164" t="s">
        <v>3213</v>
      </c>
      <c r="C356" s="164">
        <v>2</v>
      </c>
      <c r="D356" s="164" t="s">
        <v>20</v>
      </c>
      <c r="E356" s="165" t="str">
        <f>IF(LEN(B356)&gt;0,INDEX('[2]JP PINT 0.9.3'!I:I,MATCH(B356,'[2]JP PINT 0.9.3'!B:B,0),1),"")</f>
        <v>品目情報</v>
      </c>
      <c r="F356" s="165" t="s">
        <v>3214</v>
      </c>
      <c r="G356" s="164" t="s">
        <v>3216</v>
      </c>
      <c r="H356" s="166"/>
      <c r="I356" s="164">
        <v>4550</v>
      </c>
      <c r="J356" s="165" t="e">
        <f>INDEX([2]単一請求!H:H,MATCH(L356,[2]単一請求!AA:AA,0),1)</f>
        <v>#N/A</v>
      </c>
      <c r="K356" s="166"/>
      <c r="L356" s="167" t="s">
        <v>4057</v>
      </c>
      <c r="M356" s="164" t="s">
        <v>3583</v>
      </c>
      <c r="N356" s="164" t="s">
        <v>26</v>
      </c>
      <c r="O356" s="164" t="s">
        <v>3594</v>
      </c>
      <c r="P356" s="164"/>
    </row>
    <row r="357" spans="1:16" ht="38" outlineLevel="2">
      <c r="A357" s="163">
        <v>3290</v>
      </c>
      <c r="B357" s="164" t="s">
        <v>3251</v>
      </c>
      <c r="C357" s="164">
        <v>3</v>
      </c>
      <c r="D357" s="164" t="s">
        <v>26</v>
      </c>
      <c r="E357" s="165" t="str">
        <f>IF(LEN(B357)&gt;0,INDEX('[2]JP PINT 0.9.3'!I:I,MATCH(B357,'[2]JP PINT 0.9.3'!B:B,0),1),"")</f>
        <v>品目標準ID</v>
      </c>
      <c r="F357" s="165" t="s">
        <v>3252</v>
      </c>
      <c r="G357" s="164" t="s">
        <v>3254</v>
      </c>
      <c r="H357" s="166" t="s">
        <v>1395</v>
      </c>
      <c r="I357" s="164">
        <v>4560</v>
      </c>
      <c r="J357" s="165" t="e">
        <f>INDEX([2]単一請求!H:H,MATCH(L357,[2]単一請求!AA:AA,0),1)</f>
        <v>#N/A</v>
      </c>
      <c r="K357" s="166"/>
      <c r="L357" s="167" t="s">
        <v>4058</v>
      </c>
      <c r="M357" s="164" t="s">
        <v>3583</v>
      </c>
      <c r="N357" s="164" t="s">
        <v>26</v>
      </c>
      <c r="O357" s="164"/>
      <c r="P357" s="164"/>
    </row>
    <row r="358" spans="1:16" ht="38" outlineLevel="2">
      <c r="A358" s="163">
        <v>3300</v>
      </c>
      <c r="B358" s="164" t="s">
        <v>3992</v>
      </c>
      <c r="C358" s="164">
        <v>4</v>
      </c>
      <c r="D358" s="164" t="s">
        <v>20</v>
      </c>
      <c r="E358" s="165" t="e">
        <f>IF(LEN(B358)&gt;0,INDEX('[2]JP PINT 0.9.3'!I:I,MATCH(B358,'[2]JP PINT 0.9.3'!B:B,0),1),"")</f>
        <v>#N/A</v>
      </c>
      <c r="F358" s="165" t="s">
        <v>3993</v>
      </c>
      <c r="G358" s="164" t="s">
        <v>3994</v>
      </c>
      <c r="H358" s="166" t="s">
        <v>3627</v>
      </c>
      <c r="I358" s="164">
        <v>4570</v>
      </c>
      <c r="J358" s="165" t="e">
        <f>INDEX([2]単一請求!H:H,MATCH(L358,[2]単一請求!AA:AA,0),1)</f>
        <v>#N/A</v>
      </c>
      <c r="K358" s="166"/>
      <c r="L358" s="167" t="s">
        <v>4059</v>
      </c>
      <c r="M358" s="164" t="s">
        <v>3629</v>
      </c>
      <c r="N358" s="164"/>
      <c r="O358" s="164"/>
      <c r="P358" s="164"/>
    </row>
    <row r="359" spans="1:16" ht="38" outlineLevel="2">
      <c r="A359" s="163">
        <v>3270</v>
      </c>
      <c r="B359" s="164" t="s">
        <v>3237</v>
      </c>
      <c r="C359" s="164">
        <v>3</v>
      </c>
      <c r="D359" s="164" t="s">
        <v>26</v>
      </c>
      <c r="E359" s="165" t="str">
        <f>IF(LEN(B359)&gt;0,INDEX('[2]JP PINT 0.9.3'!I:I,MATCH(B359,'[2]JP PINT 0.9.3'!B:B,0),1),"")</f>
        <v>売り手による品目ID</v>
      </c>
      <c r="F359" s="165" t="s">
        <v>3238</v>
      </c>
      <c r="G359" s="164" t="s">
        <v>3996</v>
      </c>
      <c r="H359" s="166" t="s">
        <v>1395</v>
      </c>
      <c r="I359" s="164">
        <v>4580</v>
      </c>
      <c r="J359" s="165" t="e">
        <f>INDEX([2]単一請求!H:H,MATCH(L359,[2]単一請求!AA:AA,0),1)</f>
        <v>#N/A</v>
      </c>
      <c r="K359" s="166"/>
      <c r="L359" s="167" t="s">
        <v>4060</v>
      </c>
      <c r="M359" s="164" t="s">
        <v>3583</v>
      </c>
      <c r="N359" s="164" t="s">
        <v>26</v>
      </c>
      <c r="O359" s="164"/>
      <c r="P359" s="164"/>
    </row>
    <row r="360" spans="1:16" ht="38" outlineLevel="2">
      <c r="A360" s="163">
        <v>3280</v>
      </c>
      <c r="B360" s="164" t="s">
        <v>3244</v>
      </c>
      <c r="C360" s="164">
        <v>3</v>
      </c>
      <c r="D360" s="164" t="s">
        <v>26</v>
      </c>
      <c r="E360" s="165" t="str">
        <f>IF(LEN(B360)&gt;0,INDEX('[2]JP PINT 0.9.3'!I:I,MATCH(B360,'[2]JP PINT 0.9.3'!B:B,0),1),"")</f>
        <v>買い手による品目ID</v>
      </c>
      <c r="F360" s="165" t="s">
        <v>3245</v>
      </c>
      <c r="G360" s="164" t="s">
        <v>3998</v>
      </c>
      <c r="H360" s="166" t="s">
        <v>1395</v>
      </c>
      <c r="I360" s="164">
        <v>4590</v>
      </c>
      <c r="J360" s="165" t="e">
        <f>INDEX([2]単一請求!H:H,MATCH(L360,[2]単一請求!AA:AA,0),1)</f>
        <v>#N/A</v>
      </c>
      <c r="K360" s="166"/>
      <c r="L360" s="167" t="s">
        <v>4061</v>
      </c>
      <c r="M360" s="164" t="s">
        <v>3583</v>
      </c>
      <c r="N360" s="164" t="s">
        <v>26</v>
      </c>
      <c r="O360" s="164"/>
      <c r="P360" s="164"/>
    </row>
    <row r="361" spans="1:16" ht="38" outlineLevel="2">
      <c r="A361" s="163">
        <v>3250</v>
      </c>
      <c r="B361" s="164" t="s">
        <v>3222</v>
      </c>
      <c r="C361" s="164">
        <v>3</v>
      </c>
      <c r="D361" s="164" t="s">
        <v>20</v>
      </c>
      <c r="E361" s="165" t="str">
        <f>IF(LEN(B361)&gt;0,INDEX('[2]JP PINT 0.9.3'!I:I,MATCH(B361,'[2]JP PINT 0.9.3'!B:B,0),1),"")</f>
        <v>品名</v>
      </c>
      <c r="F361" s="165" t="s">
        <v>3223</v>
      </c>
      <c r="G361" s="164" t="s">
        <v>3225</v>
      </c>
      <c r="H361" s="166" t="s">
        <v>1484</v>
      </c>
      <c r="I361" s="164">
        <v>4600</v>
      </c>
      <c r="J361" s="165" t="e">
        <f>INDEX([2]単一請求!H:H,MATCH(L361,[2]単一請求!AA:AA,0),1)</f>
        <v>#N/A</v>
      </c>
      <c r="K361" s="166"/>
      <c r="L361" s="167" t="s">
        <v>4062</v>
      </c>
      <c r="M361" s="164" t="s">
        <v>3583</v>
      </c>
      <c r="N361" s="164" t="s">
        <v>141</v>
      </c>
      <c r="O361" s="164" t="s">
        <v>3588</v>
      </c>
      <c r="P361" s="164"/>
    </row>
    <row r="362" spans="1:16" ht="38" outlineLevel="2">
      <c r="A362" s="163">
        <v>3260</v>
      </c>
      <c r="B362" s="164" t="s">
        <v>3230</v>
      </c>
      <c r="C362" s="164">
        <v>3</v>
      </c>
      <c r="D362" s="164" t="s">
        <v>26</v>
      </c>
      <c r="E362" s="165" t="str">
        <f>IF(LEN(B362)&gt;0,INDEX('[2]JP PINT 0.9.3'!I:I,MATCH(B362,'[2]JP PINT 0.9.3'!B:B,0),1),"")</f>
        <v>品目摘要</v>
      </c>
      <c r="F362" s="165" t="s">
        <v>3231</v>
      </c>
      <c r="G362" s="164" t="s">
        <v>3232</v>
      </c>
      <c r="H362" s="166" t="s">
        <v>1484</v>
      </c>
      <c r="I362" s="164">
        <v>4610</v>
      </c>
      <c r="J362" s="165" t="e">
        <f>INDEX([2]単一請求!H:H,MATCH(L362,[2]単一請求!AA:AA,0),1)</f>
        <v>#N/A</v>
      </c>
      <c r="K362" s="166"/>
      <c r="L362" s="167" t="s">
        <v>4063</v>
      </c>
      <c r="M362" s="164" t="s">
        <v>3583</v>
      </c>
      <c r="N362" s="164" t="s">
        <v>26</v>
      </c>
      <c r="O362" s="164" t="s">
        <v>3603</v>
      </c>
      <c r="P362" s="164"/>
    </row>
    <row r="363" spans="1:16" ht="38" outlineLevel="2">
      <c r="A363" s="163">
        <v>3350</v>
      </c>
      <c r="B363" s="164" t="s">
        <v>3296</v>
      </c>
      <c r="C363" s="164">
        <v>3</v>
      </c>
      <c r="D363" s="164" t="s">
        <v>141</v>
      </c>
      <c r="E363" s="165" t="str">
        <f>IF(LEN(B363)&gt;0,INDEX('[2]JP PINT 0.9.3'!I:I,MATCH(B363,'[2]JP PINT 0.9.3'!B:B,0),1),"")</f>
        <v>品目属性</v>
      </c>
      <c r="F363" s="165" t="s">
        <v>3297</v>
      </c>
      <c r="G363" s="164" t="s">
        <v>3299</v>
      </c>
      <c r="H363" s="166"/>
      <c r="I363" s="164">
        <v>4620</v>
      </c>
      <c r="J363" s="165" t="e">
        <f>INDEX([2]単一請求!H:H,MATCH(L363,[2]単一請求!AA:AA,0),1)</f>
        <v>#N/A</v>
      </c>
      <c r="K363" s="166"/>
      <c r="L363" s="167" t="s">
        <v>4064</v>
      </c>
      <c r="M363" s="164" t="s">
        <v>3583</v>
      </c>
      <c r="N363" s="164" t="s">
        <v>141</v>
      </c>
      <c r="O363" s="164"/>
      <c r="P363" s="164"/>
    </row>
    <row r="364" spans="1:16" ht="38" outlineLevel="3">
      <c r="A364" s="163">
        <v>3360</v>
      </c>
      <c r="B364" s="164" t="s">
        <v>3305</v>
      </c>
      <c r="C364" s="164">
        <v>4</v>
      </c>
      <c r="D364" s="164" t="s">
        <v>20</v>
      </c>
      <c r="E364" s="165" t="str">
        <f>IF(LEN(B364)&gt;0,INDEX('[2]JP PINT 0.9.3'!I:I,MATCH(B364,'[2]JP PINT 0.9.3'!B:B,0),1),"")</f>
        <v>品目属性名</v>
      </c>
      <c r="F364" s="165" t="s">
        <v>3306</v>
      </c>
      <c r="G364" s="164" t="s">
        <v>3308</v>
      </c>
      <c r="H364" s="166" t="s">
        <v>1484</v>
      </c>
      <c r="I364" s="164">
        <v>4630</v>
      </c>
      <c r="J364" s="165" t="e">
        <f>INDEX([2]単一請求!H:H,MATCH(L364,[2]単一請求!AA:AA,0),1)</f>
        <v>#N/A</v>
      </c>
      <c r="K364" s="166"/>
      <c r="L364" s="167" t="s">
        <v>4065</v>
      </c>
      <c r="M364" s="164" t="s">
        <v>3583</v>
      </c>
      <c r="N364" s="164" t="s">
        <v>141</v>
      </c>
      <c r="O364" s="164" t="s">
        <v>3588</v>
      </c>
      <c r="P364" s="164"/>
    </row>
    <row r="365" spans="1:16" ht="38" outlineLevel="3">
      <c r="A365" s="163">
        <v>3370</v>
      </c>
      <c r="B365" s="164" t="s">
        <v>3314</v>
      </c>
      <c r="C365" s="164">
        <v>4</v>
      </c>
      <c r="D365" s="164" t="s">
        <v>20</v>
      </c>
      <c r="E365" s="165" t="str">
        <f>IF(LEN(B365)&gt;0,INDEX('[2]JP PINT 0.9.3'!I:I,MATCH(B365,'[2]JP PINT 0.9.3'!B:B,0),1),"")</f>
        <v>品目属性値</v>
      </c>
      <c r="F365" s="165" t="s">
        <v>3315</v>
      </c>
      <c r="G365" s="164" t="s">
        <v>3317</v>
      </c>
      <c r="H365" s="166" t="s">
        <v>1484</v>
      </c>
      <c r="I365" s="164">
        <v>4640</v>
      </c>
      <c r="J365" s="165" t="e">
        <f>INDEX([2]単一請求!H:H,MATCH(L365,[2]単一請求!AA:AA,0),1)</f>
        <v>#N/A</v>
      </c>
      <c r="K365" s="166"/>
      <c r="L365" s="167" t="s">
        <v>4066</v>
      </c>
      <c r="M365" s="164" t="s">
        <v>3583</v>
      </c>
      <c r="N365" s="164" t="s">
        <v>141</v>
      </c>
      <c r="O365" s="164" t="s">
        <v>4005</v>
      </c>
      <c r="P365" s="164"/>
    </row>
    <row r="366" spans="1:16" ht="38" outlineLevel="2">
      <c r="A366" s="163">
        <v>3310</v>
      </c>
      <c r="B366" s="164" t="s">
        <v>3263</v>
      </c>
      <c r="C366" s="164">
        <v>3</v>
      </c>
      <c r="D366" s="164" t="s">
        <v>141</v>
      </c>
      <c r="E366" s="165" t="str">
        <f>IF(LEN(B366)&gt;0,INDEX('[2]JP PINT 0.9.3'!I:I,MATCH(B366,'[2]JP PINT 0.9.3'!B:B,0),1),"")</f>
        <v>品目分類ID</v>
      </c>
      <c r="F366" s="165" t="s">
        <v>3264</v>
      </c>
      <c r="G366" s="164" t="s">
        <v>3266</v>
      </c>
      <c r="H366" s="166" t="s">
        <v>1395</v>
      </c>
      <c r="I366" s="164">
        <v>4650</v>
      </c>
      <c r="J366" s="165" t="e">
        <f>INDEX([2]単一請求!H:H,MATCH(L366,[2]単一請求!AA:AA,0),1)</f>
        <v>#N/A</v>
      </c>
      <c r="K366" s="166"/>
      <c r="L366" s="167" t="s">
        <v>4067</v>
      </c>
      <c r="M366" s="164" t="s">
        <v>3583</v>
      </c>
      <c r="N366" s="164" t="s">
        <v>26</v>
      </c>
      <c r="O366" s="164"/>
      <c r="P366" s="164"/>
    </row>
    <row r="367" spans="1:16" ht="38" outlineLevel="3">
      <c r="A367" s="163">
        <v>3320</v>
      </c>
      <c r="B367" s="164" t="s">
        <v>4007</v>
      </c>
      <c r="C367" s="164">
        <v>4</v>
      </c>
      <c r="D367" s="164" t="s">
        <v>20</v>
      </c>
      <c r="E367" s="165" t="e">
        <f>IF(LEN(B367)&gt;0,INDEX('[2]JP PINT 0.9.3'!I:I,MATCH(B367,'[2]JP PINT 0.9.3'!B:B,0),1),"")</f>
        <v>#N/A</v>
      </c>
      <c r="F367" s="165" t="s">
        <v>4008</v>
      </c>
      <c r="G367" s="164" t="s">
        <v>4009</v>
      </c>
      <c r="H367" s="166" t="s">
        <v>3627</v>
      </c>
      <c r="I367" s="164">
        <v>4660</v>
      </c>
      <c r="J367" s="165" t="e">
        <f>INDEX([2]単一請求!H:H,MATCH(L367,[2]単一請求!AA:AA,0),1)</f>
        <v>#N/A</v>
      </c>
      <c r="K367" s="166"/>
      <c r="L367" s="167" t="s">
        <v>4068</v>
      </c>
      <c r="M367" s="164" t="s">
        <v>3629</v>
      </c>
      <c r="N367" s="164"/>
      <c r="O367" s="164" t="s">
        <v>3594</v>
      </c>
      <c r="P367" s="164"/>
    </row>
    <row r="368" spans="1:16" ht="38" outlineLevel="3">
      <c r="A368" s="163">
        <v>3330</v>
      </c>
      <c r="B368" s="164" t="s">
        <v>4011</v>
      </c>
      <c r="C368" s="164">
        <v>4</v>
      </c>
      <c r="D368" s="164" t="s">
        <v>26</v>
      </c>
      <c r="E368" s="165" t="e">
        <f>IF(LEN(B368)&gt;0,INDEX('[2]JP PINT 0.9.3'!I:I,MATCH(B368,'[2]JP PINT 0.9.3'!B:B,0),1),"")</f>
        <v>#N/A</v>
      </c>
      <c r="F368" s="165" t="s">
        <v>4012</v>
      </c>
      <c r="G368" s="164" t="s">
        <v>3284</v>
      </c>
      <c r="H368" s="166" t="s">
        <v>3627</v>
      </c>
      <c r="I368" s="164">
        <v>4670</v>
      </c>
      <c r="J368" s="165" t="e">
        <f>INDEX([2]単一請求!H:H,MATCH(L368,[2]単一請求!AA:AA,0),1)</f>
        <v>#N/A</v>
      </c>
      <c r="K368" s="166"/>
      <c r="L368" s="167" t="s">
        <v>4069</v>
      </c>
      <c r="M368" s="164" t="s">
        <v>3629</v>
      </c>
      <c r="N368" s="164"/>
      <c r="O368" s="164"/>
      <c r="P368" s="164"/>
    </row>
    <row r="369" spans="1:16" ht="38" outlineLevel="2">
      <c r="A369" s="163">
        <v>3340</v>
      </c>
      <c r="B369" s="164" t="s">
        <v>3289</v>
      </c>
      <c r="C369" s="164">
        <v>3</v>
      </c>
      <c r="D369" s="164" t="s">
        <v>26</v>
      </c>
      <c r="E369" s="165" t="str">
        <f>IF(LEN(B369)&gt;0,INDEX('[2]JP PINT 0.9.3'!I:I,MATCH(B369,'[2]JP PINT 0.9.3'!B:B,0),1),"")</f>
        <v>品目の原産国</v>
      </c>
      <c r="F369" s="165" t="s">
        <v>3290</v>
      </c>
      <c r="G369" s="164" t="s">
        <v>3292</v>
      </c>
      <c r="H369" s="166" t="s">
        <v>1429</v>
      </c>
      <c r="I369" s="164">
        <v>4680</v>
      </c>
      <c r="J369" s="165" t="e">
        <f>INDEX([2]単一請求!H:H,MATCH(L369,[2]単一請求!AA:AA,0),1)</f>
        <v>#N/A</v>
      </c>
      <c r="K369" s="166"/>
      <c r="L369" s="167" t="s">
        <v>4070</v>
      </c>
      <c r="M369" s="164" t="s">
        <v>3583</v>
      </c>
      <c r="N369" s="164" t="s">
        <v>26</v>
      </c>
      <c r="O369" s="164"/>
      <c r="P369" s="164"/>
    </row>
  </sheetData>
  <autoFilter ref="A1:P386" xr:uid="{23C6C912-58DD-4FBC-94F4-1CA1A4E5BE32}"/>
  <phoneticPr fontId="3"/>
  <conditionalFormatting sqref="A1:P1048576">
    <cfRule type="expression" dxfId="18" priority="2">
      <formula>"IBG"=MID($B1,1,3)</formula>
    </cfRule>
  </conditionalFormatting>
  <conditionalFormatting sqref="J1:J1048576">
    <cfRule type="containsErrors" dxfId="17" priority="1">
      <formula>ISERROR(J1)</formula>
    </cfRule>
  </conditionalFormatting>
  <pageMargins left="0.7" right="0.7" top="0.75" bottom="0.75" header="0.3" footer="0.3"/>
  <pageSetup paperSize="9" scale="48" fitToHeight="8"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69B57-01AB-4759-AD84-75761BD18AB1}">
  <dimension ref="A1:X359"/>
  <sheetViews>
    <sheetView zoomScaleNormal="100" workbookViewId="0">
      <pane xSplit="8" ySplit="1" topLeftCell="N157" activePane="bottomRight" state="frozen"/>
      <selection pane="topRight" activeCell="I1" sqref="I1"/>
      <selection pane="bottomLeft" activeCell="A2" sqref="A2"/>
      <selection pane="bottomRight" activeCell="H180" sqref="H180"/>
    </sheetView>
  </sheetViews>
  <sheetFormatPr baseColWidth="10" defaultColWidth="11.5" defaultRowHeight="16" customHeight="1"/>
  <cols>
    <col min="1" max="1" width="5.83203125" style="137" customWidth="1"/>
    <col min="2" max="3" width="11" style="137" customWidth="1"/>
    <col min="4" max="4" width="7.5" style="133" customWidth="1"/>
    <col min="5" max="5" width="11" style="133" customWidth="1"/>
    <col min="6" max="6" width="7.33203125" style="133" customWidth="1"/>
    <col min="7" max="7" width="4.6640625" style="138" customWidth="1"/>
    <col min="8" max="8" width="74.5" style="135" customWidth="1"/>
    <col min="9" max="9" width="35.6640625" style="135" customWidth="1"/>
    <col min="10" max="10" width="13" style="133" customWidth="1"/>
    <col min="11" max="12" width="18.5" style="137" customWidth="1"/>
    <col min="13" max="14" width="11" style="137" customWidth="1"/>
    <col min="15" max="15" width="17.5" style="137" customWidth="1"/>
    <col min="16" max="16" width="7.5" style="137" customWidth="1"/>
    <col min="17" max="17" width="28.83203125" style="137" customWidth="1"/>
    <col min="18" max="18" width="9.1640625" style="137" customWidth="1"/>
    <col min="19" max="19" width="62.6640625" style="137" customWidth="1"/>
    <col min="20" max="20" width="15" style="137" customWidth="1"/>
    <col min="21" max="21" width="80.5" style="137" customWidth="1"/>
    <col min="22" max="23" width="8" style="133" customWidth="1"/>
    <col min="24" max="24" width="51.1640625" style="137" customWidth="1"/>
    <col min="25" max="16384" width="11.5" style="137"/>
  </cols>
  <sheetData>
    <row r="1" spans="1:24" s="133" customFormat="1" ht="67.5" customHeight="1">
      <c r="A1" s="132" t="s">
        <v>1359</v>
      </c>
      <c r="B1" s="133" t="s">
        <v>1360</v>
      </c>
      <c r="C1" s="133" t="s">
        <v>1361</v>
      </c>
      <c r="D1" s="132" t="s">
        <v>1362</v>
      </c>
      <c r="E1" s="133" t="s">
        <v>1363</v>
      </c>
      <c r="F1" s="132" t="s">
        <v>1364</v>
      </c>
      <c r="G1" s="134" t="s">
        <v>1365</v>
      </c>
      <c r="H1" s="135" t="s">
        <v>1366</v>
      </c>
      <c r="I1" s="135" t="s">
        <v>1367</v>
      </c>
      <c r="J1" s="132" t="s">
        <v>1368</v>
      </c>
      <c r="K1" s="133" t="s">
        <v>1369</v>
      </c>
      <c r="L1" s="133" t="s">
        <v>1370</v>
      </c>
      <c r="M1" s="136" t="s">
        <v>1371</v>
      </c>
      <c r="N1" s="133" t="s">
        <v>1372</v>
      </c>
      <c r="O1" s="133" t="s">
        <v>1373</v>
      </c>
      <c r="P1" s="132" t="s">
        <v>1374</v>
      </c>
      <c r="Q1" s="133" t="s">
        <v>1375</v>
      </c>
      <c r="R1" s="133" t="s">
        <v>1376</v>
      </c>
      <c r="S1" s="132" t="s">
        <v>1377</v>
      </c>
      <c r="T1" s="133" t="s">
        <v>1378</v>
      </c>
      <c r="U1" s="133" t="s">
        <v>1379</v>
      </c>
      <c r="V1" s="132" t="s">
        <v>1380</v>
      </c>
      <c r="W1" s="132" t="s">
        <v>1381</v>
      </c>
      <c r="X1" s="133" t="s">
        <v>1382</v>
      </c>
    </row>
    <row r="2" spans="1:24" ht="16" customHeight="1">
      <c r="A2" s="137">
        <v>1000</v>
      </c>
      <c r="B2" s="137" t="s">
        <v>1383</v>
      </c>
      <c r="C2" s="137" t="s">
        <v>1384</v>
      </c>
      <c r="D2" s="133" t="s">
        <v>20</v>
      </c>
      <c r="F2" s="133" t="s">
        <v>20</v>
      </c>
      <c r="G2" s="138">
        <v>0</v>
      </c>
      <c r="H2" s="137" t="s">
        <v>1385</v>
      </c>
      <c r="I2" s="137" t="s">
        <v>1386</v>
      </c>
      <c r="K2" s="137" t="s">
        <v>1387</v>
      </c>
      <c r="L2" s="137" t="s">
        <v>1388</v>
      </c>
      <c r="P2" s="137">
        <v>1000</v>
      </c>
      <c r="Q2" s="137" t="s">
        <v>1389</v>
      </c>
      <c r="R2" s="137" t="s">
        <v>1390</v>
      </c>
      <c r="U2" s="137" t="s">
        <v>1391</v>
      </c>
      <c r="V2" s="133" t="s">
        <v>20</v>
      </c>
      <c r="W2" s="133" t="s">
        <v>20</v>
      </c>
    </row>
    <row r="3" spans="1:24" ht="16" customHeight="1">
      <c r="A3" s="137">
        <v>1010</v>
      </c>
      <c r="B3" s="137" t="s">
        <v>1392</v>
      </c>
      <c r="C3" s="137" t="s">
        <v>1384</v>
      </c>
      <c r="D3" s="133" t="s">
        <v>20</v>
      </c>
      <c r="F3" s="133" t="s">
        <v>20</v>
      </c>
      <c r="G3" s="138">
        <v>1</v>
      </c>
      <c r="H3" s="139" t="s">
        <v>1393</v>
      </c>
      <c r="I3" s="139" t="s">
        <v>1394</v>
      </c>
      <c r="J3" s="133" t="s">
        <v>1395</v>
      </c>
      <c r="K3" s="137" t="s">
        <v>1396</v>
      </c>
      <c r="L3" s="137" t="s">
        <v>1397</v>
      </c>
      <c r="N3" s="137" t="s">
        <v>1398</v>
      </c>
      <c r="O3" s="140" t="s">
        <v>1399</v>
      </c>
      <c r="P3" s="137">
        <v>1030</v>
      </c>
      <c r="Q3" s="137" t="s">
        <v>1400</v>
      </c>
      <c r="R3" s="137" t="s">
        <v>1401</v>
      </c>
      <c r="S3" s="137" t="s">
        <v>1402</v>
      </c>
      <c r="U3" s="137" t="s">
        <v>1403</v>
      </c>
      <c r="V3" s="133" t="s">
        <v>20</v>
      </c>
      <c r="W3" s="133" t="s">
        <v>20</v>
      </c>
      <c r="X3" s="137" t="str">
        <f>IF(ISERROR(MATCH('JP PINT 0.9.3'!B3,[2]統合!J:J,0)),"",INDEX([2]統合!Z:Z,MATCH('JP PINT 0.9.3'!B3,[2]統合!J:J,0),1))</f>
        <v>rsm:CIIHExchangedDocument/ram:ID</v>
      </c>
    </row>
    <row r="4" spans="1:24" ht="16" customHeight="1">
      <c r="A4" s="137">
        <v>1020</v>
      </c>
      <c r="B4" s="137" t="s">
        <v>1404</v>
      </c>
      <c r="C4" s="137" t="s">
        <v>1384</v>
      </c>
      <c r="D4" s="133" t="s">
        <v>20</v>
      </c>
      <c r="F4" s="133" t="s">
        <v>20</v>
      </c>
      <c r="G4" s="138">
        <v>1</v>
      </c>
      <c r="H4" s="139" t="s">
        <v>1405</v>
      </c>
      <c r="I4" s="139" t="s">
        <v>1406</v>
      </c>
      <c r="J4" s="133" t="s">
        <v>1407</v>
      </c>
      <c r="K4" s="137" t="s">
        <v>1408</v>
      </c>
      <c r="L4" s="137" t="s">
        <v>1409</v>
      </c>
      <c r="M4" s="137" t="s">
        <v>1410</v>
      </c>
      <c r="N4" s="137" t="s">
        <v>1411</v>
      </c>
      <c r="O4" s="141">
        <v>45223</v>
      </c>
      <c r="P4" s="137">
        <v>1040</v>
      </c>
      <c r="Q4" s="137" t="s">
        <v>1412</v>
      </c>
      <c r="R4" s="137" t="s">
        <v>1413</v>
      </c>
      <c r="S4" s="137" t="s">
        <v>1414</v>
      </c>
      <c r="U4" s="137" t="s">
        <v>1415</v>
      </c>
      <c r="V4" s="133" t="s">
        <v>20</v>
      </c>
      <c r="W4" s="133" t="s">
        <v>20</v>
      </c>
      <c r="X4" s="137" t="str">
        <f>IF(ISERROR(MATCH('JP PINT 0.9.3'!B4,[2]統合!J:J,0)),"",INDEX([2]統合!Z:Z,MATCH('JP PINT 0.9.3'!B4,[2]統合!J:J,0),1))</f>
        <v>rsm:CIIHExchangedDocument/ram:IssueDateTime</v>
      </c>
    </row>
    <row r="5" spans="1:24" ht="16" customHeight="1">
      <c r="A5" s="137">
        <v>1030</v>
      </c>
      <c r="B5" s="137" t="s">
        <v>1416</v>
      </c>
      <c r="C5" s="137" t="s">
        <v>1384</v>
      </c>
      <c r="D5" s="133" t="s">
        <v>26</v>
      </c>
      <c r="F5" s="133" t="s">
        <v>26</v>
      </c>
      <c r="G5" s="138">
        <v>1</v>
      </c>
      <c r="H5" s="139" t="s">
        <v>1417</v>
      </c>
      <c r="I5" s="139" t="s">
        <v>1418</v>
      </c>
      <c r="J5" s="133" t="s">
        <v>1419</v>
      </c>
      <c r="K5" s="137" t="s">
        <v>1420</v>
      </c>
      <c r="L5" s="137" t="s">
        <v>1421</v>
      </c>
      <c r="P5" s="137">
        <v>1050</v>
      </c>
      <c r="Q5" s="137" t="s">
        <v>1422</v>
      </c>
      <c r="R5" s="137" t="s">
        <v>1423</v>
      </c>
      <c r="S5" s="137" t="s">
        <v>1424</v>
      </c>
      <c r="U5" s="137" t="s">
        <v>1425</v>
      </c>
      <c r="V5" s="133" t="s">
        <v>26</v>
      </c>
      <c r="W5" s="133" t="s">
        <v>26</v>
      </c>
      <c r="X5" s="137" t="str">
        <f>IF(ISERROR(MATCH('JP PINT 0.9.3'!B5,[2]統合!J:J,0)),"",INDEX([2]統合!Z:Z,MATCH('JP PINT 0.9.3'!B5,[2]統合!J:J,0),1))</f>
        <v/>
      </c>
    </row>
    <row r="6" spans="1:24" ht="16" customHeight="1">
      <c r="A6" s="137">
        <v>1040</v>
      </c>
      <c r="B6" s="137" t="s">
        <v>1426</v>
      </c>
      <c r="C6" s="137" t="s">
        <v>1384</v>
      </c>
      <c r="D6" s="133" t="s">
        <v>20</v>
      </c>
      <c r="F6" s="133" t="s">
        <v>20</v>
      </c>
      <c r="G6" s="138">
        <v>1</v>
      </c>
      <c r="H6" s="139" t="s">
        <v>1427</v>
      </c>
      <c r="I6" s="139" t="s">
        <v>1428</v>
      </c>
      <c r="J6" s="133" t="s">
        <v>1429</v>
      </c>
      <c r="K6" s="137" t="s">
        <v>1430</v>
      </c>
      <c r="L6" s="137" t="s">
        <v>1431</v>
      </c>
      <c r="N6" s="137" t="s">
        <v>1432</v>
      </c>
      <c r="O6" s="137">
        <v>380</v>
      </c>
      <c r="P6" s="137">
        <v>1070</v>
      </c>
      <c r="Q6" s="137" t="s">
        <v>1433</v>
      </c>
      <c r="R6" s="137" t="s">
        <v>1434</v>
      </c>
      <c r="S6" s="137" t="s">
        <v>1435</v>
      </c>
      <c r="U6" s="137" t="s">
        <v>1436</v>
      </c>
      <c r="V6" s="133" t="s">
        <v>20</v>
      </c>
      <c r="W6" s="133" t="s">
        <v>26</v>
      </c>
      <c r="X6" s="137" t="str">
        <f>IF(ISERROR(MATCH('JP PINT 0.9.3'!B6,[2]統合!J:J,0)),"",INDEX([2]統合!Z:Z,MATCH('JP PINT 0.9.3'!B6,[2]統合!J:J,0),1))</f>
        <v>rsm:CIIHExchangedDocument/ram:TypeCode</v>
      </c>
    </row>
    <row r="7" spans="1:24" ht="16" customHeight="1">
      <c r="A7" s="137">
        <v>1050</v>
      </c>
      <c r="B7" s="137" t="s">
        <v>1437</v>
      </c>
      <c r="C7" s="137" t="s">
        <v>1384</v>
      </c>
      <c r="D7" s="133" t="s">
        <v>20</v>
      </c>
      <c r="F7" s="133" t="s">
        <v>20</v>
      </c>
      <c r="G7" s="138">
        <v>1</v>
      </c>
      <c r="H7" s="139" t="s">
        <v>1438</v>
      </c>
      <c r="I7" s="139" t="s">
        <v>1439</v>
      </c>
      <c r="J7" s="133" t="s">
        <v>1429</v>
      </c>
      <c r="K7" s="137" t="s">
        <v>1440</v>
      </c>
      <c r="L7" s="137" t="s">
        <v>1441</v>
      </c>
      <c r="M7" s="137" t="s">
        <v>1442</v>
      </c>
      <c r="N7" s="137" t="s">
        <v>1443</v>
      </c>
      <c r="O7" s="137" t="s">
        <v>1444</v>
      </c>
      <c r="P7" s="137">
        <v>1100</v>
      </c>
      <c r="Q7" s="137" t="s">
        <v>1445</v>
      </c>
      <c r="R7" s="137" t="s">
        <v>1434</v>
      </c>
      <c r="S7" s="137" t="s">
        <v>1446</v>
      </c>
      <c r="U7" s="137" t="s">
        <v>1447</v>
      </c>
      <c r="V7" s="133" t="s">
        <v>20</v>
      </c>
      <c r="W7" s="133" t="s">
        <v>26</v>
      </c>
      <c r="X7" s="137" t="str">
        <f>IF(ISERROR(MATCH('JP PINT 0.9.3'!B7,[2]統合!J:J,0)),"",INDEX([2]統合!Z:Z,MATCH('JP PINT 0.9.3'!B7,[2]統合!J:J,0),1))</f>
        <v>rsm:CIIHSupplyChainTradeTransaction/ram:ApplicableCIIHSupplyChainTradeSettlement/ram:InvoiceCurrencyCode</v>
      </c>
    </row>
    <row r="8" spans="1:24" ht="16" customHeight="1">
      <c r="A8" s="137">
        <v>1060</v>
      </c>
      <c r="B8" s="137" t="s">
        <v>1448</v>
      </c>
      <c r="C8" s="137" t="s">
        <v>1363</v>
      </c>
      <c r="D8" s="133" t="s">
        <v>26</v>
      </c>
      <c r="F8" s="133" t="s">
        <v>26</v>
      </c>
      <c r="G8" s="138">
        <v>1</v>
      </c>
      <c r="H8" s="139" t="s">
        <v>1449</v>
      </c>
      <c r="I8" s="139" t="s">
        <v>1450</v>
      </c>
      <c r="J8" s="133" t="s">
        <v>1429</v>
      </c>
      <c r="K8" s="137" t="s">
        <v>1451</v>
      </c>
      <c r="L8" s="137" t="s">
        <v>1452</v>
      </c>
      <c r="M8" s="137" t="s">
        <v>1442</v>
      </c>
      <c r="N8" s="137" t="s">
        <v>1443</v>
      </c>
      <c r="P8" s="137">
        <v>1110</v>
      </c>
      <c r="Q8" s="137" t="s">
        <v>1453</v>
      </c>
      <c r="R8" s="137" t="s">
        <v>1434</v>
      </c>
      <c r="S8" s="137" t="s">
        <v>1454</v>
      </c>
      <c r="U8" s="137" t="s">
        <v>1455</v>
      </c>
      <c r="V8" s="133" t="s">
        <v>26</v>
      </c>
      <c r="W8" s="133" t="s">
        <v>26</v>
      </c>
      <c r="X8" s="137" t="str">
        <f>IF(ISERROR(MATCH('JP PINT 0.9.3'!B8,[2]統合!J:J,0)),"",INDEX([2]統合!Z:Z,MATCH('JP PINT 0.9.3'!B8,[2]統合!J:J,0),1))</f>
        <v>rsm:CIIHSupplyChainTradeTransaction/ram:ApplicableCIIHSupplyChainTradeSettlement/ram:TaxCurrencyCode</v>
      </c>
    </row>
    <row r="9" spans="1:24" ht="16" customHeight="1">
      <c r="A9" s="137">
        <v>1070</v>
      </c>
      <c r="B9" s="137" t="s">
        <v>1456</v>
      </c>
      <c r="C9" s="137" t="s">
        <v>1363</v>
      </c>
      <c r="D9" s="133" t="s">
        <v>26</v>
      </c>
      <c r="F9" s="133" t="s">
        <v>26</v>
      </c>
      <c r="G9" s="138">
        <v>1</v>
      </c>
      <c r="H9" s="139" t="s">
        <v>1457</v>
      </c>
      <c r="I9" s="139" t="s">
        <v>1458</v>
      </c>
      <c r="J9" s="133" t="s">
        <v>1407</v>
      </c>
      <c r="K9" s="137" t="s">
        <v>1459</v>
      </c>
      <c r="M9" s="142" t="s">
        <v>1460</v>
      </c>
      <c r="N9" s="137" t="s">
        <v>1411</v>
      </c>
      <c r="P9" s="137">
        <v>1090</v>
      </c>
      <c r="Q9" s="137" t="s">
        <v>1461</v>
      </c>
      <c r="R9" s="137" t="s">
        <v>1413</v>
      </c>
      <c r="S9" s="137" t="s">
        <v>1462</v>
      </c>
      <c r="U9" s="137" t="s">
        <v>1463</v>
      </c>
      <c r="V9" s="133" t="s">
        <v>26</v>
      </c>
      <c r="W9" s="133" t="s">
        <v>26</v>
      </c>
      <c r="X9" s="137" t="str">
        <f>IF(ISERROR(MATCH('JP PINT 0.9.3'!B9,[2]統合!J:J,0)),"",INDEX([2]統合!Z:Z,MATCH('JP PINT 0.9.3'!B9,[2]統合!J:J,0),1))</f>
        <v/>
      </c>
    </row>
    <row r="10" spans="1:24" ht="16" customHeight="1">
      <c r="A10" s="137">
        <v>1080</v>
      </c>
      <c r="B10" s="137" t="s">
        <v>1464</v>
      </c>
      <c r="C10" s="137" t="s">
        <v>1363</v>
      </c>
      <c r="D10" s="133" t="s">
        <v>26</v>
      </c>
      <c r="F10" s="133" t="s">
        <v>26</v>
      </c>
      <c r="G10" s="138">
        <v>1</v>
      </c>
      <c r="H10" s="139" t="s">
        <v>1465</v>
      </c>
      <c r="I10" s="139" t="s">
        <v>1466</v>
      </c>
      <c r="J10" s="133" t="s">
        <v>1429</v>
      </c>
      <c r="K10" s="137" t="s">
        <v>1467</v>
      </c>
      <c r="L10" s="137" t="s">
        <v>1468</v>
      </c>
      <c r="M10" s="142" t="s">
        <v>1469</v>
      </c>
      <c r="N10" s="142" t="s">
        <v>1470</v>
      </c>
      <c r="P10" s="137">
        <v>1170</v>
      </c>
      <c r="Q10" s="137" t="s">
        <v>1471</v>
      </c>
      <c r="R10" s="137" t="s">
        <v>1434</v>
      </c>
      <c r="S10" s="137" t="s">
        <v>1472</v>
      </c>
      <c r="U10" s="137" t="s">
        <v>1473</v>
      </c>
      <c r="V10" s="133" t="s">
        <v>26</v>
      </c>
      <c r="W10" s="133" t="s">
        <v>141</v>
      </c>
      <c r="X10" s="137" t="str">
        <f>IF(ISERROR(MATCH('JP PINT 0.9.3'!B10,[2]統合!J:J,0)),"",INDEX([2]統合!Z:Z,MATCH('JP PINT 0.9.3'!B10,[2]統合!J:J,0),1))</f>
        <v/>
      </c>
    </row>
    <row r="11" spans="1:24" ht="16" customHeight="1">
      <c r="A11" s="137">
        <v>1090</v>
      </c>
      <c r="B11" s="137" t="s">
        <v>1474</v>
      </c>
      <c r="C11" s="137" t="s">
        <v>1384</v>
      </c>
      <c r="D11" s="133" t="s">
        <v>26</v>
      </c>
      <c r="F11" s="133" t="s">
        <v>26</v>
      </c>
      <c r="G11" s="138">
        <v>1</v>
      </c>
      <c r="H11" s="139" t="s">
        <v>1475</v>
      </c>
      <c r="I11" s="139" t="s">
        <v>751</v>
      </c>
      <c r="J11" s="133" t="s">
        <v>1407</v>
      </c>
      <c r="K11" s="137" t="s">
        <v>1476</v>
      </c>
      <c r="L11" s="137" t="s">
        <v>1477</v>
      </c>
      <c r="M11" s="137" t="s">
        <v>1410</v>
      </c>
      <c r="N11" s="137" t="s">
        <v>1411</v>
      </c>
      <c r="O11" s="141">
        <v>45250</v>
      </c>
      <c r="P11" s="137">
        <v>1060</v>
      </c>
      <c r="Q11" s="137" t="s">
        <v>1478</v>
      </c>
      <c r="R11" s="137" t="s">
        <v>1413</v>
      </c>
      <c r="S11" s="137" t="s">
        <v>1479</v>
      </c>
      <c r="U11" s="137" t="s">
        <v>1480</v>
      </c>
      <c r="V11" s="133" t="s">
        <v>26</v>
      </c>
      <c r="W11" s="133" t="s">
        <v>26</v>
      </c>
      <c r="X11" s="137" t="str">
        <f>IF(ISERROR(MATCH('JP PINT 0.9.3'!B11,[2]統合!J:J,0)),"",INDEX([2]統合!Z:Z,MATCH('JP PINT 0.9.3'!B11,[2]統合!J:J,0),1))</f>
        <v/>
      </c>
    </row>
    <row r="12" spans="1:24" ht="16" customHeight="1">
      <c r="A12" s="137">
        <v>1100</v>
      </c>
      <c r="B12" s="137" t="s">
        <v>1481</v>
      </c>
      <c r="C12" s="137" t="s">
        <v>1384</v>
      </c>
      <c r="D12" s="133" t="s">
        <v>26</v>
      </c>
      <c r="F12" s="133" t="s">
        <v>26</v>
      </c>
      <c r="G12" s="138">
        <v>1</v>
      </c>
      <c r="H12" s="139" t="s">
        <v>1482</v>
      </c>
      <c r="I12" s="139" t="s">
        <v>1483</v>
      </c>
      <c r="J12" s="133" t="s">
        <v>1484</v>
      </c>
      <c r="K12" s="137" t="s">
        <v>1485</v>
      </c>
      <c r="L12" s="137" t="s">
        <v>1486</v>
      </c>
      <c r="M12" s="137" t="s">
        <v>1487</v>
      </c>
      <c r="N12" s="137" t="s">
        <v>1488</v>
      </c>
      <c r="O12" s="137" t="s">
        <v>1489</v>
      </c>
      <c r="P12" s="137">
        <v>1130</v>
      </c>
      <c r="Q12" s="137" t="s">
        <v>1490</v>
      </c>
      <c r="R12" s="137" t="s">
        <v>1491</v>
      </c>
      <c r="S12" s="137" t="s">
        <v>1492</v>
      </c>
      <c r="U12" s="137" t="s">
        <v>1493</v>
      </c>
      <c r="V12" s="133" t="s">
        <v>26</v>
      </c>
      <c r="W12" s="133" t="s">
        <v>26</v>
      </c>
      <c r="X12" s="137" t="str">
        <f>IF(ISERROR(MATCH('JP PINT 0.9.3'!B12,[2]統合!J:J,0)),"",INDEX([2]統合!Z:Z,MATCH('JP PINT 0.9.3'!B12,[2]統合!J:J,0),1))</f>
        <v/>
      </c>
    </row>
    <row r="13" spans="1:24" ht="16" customHeight="1">
      <c r="A13" s="137">
        <v>1110</v>
      </c>
      <c r="B13" s="137" t="s">
        <v>1494</v>
      </c>
      <c r="C13" s="137" t="s">
        <v>1384</v>
      </c>
      <c r="D13" s="133" t="s">
        <v>26</v>
      </c>
      <c r="F13" s="133" t="s">
        <v>26</v>
      </c>
      <c r="G13" s="138">
        <v>1</v>
      </c>
      <c r="H13" s="139" t="s">
        <v>1495</v>
      </c>
      <c r="I13" s="139" t="s">
        <v>1496</v>
      </c>
      <c r="J13" s="133" t="s">
        <v>1497</v>
      </c>
      <c r="K13" s="137" t="s">
        <v>1498</v>
      </c>
      <c r="L13" s="137" t="s">
        <v>413</v>
      </c>
      <c r="N13" s="137" t="s">
        <v>1499</v>
      </c>
      <c r="P13" s="137">
        <v>1460</v>
      </c>
      <c r="Q13" s="137" t="s">
        <v>1400</v>
      </c>
      <c r="R13" s="137" t="s">
        <v>1401</v>
      </c>
      <c r="S13" s="137" t="s">
        <v>1500</v>
      </c>
      <c r="U13" s="137" t="s">
        <v>1501</v>
      </c>
      <c r="V13" s="133" t="s">
        <v>20</v>
      </c>
      <c r="W13" s="133" t="s">
        <v>20</v>
      </c>
      <c r="X13" s="137" t="str">
        <f>IF(ISERROR(MATCH('JP PINT 0.9.3'!B13,[2]統合!J:J,0)),"",INDEX([2]統合!Z:Z,MATCH('JP PINT 0.9.3'!B13,[2]統合!J:J,0),1))</f>
        <v>rsm:CIIHSupplyChainTradeTransaction/ram:ApplicableCIIHSupplyChainTradeAgreement/ram:SpecifiedProcuringProject/ram:ID</v>
      </c>
    </row>
    <row r="14" spans="1:24" ht="16" customHeight="1">
      <c r="A14" s="137">
        <v>1120</v>
      </c>
      <c r="B14" s="137" t="s">
        <v>1502</v>
      </c>
      <c r="C14" s="137" t="s">
        <v>1384</v>
      </c>
      <c r="D14" s="133" t="s">
        <v>26</v>
      </c>
      <c r="F14" s="133" t="s">
        <v>26</v>
      </c>
      <c r="G14" s="138">
        <v>1</v>
      </c>
      <c r="H14" s="139" t="s">
        <v>1503</v>
      </c>
      <c r="I14" s="139" t="s">
        <v>1504</v>
      </c>
      <c r="J14" s="133" t="s">
        <v>1497</v>
      </c>
      <c r="K14" s="137" t="s">
        <v>1505</v>
      </c>
      <c r="L14" s="137" t="s">
        <v>1506</v>
      </c>
      <c r="P14" s="137">
        <v>1320</v>
      </c>
      <c r="Q14" s="137" t="s">
        <v>1400</v>
      </c>
      <c r="R14" s="137" t="s">
        <v>1401</v>
      </c>
      <c r="S14" s="137" t="s">
        <v>1507</v>
      </c>
      <c r="U14" s="137" t="s">
        <v>1508</v>
      </c>
      <c r="V14" s="133" t="s">
        <v>20</v>
      </c>
      <c r="W14" s="133" t="s">
        <v>20</v>
      </c>
      <c r="X14" s="137" t="str">
        <f>IF(ISERROR(MATCH('JP PINT 0.9.3'!B14,[2]統合!J:J,0)),"",INDEX([2]統合!Z:Z,MATCH('JP PINT 0.9.3'!B14,[2]統合!J:J,0),1))</f>
        <v>rsm:CIIHSupplyChainTradeTransaction/ram:IncludedCIILSupplyChainTradeLineItem/ram:SpecifiedCIILSupplyChainTradeAgreement/ram:ContractReferencedCIReferencedDocument/ram:IssuerAssignedID</v>
      </c>
    </row>
    <row r="15" spans="1:24" ht="16" customHeight="1">
      <c r="A15" s="137">
        <v>1130</v>
      </c>
      <c r="B15" s="137" t="s">
        <v>1509</v>
      </c>
      <c r="C15" s="137" t="s">
        <v>1384</v>
      </c>
      <c r="D15" s="133" t="s">
        <v>26</v>
      </c>
      <c r="F15" s="133" t="s">
        <v>26</v>
      </c>
      <c r="G15" s="138">
        <v>1</v>
      </c>
      <c r="H15" s="139" t="s">
        <v>1510</v>
      </c>
      <c r="I15" s="139" t="s">
        <v>1511</v>
      </c>
      <c r="J15" s="133" t="s">
        <v>1497</v>
      </c>
      <c r="K15" s="137" t="s">
        <v>1512</v>
      </c>
      <c r="L15" s="137" t="s">
        <v>1513</v>
      </c>
      <c r="M15" s="142" t="s">
        <v>1514</v>
      </c>
      <c r="N15" s="137" t="s">
        <v>1515</v>
      </c>
      <c r="O15" s="137" t="s">
        <v>1516</v>
      </c>
      <c r="P15" s="137">
        <v>1190</v>
      </c>
      <c r="Q15" s="137" t="s">
        <v>1400</v>
      </c>
      <c r="R15" s="137" t="s">
        <v>1401</v>
      </c>
      <c r="S15" s="137" t="s">
        <v>1517</v>
      </c>
      <c r="U15" s="137" t="s">
        <v>1518</v>
      </c>
      <c r="V15" s="133" t="s">
        <v>20</v>
      </c>
      <c r="W15" s="133" t="s">
        <v>20</v>
      </c>
      <c r="X15" s="137" t="str">
        <f>IF(ISERROR(MATCH('JP PINT 0.9.3'!B15,[2]統合!J:J,0)),"",INDEX([2]統合!Z:Z,MATCH('JP PINT 0.9.3'!B15,[2]統合!J:J,0),1))</f>
        <v>rsm:CIIHSupplyChainTradeTransaction/ram:IncludedCIILSupplyChainTradeLineItem/ram:SpecifiedCIILSupplyChainTradeAgreement/ram:BuyerOrderReferencedCIReferencedDocument/ram:IssuerAssignedID</v>
      </c>
    </row>
    <row r="16" spans="1:24" ht="16" customHeight="1">
      <c r="A16" s="137">
        <v>1140</v>
      </c>
      <c r="B16" s="137" t="s">
        <v>1519</v>
      </c>
      <c r="C16" s="137" t="s">
        <v>1384</v>
      </c>
      <c r="D16" s="133" t="s">
        <v>26</v>
      </c>
      <c r="F16" s="133" t="s">
        <v>26</v>
      </c>
      <c r="G16" s="138">
        <v>1</v>
      </c>
      <c r="H16" s="139" t="s">
        <v>1520</v>
      </c>
      <c r="I16" s="139" t="s">
        <v>1521</v>
      </c>
      <c r="J16" s="133" t="s">
        <v>1497</v>
      </c>
      <c r="K16" s="137" t="s">
        <v>1522</v>
      </c>
      <c r="L16" s="137" t="s">
        <v>1523</v>
      </c>
      <c r="M16" s="142" t="s">
        <v>1524</v>
      </c>
      <c r="N16" s="137" t="s">
        <v>1525</v>
      </c>
      <c r="O16" s="137" t="s">
        <v>1526</v>
      </c>
      <c r="P16" s="137">
        <v>1200</v>
      </c>
      <c r="Q16" s="137" t="s">
        <v>1527</v>
      </c>
      <c r="R16" s="137" t="s">
        <v>1401</v>
      </c>
      <c r="S16" s="137" t="s">
        <v>1528</v>
      </c>
      <c r="U16" s="137" t="s">
        <v>1529</v>
      </c>
      <c r="V16" s="133" t="s">
        <v>26</v>
      </c>
      <c r="W16" s="133" t="s">
        <v>26</v>
      </c>
      <c r="X16" s="137" t="str">
        <f>IF(ISERROR(MATCH('JP PINT 0.9.3'!B16,[2]統合!J:J,0)),"",INDEX([2]統合!Z:Z,MATCH('JP PINT 0.9.3'!B16,[2]統合!J:J,0),1))</f>
        <v>rsm:CIIHSupplyChainTradeTransaction/ram:IncludedCIILSupplyChainTradeLineItem/ram:SpecifiedCIILSupplyChainTradeAgreement/ram:SellerOrderReferencedCIReferencedDocument/ram:IssuerAssignedID</v>
      </c>
    </row>
    <row r="17" spans="1:24" ht="16" customHeight="1">
      <c r="A17" s="137">
        <v>1150</v>
      </c>
      <c r="B17" s="137" t="s">
        <v>1530</v>
      </c>
      <c r="C17" s="137" t="s">
        <v>1384</v>
      </c>
      <c r="D17" s="133" t="s">
        <v>26</v>
      </c>
      <c r="F17" s="133" t="s">
        <v>26</v>
      </c>
      <c r="G17" s="138">
        <v>1</v>
      </c>
      <c r="H17" s="139" t="s">
        <v>1531</v>
      </c>
      <c r="I17" s="139" t="s">
        <v>1532</v>
      </c>
      <c r="J17" s="133" t="s">
        <v>1497</v>
      </c>
      <c r="K17" s="137" t="s">
        <v>1533</v>
      </c>
      <c r="L17" s="137" t="s">
        <v>1534</v>
      </c>
      <c r="P17" s="137">
        <v>1280</v>
      </c>
      <c r="Q17" s="137" t="s">
        <v>1400</v>
      </c>
      <c r="R17" s="137" t="s">
        <v>1401</v>
      </c>
      <c r="S17" s="137" t="s">
        <v>1535</v>
      </c>
      <c r="U17" s="137" t="s">
        <v>1536</v>
      </c>
      <c r="V17" s="133" t="s">
        <v>20</v>
      </c>
      <c r="W17" s="133" t="s">
        <v>20</v>
      </c>
      <c r="X17" s="137" t="str">
        <f>IF(ISERROR(MATCH('JP PINT 0.9.3'!B17,[2]統合!J:J,0)),"",INDEX([2]統合!Z:Z,MATCH('JP PINT 0.9.3'!B17,[2]統合!J:J,0),1))</f>
        <v/>
      </c>
    </row>
    <row r="18" spans="1:24" ht="16" customHeight="1">
      <c r="A18" s="137">
        <v>1160</v>
      </c>
      <c r="B18" s="137" t="s">
        <v>1537</v>
      </c>
      <c r="C18" s="137" t="s">
        <v>1384</v>
      </c>
      <c r="D18" s="133" t="s">
        <v>26</v>
      </c>
      <c r="F18" s="133" t="s">
        <v>26</v>
      </c>
      <c r="G18" s="138">
        <v>1</v>
      </c>
      <c r="H18" s="139" t="s">
        <v>1538</v>
      </c>
      <c r="I18" s="139" t="s">
        <v>1539</v>
      </c>
      <c r="J18" s="133" t="s">
        <v>1497</v>
      </c>
      <c r="K18" s="137" t="s">
        <v>1540</v>
      </c>
      <c r="L18" s="137" t="s">
        <v>1541</v>
      </c>
      <c r="P18" s="137">
        <v>1260</v>
      </c>
      <c r="Q18" s="137" t="s">
        <v>1400</v>
      </c>
      <c r="R18" s="137" t="s">
        <v>1401</v>
      </c>
      <c r="S18" s="137" t="s">
        <v>1542</v>
      </c>
      <c r="U18" s="137" t="s">
        <v>1543</v>
      </c>
      <c r="V18" s="133" t="s">
        <v>20</v>
      </c>
      <c r="W18" s="133" t="s">
        <v>20</v>
      </c>
      <c r="X18" s="137" t="str">
        <f>IF(ISERROR(MATCH('JP PINT 0.9.3'!B18,[2]統合!J:J,0)),"",INDEX([2]統合!Z:Z,MATCH('JP PINT 0.9.3'!B18,[2]統合!J:J,0),1))</f>
        <v/>
      </c>
    </row>
    <row r="19" spans="1:24" ht="16" customHeight="1">
      <c r="A19" s="137">
        <v>1170</v>
      </c>
      <c r="B19" s="137" t="s">
        <v>1544</v>
      </c>
      <c r="C19" s="137" t="s">
        <v>1384</v>
      </c>
      <c r="D19" s="133" t="s">
        <v>26</v>
      </c>
      <c r="F19" s="133" t="s">
        <v>26</v>
      </c>
      <c r="G19" s="138">
        <v>1</v>
      </c>
      <c r="H19" s="139" t="s">
        <v>1545</v>
      </c>
      <c r="I19" s="139" t="s">
        <v>1546</v>
      </c>
      <c r="J19" s="133" t="s">
        <v>1497</v>
      </c>
      <c r="K19" s="137" t="s">
        <v>1547</v>
      </c>
      <c r="L19" s="137" t="s">
        <v>1548</v>
      </c>
      <c r="P19" s="137">
        <v>1300</v>
      </c>
      <c r="Q19" s="137" t="s">
        <v>1400</v>
      </c>
      <c r="R19" s="137" t="s">
        <v>1401</v>
      </c>
      <c r="S19" s="137" t="s">
        <v>1549</v>
      </c>
      <c r="U19" s="137" t="s">
        <v>1550</v>
      </c>
      <c r="V19" s="133" t="s">
        <v>20</v>
      </c>
      <c r="W19" s="133" t="s">
        <v>20</v>
      </c>
      <c r="X19" s="137" t="str">
        <f>IF(ISERROR(MATCH('JP PINT 0.9.3'!B19,[2]統合!J:J,0)),"",INDEX([2]統合!Z:Z,MATCH('JP PINT 0.9.3'!B19,[2]統合!J:J,0),1))</f>
        <v/>
      </c>
    </row>
    <row r="20" spans="1:24" ht="16" customHeight="1">
      <c r="A20" s="137">
        <v>1180</v>
      </c>
      <c r="B20" s="137" t="s">
        <v>1551</v>
      </c>
      <c r="C20" s="137" t="s">
        <v>1384</v>
      </c>
      <c r="D20" s="133" t="s">
        <v>26</v>
      </c>
      <c r="F20" s="133" t="s">
        <v>26</v>
      </c>
      <c r="G20" s="138">
        <v>1</v>
      </c>
      <c r="H20" s="139" t="s">
        <v>1552</v>
      </c>
      <c r="I20" s="139" t="s">
        <v>1553</v>
      </c>
      <c r="J20" s="133" t="s">
        <v>1395</v>
      </c>
      <c r="K20" s="137" t="s">
        <v>1554</v>
      </c>
      <c r="L20" s="137" t="s">
        <v>1555</v>
      </c>
      <c r="P20" s="137">
        <v>1340</v>
      </c>
      <c r="Q20" s="137" t="s">
        <v>1400</v>
      </c>
      <c r="R20" s="137" t="s">
        <v>1401</v>
      </c>
      <c r="S20" s="137" t="s">
        <v>1556</v>
      </c>
      <c r="U20" s="137" t="s">
        <v>1557</v>
      </c>
      <c r="V20" s="133" t="s">
        <v>20</v>
      </c>
      <c r="W20" s="133" t="s">
        <v>20</v>
      </c>
      <c r="X20" s="137" t="str">
        <f>IF(ISERROR(MATCH('JP PINT 0.9.3'!B20,[2]統合!J:J,0)),"",INDEX([2]統合!Z:Z,MATCH('JP PINT 0.9.3'!B20,[2]統合!J:J,0),1))</f>
        <v/>
      </c>
    </row>
    <row r="21" spans="1:24" ht="16" customHeight="1">
      <c r="A21" s="137">
        <v>1190</v>
      </c>
      <c r="B21" s="137" t="s">
        <v>1558</v>
      </c>
      <c r="C21" s="137" t="s">
        <v>1384</v>
      </c>
      <c r="D21" s="133" t="s">
        <v>26</v>
      </c>
      <c r="F21" s="133" t="s">
        <v>26</v>
      </c>
      <c r="G21" s="138">
        <v>1</v>
      </c>
      <c r="H21" s="139" t="s">
        <v>1559</v>
      </c>
      <c r="I21" s="139" t="s">
        <v>1560</v>
      </c>
      <c r="J21" s="133" t="s">
        <v>1429</v>
      </c>
      <c r="K21" s="137" t="s">
        <v>1561</v>
      </c>
      <c r="L21" s="137" t="s">
        <v>1562</v>
      </c>
      <c r="P21" s="137">
        <v>1350</v>
      </c>
      <c r="Q21" s="137" t="s">
        <v>1563</v>
      </c>
      <c r="R21" s="137" t="s">
        <v>1564</v>
      </c>
      <c r="S21" s="137" t="s">
        <v>1565</v>
      </c>
      <c r="U21" s="137" t="s">
        <v>1566</v>
      </c>
      <c r="V21" s="133" t="s">
        <v>26</v>
      </c>
      <c r="W21" s="133" t="s">
        <v>26</v>
      </c>
      <c r="X21" s="137" t="str">
        <f>IF(ISERROR(MATCH('JP PINT 0.9.3'!B21,[2]統合!J:J,0)),"",INDEX([2]統合!Z:Z,MATCH('JP PINT 0.9.3'!B21,[2]統合!J:J,0),1))</f>
        <v/>
      </c>
    </row>
    <row r="22" spans="1:24" ht="16" customHeight="1">
      <c r="A22" s="137">
        <v>1200</v>
      </c>
      <c r="B22" s="137" t="s">
        <v>1567</v>
      </c>
      <c r="C22" s="137" t="s">
        <v>1384</v>
      </c>
      <c r="D22" s="133" t="s">
        <v>26</v>
      </c>
      <c r="F22" s="133" t="s">
        <v>26</v>
      </c>
      <c r="G22" s="138">
        <v>1</v>
      </c>
      <c r="H22" s="139" t="s">
        <v>1568</v>
      </c>
      <c r="I22" s="139" t="s">
        <v>1569</v>
      </c>
      <c r="J22" s="133" t="s">
        <v>1484</v>
      </c>
      <c r="K22" s="137" t="s">
        <v>1570</v>
      </c>
      <c r="L22" s="137" t="s">
        <v>1571</v>
      </c>
      <c r="O22" s="137" t="s">
        <v>1572</v>
      </c>
      <c r="P22" s="137">
        <v>1120</v>
      </c>
      <c r="Q22" s="137" t="s">
        <v>1573</v>
      </c>
      <c r="R22" s="137" t="s">
        <v>1491</v>
      </c>
      <c r="S22" s="137" t="s">
        <v>1574</v>
      </c>
      <c r="U22" s="137" t="s">
        <v>1575</v>
      </c>
      <c r="V22" s="133" t="s">
        <v>26</v>
      </c>
      <c r="W22" s="133" t="s">
        <v>26</v>
      </c>
      <c r="X22" s="137" t="str">
        <f>IF(ISERROR(MATCH('JP PINT 0.9.3'!B22,[2]統合!J:J,0)),"",INDEX([2]統合!Z:Z,MATCH('JP PINT 0.9.3'!B22,[2]統合!J:J,0),1))</f>
        <v/>
      </c>
    </row>
    <row r="23" spans="1:24" ht="16" customHeight="1">
      <c r="A23" s="137">
        <v>1210</v>
      </c>
      <c r="B23" s="137" t="s">
        <v>1576</v>
      </c>
      <c r="C23" s="137" t="s">
        <v>1363</v>
      </c>
      <c r="D23" s="133" t="s">
        <v>141</v>
      </c>
      <c r="F23" s="133" t="s">
        <v>141</v>
      </c>
      <c r="G23" s="138">
        <v>1</v>
      </c>
      <c r="H23" s="139" t="s">
        <v>1577</v>
      </c>
      <c r="I23" s="139" t="s">
        <v>1578</v>
      </c>
      <c r="K23" s="137" t="s">
        <v>1579</v>
      </c>
      <c r="L23" s="137" t="s">
        <v>1580</v>
      </c>
      <c r="P23" s="137">
        <v>2920</v>
      </c>
      <c r="Q23" s="137" t="s">
        <v>1581</v>
      </c>
      <c r="R23" s="137" t="s">
        <v>1582</v>
      </c>
      <c r="S23" s="137" t="s">
        <v>1583</v>
      </c>
      <c r="U23" s="137" t="s">
        <v>1584</v>
      </c>
      <c r="V23" s="133" t="s">
        <v>141</v>
      </c>
      <c r="W23" s="133" t="s">
        <v>141</v>
      </c>
      <c r="X23" s="137">
        <f>IF(ISERROR(MATCH('JP PINT 0.9.3'!B23,[2]統合!J:J,0)),"",INDEX([2]統合!Z:Z,MATCH('JP PINT 0.9.3'!B23,[2]統合!J:J,0),1))</f>
        <v>0</v>
      </c>
    </row>
    <row r="24" spans="1:24" ht="16" customHeight="1">
      <c r="A24" s="137">
        <v>1220</v>
      </c>
      <c r="B24" s="137" t="s">
        <v>1585</v>
      </c>
      <c r="C24" s="137" t="s">
        <v>1363</v>
      </c>
      <c r="D24" s="133" t="s">
        <v>26</v>
      </c>
      <c r="F24" s="133" t="s">
        <v>26</v>
      </c>
      <c r="G24" s="138">
        <v>2</v>
      </c>
      <c r="H24" s="143" t="s">
        <v>1586</v>
      </c>
      <c r="I24" s="143" t="s">
        <v>1587</v>
      </c>
      <c r="J24" s="133" t="s">
        <v>1395</v>
      </c>
      <c r="K24" s="137" t="s">
        <v>1588</v>
      </c>
      <c r="L24" s="137" t="s">
        <v>1589</v>
      </c>
      <c r="P24" s="137">
        <v>2930</v>
      </c>
      <c r="Q24" s="137" t="s">
        <v>1590</v>
      </c>
      <c r="R24" s="137" t="s">
        <v>1401</v>
      </c>
      <c r="S24" s="137" t="s">
        <v>1591</v>
      </c>
      <c r="U24" s="137" t="s">
        <v>1592</v>
      </c>
      <c r="V24" s="133" t="s">
        <v>26</v>
      </c>
      <c r="W24" s="133" t="s">
        <v>141</v>
      </c>
      <c r="X24" s="137" t="str">
        <f>IF(ISERROR(MATCH('JP PINT 0.9.3'!B24,[2]統合!J:J,0)),"",INDEX([2]統合!Z:Z,MATCH('JP PINT 0.9.3'!B24,[2]統合!J:J,0),1))</f>
        <v/>
      </c>
    </row>
    <row r="25" spans="1:24" ht="16" customHeight="1">
      <c r="A25" s="137">
        <v>1230</v>
      </c>
      <c r="B25" s="137" t="s">
        <v>1593</v>
      </c>
      <c r="C25" s="137" t="s">
        <v>1384</v>
      </c>
      <c r="D25" s="133" t="s">
        <v>26</v>
      </c>
      <c r="F25" s="133" t="s">
        <v>26</v>
      </c>
      <c r="G25" s="138">
        <v>2</v>
      </c>
      <c r="H25" s="143" t="s">
        <v>1594</v>
      </c>
      <c r="I25" s="143" t="s">
        <v>1578</v>
      </c>
      <c r="J25" s="133" t="s">
        <v>1484</v>
      </c>
      <c r="K25" s="137" t="s">
        <v>1595</v>
      </c>
      <c r="L25" s="137" t="s">
        <v>1596</v>
      </c>
      <c r="N25" s="142" t="s">
        <v>1597</v>
      </c>
      <c r="O25" s="137" t="s">
        <v>1598</v>
      </c>
      <c r="P25" s="137">
        <v>2940</v>
      </c>
      <c r="Q25" s="137" t="s">
        <v>1599</v>
      </c>
      <c r="R25" s="137" t="s">
        <v>1491</v>
      </c>
      <c r="S25" s="137" t="s">
        <v>1600</v>
      </c>
      <c r="U25" s="137" t="s">
        <v>1601</v>
      </c>
      <c r="V25" s="133" t="s">
        <v>26</v>
      </c>
      <c r="W25" s="133" t="s">
        <v>141</v>
      </c>
      <c r="X25" s="137" t="str">
        <f>IF(ISERROR(MATCH('JP PINT 0.9.3'!B25,[2]統合!J:J,0)),"",INDEX([2]統合!Z:Z,MATCH('JP PINT 0.9.3'!B25,[2]統合!J:J,0),1))</f>
        <v>rsm:CIIHSupplyChainTradeTransaction/ram:ApplicableCIIHSupplyChainTradeSettlement/ram:SpecifiedCITradePaymentTerms/ram:Description</v>
      </c>
    </row>
    <row r="26" spans="1:24" ht="16" customHeight="1">
      <c r="A26" s="137">
        <v>1240</v>
      </c>
      <c r="B26" s="137" t="s">
        <v>1602</v>
      </c>
      <c r="C26" s="137" t="s">
        <v>1363</v>
      </c>
      <c r="D26" s="133" t="s">
        <v>26</v>
      </c>
      <c r="F26" s="133" t="s">
        <v>26</v>
      </c>
      <c r="G26" s="138">
        <v>2</v>
      </c>
      <c r="H26" s="143" t="s">
        <v>1603</v>
      </c>
      <c r="I26" s="143" t="s">
        <v>1604</v>
      </c>
      <c r="J26" s="133" t="s">
        <v>1605</v>
      </c>
      <c r="K26" s="137" t="s">
        <v>1606</v>
      </c>
      <c r="L26" s="137" t="s">
        <v>1607</v>
      </c>
      <c r="P26" s="137">
        <v>2950</v>
      </c>
      <c r="Q26" s="137" t="s">
        <v>1608</v>
      </c>
      <c r="R26" s="137" t="s">
        <v>1609</v>
      </c>
      <c r="S26" s="137" t="s">
        <v>1610</v>
      </c>
      <c r="U26" s="137" t="s">
        <v>1611</v>
      </c>
      <c r="V26" s="133" t="s">
        <v>26</v>
      </c>
      <c r="W26" s="133" t="s">
        <v>26</v>
      </c>
      <c r="X26" s="137" t="str">
        <f>IF(ISERROR(MATCH('JP PINT 0.9.3'!B26,[2]統合!J:J,0)),"",INDEX([2]統合!Z:Z,MATCH('JP PINT 0.9.3'!B26,[2]統合!J:J,0),1))</f>
        <v/>
      </c>
    </row>
    <row r="27" spans="1:24" ht="16" customHeight="1">
      <c r="A27" s="137">
        <v>1250</v>
      </c>
      <c r="B27" s="137" t="s">
        <v>1612</v>
      </c>
      <c r="C27" s="137" t="s">
        <v>1363</v>
      </c>
      <c r="D27" s="133" t="s">
        <v>26</v>
      </c>
      <c r="F27" s="133" t="s">
        <v>26</v>
      </c>
      <c r="G27" s="138">
        <v>2</v>
      </c>
      <c r="H27" s="143" t="s">
        <v>1613</v>
      </c>
      <c r="I27" s="143" t="s">
        <v>1614</v>
      </c>
      <c r="J27" s="133" t="s">
        <v>1407</v>
      </c>
      <c r="K27" s="137" t="s">
        <v>1615</v>
      </c>
      <c r="L27" s="137" t="s">
        <v>1616</v>
      </c>
      <c r="M27" s="137" t="s">
        <v>1410</v>
      </c>
      <c r="N27" s="137" t="s">
        <v>1411</v>
      </c>
      <c r="P27" s="137">
        <v>2960</v>
      </c>
      <c r="Q27" s="137" t="s">
        <v>1617</v>
      </c>
      <c r="R27" s="137" t="s">
        <v>1413</v>
      </c>
      <c r="S27" s="137" t="s">
        <v>1618</v>
      </c>
      <c r="U27" s="137" t="s">
        <v>1619</v>
      </c>
      <c r="V27" s="133" t="s">
        <v>26</v>
      </c>
      <c r="W27" s="133" t="s">
        <v>26</v>
      </c>
      <c r="X27" s="137" t="str">
        <f>IF(ISERROR(MATCH('JP PINT 0.9.3'!B27,[2]統合!J:J,0)),"",INDEX([2]統合!Z:Z,MATCH('JP PINT 0.9.3'!B27,[2]統合!J:J,0),1))</f>
        <v>rsm:CIIHSupplyChainTradeTransaction/ram:ApplicableCIIHSupplyChainTradeSettlement/ram:SpecifiedCITradePaymentTerms/ram:DueDateDateTime</v>
      </c>
    </row>
    <row r="28" spans="1:24" ht="16" customHeight="1">
      <c r="A28" s="137">
        <v>1260</v>
      </c>
      <c r="B28" s="137" t="s">
        <v>1620</v>
      </c>
      <c r="C28" s="137" t="s">
        <v>1384</v>
      </c>
      <c r="D28" s="133" t="s">
        <v>26</v>
      </c>
      <c r="F28" s="133" t="s">
        <v>26</v>
      </c>
      <c r="G28" s="138">
        <v>1</v>
      </c>
      <c r="H28" s="139" t="s">
        <v>1621</v>
      </c>
      <c r="I28" s="139" t="s">
        <v>1622</v>
      </c>
      <c r="J28" s="133" t="s">
        <v>1484</v>
      </c>
      <c r="K28" s="137" t="s">
        <v>1623</v>
      </c>
      <c r="L28" s="137" t="s">
        <v>1624</v>
      </c>
      <c r="P28" s="137">
        <v>1080</v>
      </c>
      <c r="Q28" s="137" t="s">
        <v>1599</v>
      </c>
      <c r="R28" s="137" t="s">
        <v>1491</v>
      </c>
      <c r="S28" s="137" t="s">
        <v>1625</v>
      </c>
      <c r="U28" s="137" t="s">
        <v>1626</v>
      </c>
      <c r="V28" s="133" t="s">
        <v>26</v>
      </c>
      <c r="W28" s="133" t="s">
        <v>141</v>
      </c>
      <c r="X28" s="137" t="str">
        <f>IF(ISERROR(MATCH('JP PINT 0.9.3'!B28,[2]統合!J:J,0)),"",INDEX([2]統合!Z:Z,MATCH('JP PINT 0.9.3'!B28,[2]統合!J:J,0),1))</f>
        <v>rsm:CIIHExchangedDocument/ram:IncludedCINote/ram:Content</v>
      </c>
    </row>
    <row r="29" spans="1:24" ht="16" customHeight="1">
      <c r="A29" s="137">
        <v>1270</v>
      </c>
      <c r="B29" s="137" t="s">
        <v>1627</v>
      </c>
      <c r="C29" s="137" t="s">
        <v>1384</v>
      </c>
      <c r="D29" s="133" t="s">
        <v>20</v>
      </c>
      <c r="F29" s="133" t="s">
        <v>20</v>
      </c>
      <c r="G29" s="138">
        <v>1</v>
      </c>
      <c r="H29" s="139" t="s">
        <v>1628</v>
      </c>
      <c r="I29" s="139" t="s">
        <v>1629</v>
      </c>
      <c r="K29" s="137" t="s">
        <v>1630</v>
      </c>
      <c r="L29" s="137" t="s">
        <v>1631</v>
      </c>
      <c r="P29" s="137">
        <v>4570</v>
      </c>
      <c r="X29" s="137">
        <f>IF(ISERROR(MATCH('JP PINT 0.9.3'!B29,[2]統合!J:J,0)),"",INDEX([2]統合!Z:Z,MATCH('JP PINT 0.9.3'!B29,[2]統合!J:J,0),1))</f>
        <v>0</v>
      </c>
    </row>
    <row r="30" spans="1:24" ht="16" customHeight="1">
      <c r="A30" s="137">
        <v>1280</v>
      </c>
      <c r="B30" s="137" t="s">
        <v>1632</v>
      </c>
      <c r="C30" s="137" t="s">
        <v>1384</v>
      </c>
      <c r="D30" s="133" t="s">
        <v>20</v>
      </c>
      <c r="F30" s="133" t="s">
        <v>20</v>
      </c>
      <c r="G30" s="138">
        <v>2</v>
      </c>
      <c r="H30" s="143" t="s">
        <v>1633</v>
      </c>
      <c r="I30" s="143" t="s">
        <v>1634</v>
      </c>
      <c r="J30" s="133" t="s">
        <v>1484</v>
      </c>
      <c r="K30" s="137" t="s">
        <v>1635</v>
      </c>
      <c r="L30" s="137" t="s">
        <v>1636</v>
      </c>
      <c r="O30" s="137" t="s">
        <v>1637</v>
      </c>
      <c r="P30" s="137">
        <v>1020</v>
      </c>
      <c r="Q30" s="137" t="s">
        <v>1638</v>
      </c>
      <c r="R30" s="137" t="s">
        <v>1401</v>
      </c>
      <c r="S30" s="137" t="s">
        <v>1639</v>
      </c>
      <c r="U30" s="137" t="s">
        <v>1640</v>
      </c>
      <c r="V30" s="133" t="s">
        <v>20</v>
      </c>
      <c r="W30" s="133" t="s">
        <v>26</v>
      </c>
      <c r="X30" s="137" t="str">
        <f>IF(ISERROR(MATCH('JP PINT 0.9.3'!B30,[2]統合!J:J,0)),"",INDEX([2]統合!Z:Z,MATCH('JP PINT 0.9.3'!B30,[2]統合!J:J,0),1))</f>
        <v>rsm:CIExchangedDocumentContext/ram:BusinessProcessSpecifiedCIDocumentContextParameter/ram:ID</v>
      </c>
    </row>
    <row r="31" spans="1:24" ht="16" customHeight="1">
      <c r="A31" s="137">
        <v>1290</v>
      </c>
      <c r="B31" s="137" t="s">
        <v>1641</v>
      </c>
      <c r="C31" s="137" t="s">
        <v>1384</v>
      </c>
      <c r="D31" s="133" t="s">
        <v>20</v>
      </c>
      <c r="F31" s="133" t="s">
        <v>20</v>
      </c>
      <c r="G31" s="138">
        <v>2</v>
      </c>
      <c r="H31" s="143" t="s">
        <v>1642</v>
      </c>
      <c r="I31" s="143" t="s">
        <v>1643</v>
      </c>
      <c r="J31" s="133" t="s">
        <v>1395</v>
      </c>
      <c r="K31" s="137" t="s">
        <v>1644</v>
      </c>
      <c r="L31" s="137" t="s">
        <v>1645</v>
      </c>
      <c r="O31" s="137" t="s">
        <v>1646</v>
      </c>
      <c r="P31" s="137">
        <v>1010</v>
      </c>
      <c r="Q31" s="137" t="s">
        <v>1647</v>
      </c>
      <c r="R31" s="137" t="s">
        <v>1401</v>
      </c>
      <c r="S31" s="137" t="s">
        <v>1648</v>
      </c>
      <c r="U31" s="137" t="s">
        <v>1649</v>
      </c>
      <c r="V31" s="133" t="s">
        <v>20</v>
      </c>
      <c r="W31" s="133" t="s">
        <v>26</v>
      </c>
      <c r="X31" s="137" t="str">
        <f>IF(ISERROR(MATCH('JP PINT 0.9.3'!B31,[2]統合!J:J,0)),"",INDEX([2]統合!Z:Z,MATCH('JP PINT 0.9.3'!B31,[2]統合!J:J,0),1))</f>
        <v>rsm:CIExchangedDocumentContext/ram:SubsetSpecifiedCIDocumentContextParameter/ram:ID</v>
      </c>
    </row>
    <row r="32" spans="1:24" ht="16" customHeight="1">
      <c r="A32" s="137">
        <v>1300</v>
      </c>
      <c r="B32" s="137" t="s">
        <v>1650</v>
      </c>
      <c r="C32" s="137" t="s">
        <v>1384</v>
      </c>
      <c r="D32" s="133" t="s">
        <v>141</v>
      </c>
      <c r="F32" s="133" t="s">
        <v>141</v>
      </c>
      <c r="G32" s="138">
        <v>1</v>
      </c>
      <c r="H32" s="139" t="s">
        <v>1651</v>
      </c>
      <c r="I32" s="139" t="s">
        <v>1652</v>
      </c>
      <c r="K32" s="137" t="s">
        <v>1653</v>
      </c>
      <c r="L32" s="137" t="s">
        <v>1654</v>
      </c>
      <c r="M32" s="142" t="s">
        <v>1655</v>
      </c>
      <c r="N32" s="142" t="s">
        <v>1656</v>
      </c>
      <c r="P32" s="137">
        <v>1210</v>
      </c>
      <c r="Q32" s="137" t="s">
        <v>1657</v>
      </c>
      <c r="R32" s="137" t="s">
        <v>1658</v>
      </c>
      <c r="S32" s="137" t="s">
        <v>1659</v>
      </c>
      <c r="U32" s="137" t="s">
        <v>1660</v>
      </c>
      <c r="V32" s="133" t="s">
        <v>141</v>
      </c>
      <c r="W32" s="133" t="s">
        <v>141</v>
      </c>
      <c r="X32" s="137" t="str">
        <f>IF(ISERROR(MATCH('JP PINT 0.9.3'!B32,[2]統合!J:J,0)),"",INDEX([2]統合!Z:Z,MATCH('JP PINT 0.9.3'!B32,[2]統合!J:J,0),1))</f>
        <v/>
      </c>
    </row>
    <row r="33" spans="1:24" ht="16" customHeight="1">
      <c r="A33" s="137">
        <v>1310</v>
      </c>
      <c r="B33" s="137" t="s">
        <v>1661</v>
      </c>
      <c r="C33" s="137" t="s">
        <v>1384</v>
      </c>
      <c r="D33" s="133" t="s">
        <v>20</v>
      </c>
      <c r="F33" s="133" t="s">
        <v>20</v>
      </c>
      <c r="G33" s="138">
        <v>2</v>
      </c>
      <c r="H33" s="143" t="s">
        <v>1662</v>
      </c>
      <c r="I33" s="143" t="s">
        <v>1652</v>
      </c>
      <c r="J33" s="133" t="s">
        <v>1497</v>
      </c>
      <c r="K33" s="137" t="s">
        <v>1663</v>
      </c>
      <c r="L33" s="137" t="s">
        <v>1664</v>
      </c>
      <c r="P33" s="137">
        <v>1230</v>
      </c>
      <c r="Q33" s="137" t="s">
        <v>1400</v>
      </c>
      <c r="R33" s="137" t="s">
        <v>1401</v>
      </c>
      <c r="S33" s="137" t="s">
        <v>1665</v>
      </c>
      <c r="U33" s="137" t="s">
        <v>1666</v>
      </c>
      <c r="V33" s="133" t="s">
        <v>20</v>
      </c>
      <c r="W33" s="133" t="s">
        <v>20</v>
      </c>
      <c r="X33" s="137" t="str">
        <f>IF(ISERROR(MATCH('JP PINT 0.9.3'!B33,[2]統合!J:J,0)),"",INDEX([2]統合!Z:Z,MATCH('JP PINT 0.9.3'!B33,[2]統合!J:J,0),1))</f>
        <v/>
      </c>
    </row>
    <row r="34" spans="1:24" ht="16" customHeight="1">
      <c r="A34" s="137">
        <v>1320</v>
      </c>
      <c r="B34" s="137" t="s">
        <v>1667</v>
      </c>
      <c r="C34" s="137" t="s">
        <v>1384</v>
      </c>
      <c r="D34" s="133" t="s">
        <v>26</v>
      </c>
      <c r="F34" s="133" t="s">
        <v>26</v>
      </c>
      <c r="G34" s="138">
        <v>2</v>
      </c>
      <c r="H34" s="143" t="s">
        <v>1668</v>
      </c>
      <c r="I34" s="143" t="s">
        <v>1669</v>
      </c>
      <c r="J34" s="133" t="s">
        <v>1407</v>
      </c>
      <c r="K34" s="137" t="s">
        <v>1670</v>
      </c>
      <c r="L34" s="137" t="s">
        <v>1671</v>
      </c>
      <c r="M34" s="137" t="s">
        <v>1410</v>
      </c>
      <c r="N34" s="137" t="s">
        <v>1411</v>
      </c>
      <c r="P34" s="137">
        <v>1240</v>
      </c>
      <c r="Q34" s="137" t="s">
        <v>1412</v>
      </c>
      <c r="R34" s="137" t="s">
        <v>1413</v>
      </c>
      <c r="S34" s="137" t="s">
        <v>1672</v>
      </c>
      <c r="U34" s="137" t="s">
        <v>1673</v>
      </c>
      <c r="V34" s="133" t="s">
        <v>26</v>
      </c>
      <c r="W34" s="133" t="s">
        <v>26</v>
      </c>
      <c r="X34" s="137" t="str">
        <f>IF(ISERROR(MATCH('JP PINT 0.9.3'!B34,[2]統合!J:J,0)),"",INDEX([2]統合!Z:Z,MATCH('JP PINT 0.9.3'!B34,[2]統合!J:J,0),1))</f>
        <v>rsm:CIIHExchangedDocument/ram:ReferenceCIReferencedDocument/ram:IssueDateTime</v>
      </c>
    </row>
    <row r="35" spans="1:24" ht="16" customHeight="1">
      <c r="A35" s="137">
        <v>1330</v>
      </c>
      <c r="B35" s="137" t="s">
        <v>1674</v>
      </c>
      <c r="C35" s="137" t="s">
        <v>1384</v>
      </c>
      <c r="D35" s="133" t="s">
        <v>20</v>
      </c>
      <c r="F35" s="133" t="s">
        <v>20</v>
      </c>
      <c r="G35" s="138">
        <v>1</v>
      </c>
      <c r="H35" s="139" t="s">
        <v>1675</v>
      </c>
      <c r="I35" s="139" t="s">
        <v>1676</v>
      </c>
      <c r="K35" s="137" t="s">
        <v>1677</v>
      </c>
      <c r="L35" s="137" t="s">
        <v>1678</v>
      </c>
      <c r="P35" s="137">
        <v>1470</v>
      </c>
      <c r="Q35" s="137" t="s">
        <v>1679</v>
      </c>
      <c r="R35" s="137" t="s">
        <v>1680</v>
      </c>
      <c r="S35" s="137" t="s">
        <v>1681</v>
      </c>
      <c r="U35" s="137" t="s">
        <v>1682</v>
      </c>
      <c r="V35" s="133" t="s">
        <v>20</v>
      </c>
      <c r="W35" s="133" t="s">
        <v>20</v>
      </c>
      <c r="X35" s="137">
        <f>IF(ISERROR(MATCH('JP PINT 0.9.3'!B35,[2]統合!J:J,0)),"",INDEX([2]統合!Z:Z,MATCH('JP PINT 0.9.3'!B35,[2]統合!J:J,0),1))</f>
        <v>0</v>
      </c>
    </row>
    <row r="36" spans="1:24" ht="16" customHeight="1">
      <c r="A36" s="137">
        <v>1340</v>
      </c>
      <c r="B36" s="137" t="s">
        <v>1683</v>
      </c>
      <c r="C36" s="137" t="s">
        <v>1384</v>
      </c>
      <c r="D36" s="133" t="s">
        <v>20</v>
      </c>
      <c r="F36" s="133" t="s">
        <v>20</v>
      </c>
      <c r="G36" s="138">
        <v>2</v>
      </c>
      <c r="H36" s="143" t="s">
        <v>1684</v>
      </c>
      <c r="I36" s="143" t="s">
        <v>1685</v>
      </c>
      <c r="J36" s="133" t="s">
        <v>1484</v>
      </c>
      <c r="K36" s="137" t="s">
        <v>1686</v>
      </c>
      <c r="L36" s="137" t="s">
        <v>1687</v>
      </c>
      <c r="O36" s="137" t="s">
        <v>1688</v>
      </c>
      <c r="P36" s="137">
        <v>1780</v>
      </c>
      <c r="Q36" s="137" t="s">
        <v>1689</v>
      </c>
      <c r="R36" s="137" t="s">
        <v>1690</v>
      </c>
      <c r="S36" s="137" t="s">
        <v>1691</v>
      </c>
      <c r="U36" s="137" t="s">
        <v>1692</v>
      </c>
      <c r="V36" s="133" t="s">
        <v>20</v>
      </c>
      <c r="W36" s="133" t="s">
        <v>26</v>
      </c>
      <c r="X36" s="137" t="str">
        <f>IF(ISERROR(MATCH('JP PINT 0.9.3'!B36,[2]統合!J:J,0)),"",INDEX([2]統合!Z:Z,MATCH('JP PINT 0.9.3'!B36,[2]統合!J:J,0),1))</f>
        <v>rsm:CIIHSupplyChainTradeTransaction/ram:ApplicableCIIHSupplyChainTradeAgreement/ram:SellerCITradeParty/ram:Name</v>
      </c>
    </row>
    <row r="37" spans="1:24" ht="16" customHeight="1">
      <c r="A37" s="137">
        <v>1350</v>
      </c>
      <c r="B37" s="137" t="s">
        <v>1693</v>
      </c>
      <c r="C37" s="137" t="s">
        <v>1384</v>
      </c>
      <c r="D37" s="133" t="s">
        <v>26</v>
      </c>
      <c r="F37" s="133" t="s">
        <v>26</v>
      </c>
      <c r="G37" s="138">
        <v>2</v>
      </c>
      <c r="H37" s="143" t="s">
        <v>1694</v>
      </c>
      <c r="I37" s="143" t="s">
        <v>1695</v>
      </c>
      <c r="J37" s="133" t="s">
        <v>1484</v>
      </c>
      <c r="K37" s="137" t="s">
        <v>1696</v>
      </c>
      <c r="L37" s="137" t="s">
        <v>1697</v>
      </c>
      <c r="O37" s="137" t="s">
        <v>1688</v>
      </c>
      <c r="P37" s="137">
        <v>1580</v>
      </c>
      <c r="Q37" s="137" t="s">
        <v>1698</v>
      </c>
      <c r="R37" s="137" t="s">
        <v>1690</v>
      </c>
      <c r="S37" s="137" t="s">
        <v>1699</v>
      </c>
      <c r="U37" s="137" t="s">
        <v>1700</v>
      </c>
      <c r="V37" s="133" t="s">
        <v>20</v>
      </c>
      <c r="W37" s="133" t="s">
        <v>20</v>
      </c>
      <c r="X37" s="137" t="str">
        <f>IF(ISERROR(MATCH('JP PINT 0.9.3'!B37,[2]統合!J:J,0)),"",INDEX([2]統合!Z:Z,MATCH('JP PINT 0.9.3'!B37,[2]統合!J:J,0),1))</f>
        <v/>
      </c>
    </row>
    <row r="38" spans="1:24" s="144" customFormat="1" ht="16.5" customHeight="1">
      <c r="A38" s="137">
        <v>1360</v>
      </c>
      <c r="B38" s="144" t="s">
        <v>1701</v>
      </c>
      <c r="C38" s="144" t="s">
        <v>1384</v>
      </c>
      <c r="D38" s="145" t="s">
        <v>141</v>
      </c>
      <c r="E38" s="145"/>
      <c r="F38" s="145" t="s">
        <v>141</v>
      </c>
      <c r="G38" s="138">
        <v>2</v>
      </c>
      <c r="H38" s="146" t="s">
        <v>1702</v>
      </c>
      <c r="I38" s="146" t="s">
        <v>1703</v>
      </c>
      <c r="J38" s="145" t="s">
        <v>1395</v>
      </c>
      <c r="K38" s="147" t="s">
        <v>1704</v>
      </c>
      <c r="L38" s="144" t="s">
        <v>1705</v>
      </c>
      <c r="O38" s="147"/>
      <c r="P38" s="137">
        <v>1550</v>
      </c>
      <c r="Q38" s="144" t="s">
        <v>1400</v>
      </c>
      <c r="R38" s="144" t="s">
        <v>1401</v>
      </c>
      <c r="S38" s="137" t="s">
        <v>1706</v>
      </c>
      <c r="U38" s="147" t="s">
        <v>1707</v>
      </c>
      <c r="V38" s="145" t="s">
        <v>20</v>
      </c>
      <c r="W38" s="145" t="s">
        <v>20</v>
      </c>
      <c r="X38" s="137" t="str">
        <f>IF(ISERROR(MATCH('JP PINT 0.9.3'!B38,[2]統合!J:J,0)),"",INDEX([2]統合!Z:Z,MATCH('JP PINT 0.9.3'!B38,[2]統合!J:J,0),1))</f>
        <v>rsm:CIIHSupplyChainTradeTransaction/ram:ApplicableCIIHSupplyChainTradeAgreement/ram:SellerCITradeParty/ram:ID</v>
      </c>
    </row>
    <row r="39" spans="1:24" s="144" customFormat="1" ht="16.5" customHeight="1">
      <c r="A39" s="137">
        <v>1370</v>
      </c>
      <c r="B39" s="144" t="s">
        <v>1708</v>
      </c>
      <c r="C39" s="147" t="s">
        <v>1384</v>
      </c>
      <c r="D39" s="145" t="s">
        <v>26</v>
      </c>
      <c r="E39" s="145"/>
      <c r="F39" s="145" t="s">
        <v>26</v>
      </c>
      <c r="G39" s="138">
        <v>3</v>
      </c>
      <c r="H39" s="148" t="s">
        <v>1709</v>
      </c>
      <c r="I39" s="148" t="s">
        <v>1710</v>
      </c>
      <c r="J39" s="145" t="s">
        <v>1429</v>
      </c>
      <c r="K39" s="144" t="s">
        <v>1711</v>
      </c>
      <c r="L39" s="144" t="s">
        <v>1712</v>
      </c>
      <c r="O39" s="147"/>
      <c r="P39" s="137">
        <v>1560</v>
      </c>
      <c r="Q39" s="144" t="s">
        <v>1563</v>
      </c>
      <c r="R39" s="144" t="s">
        <v>1564</v>
      </c>
      <c r="S39" s="137" t="s">
        <v>1713</v>
      </c>
      <c r="U39" s="147" t="s">
        <v>1714</v>
      </c>
      <c r="V39" s="145" t="s">
        <v>26</v>
      </c>
      <c r="W39" s="145" t="s">
        <v>26</v>
      </c>
      <c r="X39" s="137" t="str">
        <f>IF(ISERROR(MATCH('JP PINT 0.9.3'!B39,[2]統合!J:J,0)),"",INDEX([2]統合!Z:Z,MATCH('JP PINT 0.9.3'!B39,[2]統合!J:J,0),1))</f>
        <v/>
      </c>
    </row>
    <row r="40" spans="1:24" ht="16" customHeight="1">
      <c r="A40" s="137">
        <v>1380</v>
      </c>
      <c r="B40" s="137" t="s">
        <v>1715</v>
      </c>
      <c r="C40" s="137" t="s">
        <v>1384</v>
      </c>
      <c r="D40" s="133" t="s">
        <v>26</v>
      </c>
      <c r="F40" s="133" t="s">
        <v>26</v>
      </c>
      <c r="G40" s="138">
        <v>2</v>
      </c>
      <c r="H40" s="143" t="s">
        <v>1716</v>
      </c>
      <c r="I40" s="143" t="s">
        <v>1717</v>
      </c>
      <c r="J40" s="133" t="s">
        <v>1395</v>
      </c>
      <c r="K40" s="137" t="s">
        <v>1718</v>
      </c>
      <c r="L40" s="137" t="s">
        <v>1719</v>
      </c>
      <c r="O40" s="149">
        <v>1234567890123</v>
      </c>
      <c r="P40" s="137">
        <v>1790</v>
      </c>
      <c r="Q40" s="137" t="s">
        <v>1720</v>
      </c>
      <c r="R40" s="137" t="s">
        <v>1401</v>
      </c>
      <c r="S40" s="137" t="s">
        <v>1721</v>
      </c>
      <c r="U40" s="137" t="s">
        <v>1722</v>
      </c>
      <c r="V40" s="133" t="s">
        <v>26</v>
      </c>
      <c r="W40" s="133" t="s">
        <v>26</v>
      </c>
      <c r="X40" s="137" t="str">
        <f>IF(ISERROR(MATCH('JP PINT 0.9.3'!B40,[2]統合!J:J,0)),"",INDEX([2]統合!Z:Z,MATCH('JP PINT 0.9.3'!B40,[2]統合!J:J,0),1))</f>
        <v>rsm:CIIHSupplyChainTradeTransaction/ram:ApplicableCIIHSupplyChainTradeAgreement/ram:SellerCITradeParty/ram:GlobalID</v>
      </c>
    </row>
    <row r="41" spans="1:24" ht="16" customHeight="1">
      <c r="A41" s="137">
        <v>1390</v>
      </c>
      <c r="B41" s="137" t="s">
        <v>1723</v>
      </c>
      <c r="C41" s="137" t="s">
        <v>1384</v>
      </c>
      <c r="D41" s="133" t="s">
        <v>26</v>
      </c>
      <c r="F41" s="133" t="s">
        <v>26</v>
      </c>
      <c r="G41" s="138">
        <v>3</v>
      </c>
      <c r="H41" s="150" t="s">
        <v>1724</v>
      </c>
      <c r="I41" s="150" t="s">
        <v>1710</v>
      </c>
      <c r="J41" s="133" t="s">
        <v>1429</v>
      </c>
      <c r="K41" s="137" t="s">
        <v>1725</v>
      </c>
      <c r="L41" s="137" t="s">
        <v>1726</v>
      </c>
      <c r="M41" s="137" t="s">
        <v>1727</v>
      </c>
      <c r="N41" s="137" t="s">
        <v>1728</v>
      </c>
      <c r="O41" s="140" t="s">
        <v>1729</v>
      </c>
      <c r="P41" s="137">
        <v>1800</v>
      </c>
      <c r="Q41" s="137" t="s">
        <v>1563</v>
      </c>
      <c r="R41" s="137" t="s">
        <v>1564</v>
      </c>
      <c r="S41" s="137" t="s">
        <v>1730</v>
      </c>
      <c r="U41" s="137" t="s">
        <v>1731</v>
      </c>
      <c r="V41" s="133" t="s">
        <v>26</v>
      </c>
      <c r="W41" s="133" t="s">
        <v>26</v>
      </c>
      <c r="X41" s="137" t="str">
        <f>IF(ISERROR(MATCH('JP PINT 0.9.3'!B41,[2]統合!J:J,0)),"",INDEX([2]統合!Z:Z,MATCH('JP PINT 0.9.3'!B41,[2]統合!J:J,0),1))</f>
        <v/>
      </c>
    </row>
    <row r="42" spans="1:24" ht="16" customHeight="1">
      <c r="A42" s="137">
        <v>1400</v>
      </c>
      <c r="B42" s="137" t="s">
        <v>1732</v>
      </c>
      <c r="C42" s="137" t="s">
        <v>1363</v>
      </c>
      <c r="D42" s="133" t="s">
        <v>26</v>
      </c>
      <c r="F42" s="133" t="s">
        <v>26</v>
      </c>
      <c r="G42" s="138">
        <v>2</v>
      </c>
      <c r="H42" s="143" t="s">
        <v>1733</v>
      </c>
      <c r="I42" s="143" t="s">
        <v>1734</v>
      </c>
      <c r="J42" s="133" t="s">
        <v>1395</v>
      </c>
      <c r="K42" s="137" t="s">
        <v>1735</v>
      </c>
      <c r="L42" s="137" t="s">
        <v>1736</v>
      </c>
      <c r="N42" s="137" t="s">
        <v>1737</v>
      </c>
      <c r="O42" s="137" t="s">
        <v>1738</v>
      </c>
      <c r="P42" s="137">
        <v>1700</v>
      </c>
      <c r="Q42" s="137" t="s">
        <v>1720</v>
      </c>
      <c r="R42" s="137" t="s">
        <v>1401</v>
      </c>
      <c r="S42" s="137" t="s">
        <v>1739</v>
      </c>
      <c r="U42" s="137" t="s">
        <v>1740</v>
      </c>
      <c r="V42" s="133" t="s">
        <v>20</v>
      </c>
      <c r="W42" s="133" t="s">
        <v>26</v>
      </c>
      <c r="X42" s="137" t="str">
        <f>IF(ISERROR(MATCH('JP PINT 0.9.3'!B42,[2]統合!J:J,0)),"",INDEX([2]統合!Z:Z,MATCH('JP PINT 0.9.3'!B42,[2]統合!J:J,0),1))</f>
        <v>rsm:CIIHSupplyChainTradeTransaction/ram:ApplicableCIIHSupplyChainTradeAgreement/ram:SellerCITradeParty/ram:RegisteredID</v>
      </c>
    </row>
    <row r="43" spans="1:24" ht="16" customHeight="1">
      <c r="A43" s="137">
        <v>1410</v>
      </c>
      <c r="B43" s="137" t="s">
        <v>1741</v>
      </c>
      <c r="C43" s="137" t="s">
        <v>1363</v>
      </c>
      <c r="D43" s="133" t="s">
        <v>26</v>
      </c>
      <c r="F43" s="133" t="s">
        <v>26</v>
      </c>
      <c r="G43" s="138">
        <v>2</v>
      </c>
      <c r="H43" s="143" t="s">
        <v>1742</v>
      </c>
      <c r="I43" s="143" t="s">
        <v>1743</v>
      </c>
      <c r="J43" s="133" t="s">
        <v>1395</v>
      </c>
      <c r="K43" s="137" t="s">
        <v>1744</v>
      </c>
      <c r="L43" s="137" t="s">
        <v>1745</v>
      </c>
      <c r="M43" s="142" t="s">
        <v>1746</v>
      </c>
      <c r="P43" s="137">
        <v>1740</v>
      </c>
      <c r="Q43" s="137" t="s">
        <v>1720</v>
      </c>
      <c r="R43" s="137" t="s">
        <v>1401</v>
      </c>
      <c r="S43" s="137" t="s">
        <v>1739</v>
      </c>
      <c r="U43" s="137" t="s">
        <v>1747</v>
      </c>
      <c r="V43" s="133" t="s">
        <v>20</v>
      </c>
      <c r="W43" s="133" t="s">
        <v>26</v>
      </c>
      <c r="X43" s="137" t="str">
        <f>IF(ISERROR(MATCH('JP PINT 0.9.3'!B43,[2]統合!J:J,0)),"",INDEX([2]統合!Z:Z,MATCH('JP PINT 0.9.3'!B43,[2]統合!J:J,0),1))</f>
        <v/>
      </c>
    </row>
    <row r="44" spans="1:24" ht="16" customHeight="1">
      <c r="A44" s="137">
        <v>1420</v>
      </c>
      <c r="B44" s="137" t="s">
        <v>1748</v>
      </c>
      <c r="C44" s="137" t="s">
        <v>1384</v>
      </c>
      <c r="D44" s="133" t="s">
        <v>26</v>
      </c>
      <c r="F44" s="133" t="s">
        <v>26</v>
      </c>
      <c r="G44" s="138">
        <v>2</v>
      </c>
      <c r="H44" s="143" t="s">
        <v>1749</v>
      </c>
      <c r="I44" s="143" t="s">
        <v>1750</v>
      </c>
      <c r="J44" s="133" t="s">
        <v>1484</v>
      </c>
      <c r="K44" s="137" t="s">
        <v>1751</v>
      </c>
      <c r="L44" s="137" t="s">
        <v>1752</v>
      </c>
      <c r="O44" s="137" t="s">
        <v>1753</v>
      </c>
      <c r="P44" s="137">
        <v>1810</v>
      </c>
      <c r="Q44" s="137" t="s">
        <v>1754</v>
      </c>
      <c r="R44" s="137" t="s">
        <v>1491</v>
      </c>
      <c r="S44" s="137" t="s">
        <v>1755</v>
      </c>
      <c r="U44" s="137" t="s">
        <v>1756</v>
      </c>
      <c r="V44" s="133" t="s">
        <v>26</v>
      </c>
      <c r="W44" s="133" t="s">
        <v>26</v>
      </c>
      <c r="X44" s="137" t="str">
        <f>IF(ISERROR(MATCH('JP PINT 0.9.3'!B44,[2]統合!J:J,0)),"",INDEX([2]統合!Z:Z,MATCH('JP PINT 0.9.3'!B44,[2]統合!J:J,0),1))</f>
        <v/>
      </c>
    </row>
    <row r="45" spans="1:24" ht="16" customHeight="1">
      <c r="A45" s="137">
        <v>1430</v>
      </c>
      <c r="B45" s="137" t="s">
        <v>1757</v>
      </c>
      <c r="C45" s="137" t="s">
        <v>1384</v>
      </c>
      <c r="D45" s="133" t="s">
        <v>20</v>
      </c>
      <c r="F45" s="133" t="s">
        <v>20</v>
      </c>
      <c r="G45" s="138">
        <v>2</v>
      </c>
      <c r="H45" s="143" t="s">
        <v>1758</v>
      </c>
      <c r="I45" s="143" t="s">
        <v>1759</v>
      </c>
      <c r="J45" s="133" t="s">
        <v>1395</v>
      </c>
      <c r="K45" s="137" t="s">
        <v>1760</v>
      </c>
      <c r="L45" s="137" t="s">
        <v>1761</v>
      </c>
      <c r="M45" s="142" t="s">
        <v>1746</v>
      </c>
      <c r="N45" s="142" t="s">
        <v>1762</v>
      </c>
      <c r="O45" s="149">
        <v>1234567890123</v>
      </c>
      <c r="P45" s="137">
        <v>1490</v>
      </c>
      <c r="Q45" s="137" t="s">
        <v>1763</v>
      </c>
      <c r="R45" s="137" t="s">
        <v>1401</v>
      </c>
      <c r="S45" s="137" t="s">
        <v>1764</v>
      </c>
      <c r="U45" s="137" t="s">
        <v>1765</v>
      </c>
      <c r="V45" s="133" t="s">
        <v>20</v>
      </c>
      <c r="W45" s="133" t="s">
        <v>26</v>
      </c>
      <c r="X45" s="137" t="str">
        <f>IF(ISERROR(MATCH('JP PINT 0.9.3'!B45,[2]統合!J:J,0)),"",INDEX([2]統合!Z:Z,MATCH('JP PINT 0.9.3'!B45,[2]統合!J:J,0),1))</f>
        <v>rsm:CIIHSupplyChainTradeTransaction/ram:ApplicableCIIHSupplyChainTradeAgreement/ram:SellerCITradeParty/ram:GlobalID</v>
      </c>
    </row>
    <row r="46" spans="1:24" ht="16" customHeight="1">
      <c r="A46" s="137">
        <v>1440</v>
      </c>
      <c r="B46" s="137" t="s">
        <v>1766</v>
      </c>
      <c r="C46" s="137" t="s">
        <v>1384</v>
      </c>
      <c r="D46" s="133" t="s">
        <v>20</v>
      </c>
      <c r="F46" s="133" t="s">
        <v>20</v>
      </c>
      <c r="G46" s="138">
        <v>3</v>
      </c>
      <c r="H46" s="150" t="s">
        <v>1767</v>
      </c>
      <c r="I46" s="150" t="s">
        <v>1710</v>
      </c>
      <c r="J46" s="133" t="s">
        <v>1429</v>
      </c>
      <c r="K46" s="137" t="s">
        <v>1768</v>
      </c>
      <c r="L46" s="137" t="s">
        <v>1769</v>
      </c>
      <c r="M46" s="137" t="s">
        <v>1770</v>
      </c>
      <c r="N46" s="137" t="s">
        <v>1771</v>
      </c>
      <c r="O46" s="140" t="s">
        <v>1729</v>
      </c>
      <c r="P46" s="137">
        <v>1500</v>
      </c>
      <c r="Q46" s="137" t="s">
        <v>1563</v>
      </c>
      <c r="R46" s="137" t="s">
        <v>1564</v>
      </c>
      <c r="S46" s="137" t="s">
        <v>1772</v>
      </c>
      <c r="U46" s="137" t="s">
        <v>1773</v>
      </c>
      <c r="V46" s="133" t="s">
        <v>20</v>
      </c>
      <c r="W46" s="133" t="s">
        <v>26</v>
      </c>
      <c r="X46" s="137" t="str">
        <f>IF(ISERROR(MATCH('JP PINT 0.9.3'!B46,[2]統合!J:J,0)),"",INDEX([2]統合!Z:Z,MATCH('JP PINT 0.9.3'!B46,[2]統合!J:J,0),1))</f>
        <v>rsm:CIIHSupplyChainTradeTransaction/ram:ApplicableCIIHSupplyChainTradeAgreement/ram:SellerCITradeParty/ram:ID</v>
      </c>
    </row>
    <row r="47" spans="1:24" ht="16" customHeight="1">
      <c r="A47" s="137">
        <v>1450</v>
      </c>
      <c r="B47" s="137" t="s">
        <v>1774</v>
      </c>
      <c r="C47" s="137" t="s">
        <v>1363</v>
      </c>
      <c r="D47" s="133" t="s">
        <v>26</v>
      </c>
      <c r="F47" s="133" t="s">
        <v>26</v>
      </c>
      <c r="G47" s="138">
        <v>3</v>
      </c>
      <c r="H47" s="150" t="s">
        <v>1775</v>
      </c>
      <c r="I47" s="150" t="s">
        <v>1776</v>
      </c>
      <c r="J47" s="133" t="s">
        <v>1395</v>
      </c>
      <c r="K47" s="137" t="s">
        <v>1777</v>
      </c>
      <c r="L47" s="137" t="s">
        <v>1778</v>
      </c>
      <c r="N47" s="137" t="s">
        <v>1779</v>
      </c>
      <c r="O47" s="137" t="s">
        <v>1780</v>
      </c>
      <c r="P47" s="137">
        <v>1520</v>
      </c>
      <c r="Q47" s="137" t="s">
        <v>1400</v>
      </c>
      <c r="R47" s="137" t="s">
        <v>1401</v>
      </c>
      <c r="S47" s="137" t="s">
        <v>1706</v>
      </c>
      <c r="U47" s="137" t="s">
        <v>1781</v>
      </c>
      <c r="V47" s="133" t="s">
        <v>20</v>
      </c>
      <c r="W47" s="133" t="s">
        <v>20</v>
      </c>
      <c r="X47" s="137" t="str">
        <f>IF(ISERROR(MATCH('JP PINT 0.9.3'!B47,[2]統合!J:J,0)),"",INDEX([2]統合!Z:Z,MATCH('JP PINT 0.9.3'!B47,[2]統合!J:J,0),1))</f>
        <v/>
      </c>
    </row>
    <row r="48" spans="1:24" ht="16" customHeight="1">
      <c r="A48" s="137">
        <v>1460</v>
      </c>
      <c r="B48" s="137" t="s">
        <v>1782</v>
      </c>
      <c r="C48" s="137" t="s">
        <v>1384</v>
      </c>
      <c r="D48" s="133" t="s">
        <v>20</v>
      </c>
      <c r="F48" s="133" t="s">
        <v>20</v>
      </c>
      <c r="G48" s="138">
        <v>2</v>
      </c>
      <c r="H48" s="143" t="s">
        <v>1783</v>
      </c>
      <c r="I48" s="143" t="s">
        <v>1784</v>
      </c>
      <c r="K48" s="137" t="s">
        <v>1785</v>
      </c>
      <c r="L48" s="137" t="s">
        <v>1786</v>
      </c>
      <c r="P48" s="137">
        <v>1590</v>
      </c>
      <c r="Q48" s="137" t="s">
        <v>1787</v>
      </c>
      <c r="R48" s="137" t="s">
        <v>1788</v>
      </c>
      <c r="S48" s="137" t="s">
        <v>1789</v>
      </c>
      <c r="U48" s="137" t="s">
        <v>1790</v>
      </c>
      <c r="V48" s="133" t="s">
        <v>20</v>
      </c>
      <c r="W48" s="133" t="s">
        <v>26</v>
      </c>
      <c r="X48" s="137">
        <f>IF(ISERROR(MATCH('JP PINT 0.9.3'!B48,[2]統合!J:J,0)),"",INDEX([2]統合!Z:Z,MATCH('JP PINT 0.9.3'!B48,[2]統合!J:J,0),1))</f>
        <v>0</v>
      </c>
    </row>
    <row r="49" spans="1:24" ht="16" customHeight="1">
      <c r="A49" s="137">
        <v>1470</v>
      </c>
      <c r="B49" s="137" t="s">
        <v>1791</v>
      </c>
      <c r="C49" s="137" t="s">
        <v>1384</v>
      </c>
      <c r="D49" s="133" t="s">
        <v>26</v>
      </c>
      <c r="F49" s="133" t="s">
        <v>26</v>
      </c>
      <c r="G49" s="138">
        <v>3</v>
      </c>
      <c r="H49" s="150" t="s">
        <v>1792</v>
      </c>
      <c r="I49" s="150" t="s">
        <v>1793</v>
      </c>
      <c r="J49" s="133" t="s">
        <v>1484</v>
      </c>
      <c r="K49" s="137" t="s">
        <v>1794</v>
      </c>
      <c r="L49" s="137" t="s">
        <v>1795</v>
      </c>
      <c r="O49" s="137" t="s">
        <v>1796</v>
      </c>
      <c r="P49" s="137">
        <v>1600</v>
      </c>
      <c r="Q49" s="137" t="s">
        <v>1797</v>
      </c>
      <c r="R49" s="137" t="s">
        <v>1690</v>
      </c>
      <c r="S49" s="137" t="s">
        <v>1798</v>
      </c>
      <c r="U49" s="137" t="s">
        <v>1799</v>
      </c>
      <c r="V49" s="133" t="s">
        <v>26</v>
      </c>
      <c r="W49" s="133" t="s">
        <v>26</v>
      </c>
      <c r="X49" s="137" t="str">
        <f>IF(ISERROR(MATCH('JP PINT 0.9.3'!B49,[2]統合!J:J,0)),"",INDEX([2]統合!Z:Z,MATCH('JP PINT 0.9.3'!B49,[2]統合!J:J,0),1))</f>
        <v>rsm:CIIHSupplyChainTradeTransaction/ram:ApplicableCIIHSupplyChainTradeAgreement/ram:SellerCITradeParty/ram:PostalCITradeAddress/ram:LineOne</v>
      </c>
    </row>
    <row r="50" spans="1:24" ht="16" customHeight="1">
      <c r="A50" s="137">
        <v>1480</v>
      </c>
      <c r="B50" s="137" t="s">
        <v>1800</v>
      </c>
      <c r="C50" s="137" t="s">
        <v>1384</v>
      </c>
      <c r="D50" s="133" t="s">
        <v>26</v>
      </c>
      <c r="F50" s="133" t="s">
        <v>26</v>
      </c>
      <c r="G50" s="138">
        <v>3</v>
      </c>
      <c r="H50" s="150" t="s">
        <v>1801</v>
      </c>
      <c r="I50" s="150" t="s">
        <v>1802</v>
      </c>
      <c r="J50" s="133" t="s">
        <v>1484</v>
      </c>
      <c r="K50" s="137" t="s">
        <v>1803</v>
      </c>
      <c r="L50" s="137" t="s">
        <v>1804</v>
      </c>
      <c r="O50" s="137" t="s">
        <v>1805</v>
      </c>
      <c r="P50" s="137">
        <v>1610</v>
      </c>
      <c r="Q50" s="137" t="s">
        <v>1806</v>
      </c>
      <c r="R50" s="137" t="s">
        <v>1690</v>
      </c>
      <c r="S50" s="137" t="s">
        <v>1807</v>
      </c>
      <c r="U50" s="137" t="s">
        <v>1808</v>
      </c>
      <c r="V50" s="133" t="s">
        <v>26</v>
      </c>
      <c r="W50" s="133" t="s">
        <v>26</v>
      </c>
      <c r="X50" s="137" t="str">
        <f>IF(ISERROR(MATCH('JP PINT 0.9.3'!B50,[2]統合!J:J,0)),"",INDEX([2]統合!Z:Z,MATCH('JP PINT 0.9.3'!B50,[2]統合!J:J,0),1))</f>
        <v>rsm:CIIHSupplyChainTradeTransaction/ram:ApplicableCIIHSupplyChainTradeAgreement/ram:SellerCITradeParty/ram:PostalCITradeAddress/ram:LineTwo</v>
      </c>
    </row>
    <row r="51" spans="1:24" ht="16" customHeight="1">
      <c r="A51" s="137">
        <v>1490</v>
      </c>
      <c r="B51" s="137" t="s">
        <v>1809</v>
      </c>
      <c r="C51" s="137" t="s">
        <v>1384</v>
      </c>
      <c r="D51" s="133" t="s">
        <v>26</v>
      </c>
      <c r="F51" s="133" t="s">
        <v>26</v>
      </c>
      <c r="G51" s="138">
        <v>3</v>
      </c>
      <c r="H51" s="150" t="s">
        <v>1810</v>
      </c>
      <c r="I51" s="150" t="s">
        <v>1811</v>
      </c>
      <c r="J51" s="133" t="s">
        <v>1484</v>
      </c>
      <c r="K51" s="137" t="s">
        <v>1803</v>
      </c>
      <c r="L51" s="137" t="s">
        <v>1812</v>
      </c>
      <c r="P51" s="137">
        <v>1660</v>
      </c>
      <c r="Q51" s="137" t="s">
        <v>1813</v>
      </c>
      <c r="R51" s="137" t="s">
        <v>1491</v>
      </c>
      <c r="S51" s="137" t="s">
        <v>1814</v>
      </c>
      <c r="U51" s="137" t="s">
        <v>1815</v>
      </c>
      <c r="V51" s="133" t="s">
        <v>20</v>
      </c>
      <c r="W51" s="133" t="s">
        <v>20</v>
      </c>
      <c r="X51" s="137" t="str">
        <f>IF(ISERROR(MATCH('JP PINT 0.9.3'!B51,[2]統合!J:J,0)),"",INDEX([2]統合!Z:Z,MATCH('JP PINT 0.9.3'!B51,[2]統合!J:J,0),1))</f>
        <v>rsm:CIIHSupplyChainTradeTransaction/ram:ApplicableCIIHSupplyChainTradeAgreement/ram:SellerCITradeParty/ram:PostalCITradeAddress/ram:LineThree</v>
      </c>
    </row>
    <row r="52" spans="1:24" ht="16" customHeight="1">
      <c r="A52" s="137">
        <v>1500</v>
      </c>
      <c r="B52" s="137" t="s">
        <v>1816</v>
      </c>
      <c r="C52" s="137" t="s">
        <v>1384</v>
      </c>
      <c r="D52" s="133" t="s">
        <v>26</v>
      </c>
      <c r="F52" s="133" t="s">
        <v>26</v>
      </c>
      <c r="G52" s="138">
        <v>3</v>
      </c>
      <c r="H52" s="150" t="s">
        <v>1817</v>
      </c>
      <c r="I52" s="150" t="s">
        <v>1818</v>
      </c>
      <c r="J52" s="133" t="s">
        <v>1484</v>
      </c>
      <c r="K52" s="137" t="s">
        <v>1819</v>
      </c>
      <c r="L52" s="137" t="s">
        <v>1820</v>
      </c>
      <c r="O52" s="137" t="s">
        <v>1821</v>
      </c>
      <c r="P52" s="137">
        <v>1620</v>
      </c>
      <c r="Q52" s="137" t="s">
        <v>1822</v>
      </c>
      <c r="R52" s="137" t="s">
        <v>1690</v>
      </c>
      <c r="S52" s="137" t="s">
        <v>1823</v>
      </c>
      <c r="U52" s="137" t="s">
        <v>1824</v>
      </c>
      <c r="V52" s="133" t="s">
        <v>26</v>
      </c>
      <c r="W52" s="133" t="s">
        <v>26</v>
      </c>
      <c r="X52" s="137" t="str">
        <f>IF(ISERROR(MATCH('JP PINT 0.9.3'!B52,[2]統合!J:J,0)),"",INDEX([2]統合!Z:Z,MATCH('JP PINT 0.9.3'!B52,[2]統合!J:J,0),1))</f>
        <v/>
      </c>
    </row>
    <row r="53" spans="1:24" ht="16" customHeight="1">
      <c r="A53" s="137">
        <v>1510</v>
      </c>
      <c r="B53" s="137" t="s">
        <v>1825</v>
      </c>
      <c r="C53" s="137" t="s">
        <v>1384</v>
      </c>
      <c r="D53" s="133" t="s">
        <v>26</v>
      </c>
      <c r="F53" s="133" t="s">
        <v>26</v>
      </c>
      <c r="G53" s="138">
        <v>3</v>
      </c>
      <c r="H53" s="150" t="s">
        <v>1826</v>
      </c>
      <c r="I53" s="150" t="s">
        <v>1827</v>
      </c>
      <c r="J53" s="133" t="s">
        <v>1484</v>
      </c>
      <c r="K53" s="137" t="s">
        <v>1828</v>
      </c>
      <c r="L53" s="137" t="s">
        <v>1829</v>
      </c>
      <c r="O53" s="137" t="s">
        <v>1830</v>
      </c>
      <c r="P53" s="137">
        <v>1630</v>
      </c>
      <c r="Q53" s="137" t="s">
        <v>1831</v>
      </c>
      <c r="R53" s="137" t="s">
        <v>1491</v>
      </c>
      <c r="S53" s="137" t="s">
        <v>1832</v>
      </c>
      <c r="U53" s="137" t="s">
        <v>1833</v>
      </c>
      <c r="V53" s="133" t="s">
        <v>26</v>
      </c>
      <c r="W53" s="133" t="s">
        <v>26</v>
      </c>
      <c r="X53" s="137" t="str">
        <f>IF(ISERROR(MATCH('JP PINT 0.9.3'!B53,[2]統合!J:J,0)),"",INDEX([2]統合!Z:Z,MATCH('JP PINT 0.9.3'!B53,[2]統合!J:J,0),1))</f>
        <v>rsm:CIIHSupplyChainTradeTransaction/ram:ApplicableCIIHSupplyChainTradeAgreement/ram:SellerCITradeParty/ram:PostalCITradeAddress/ram:PostcodeCode</v>
      </c>
    </row>
    <row r="54" spans="1:24" ht="16" customHeight="1">
      <c r="A54" s="137">
        <v>1520</v>
      </c>
      <c r="B54" s="137" t="s">
        <v>1834</v>
      </c>
      <c r="C54" s="137" t="s">
        <v>1384</v>
      </c>
      <c r="D54" s="133" t="s">
        <v>26</v>
      </c>
      <c r="F54" s="133" t="s">
        <v>26</v>
      </c>
      <c r="G54" s="138">
        <v>3</v>
      </c>
      <c r="H54" s="150" t="s">
        <v>1835</v>
      </c>
      <c r="I54" s="150" t="s">
        <v>1836</v>
      </c>
      <c r="J54" s="133" t="s">
        <v>1484</v>
      </c>
      <c r="K54" s="137" t="s">
        <v>1837</v>
      </c>
      <c r="L54" s="137" t="s">
        <v>1838</v>
      </c>
      <c r="N54" s="137" t="s">
        <v>1839</v>
      </c>
      <c r="O54" s="137" t="s">
        <v>1840</v>
      </c>
      <c r="P54" s="137">
        <v>1640</v>
      </c>
      <c r="Q54" s="137" t="s">
        <v>1841</v>
      </c>
      <c r="R54" s="137" t="s">
        <v>1491</v>
      </c>
      <c r="S54" s="137" t="s">
        <v>1842</v>
      </c>
      <c r="U54" s="137" t="s">
        <v>1843</v>
      </c>
      <c r="V54" s="133" t="s">
        <v>26</v>
      </c>
      <c r="W54" s="133" t="s">
        <v>26</v>
      </c>
      <c r="X54" s="137" t="str">
        <f>IF(ISERROR(MATCH('JP PINT 0.9.3'!B54,[2]統合!J:J,0)),"",INDEX([2]統合!Z:Z,MATCH('JP PINT 0.9.3'!B54,[2]統合!J:J,0),1))</f>
        <v/>
      </c>
    </row>
    <row r="55" spans="1:24" ht="16" customHeight="1">
      <c r="A55" s="137">
        <v>1530</v>
      </c>
      <c r="B55" s="137" t="s">
        <v>1844</v>
      </c>
      <c r="C55" s="137" t="s">
        <v>1384</v>
      </c>
      <c r="D55" s="133" t="s">
        <v>20</v>
      </c>
      <c r="F55" s="133" t="s">
        <v>20</v>
      </c>
      <c r="G55" s="138">
        <v>3</v>
      </c>
      <c r="H55" s="150" t="s">
        <v>1845</v>
      </c>
      <c r="I55" s="150" t="s">
        <v>1846</v>
      </c>
      <c r="J55" s="133" t="s">
        <v>1429</v>
      </c>
      <c r="K55" s="137" t="s">
        <v>1847</v>
      </c>
      <c r="L55" s="137" t="s">
        <v>1848</v>
      </c>
      <c r="N55" s="137" t="s">
        <v>1849</v>
      </c>
      <c r="O55" s="137" t="s">
        <v>1850</v>
      </c>
      <c r="P55" s="137">
        <v>1680</v>
      </c>
      <c r="Q55" s="137" t="s">
        <v>1851</v>
      </c>
      <c r="R55" s="137" t="s">
        <v>1434</v>
      </c>
      <c r="S55" s="137" t="s">
        <v>1852</v>
      </c>
      <c r="U55" s="137" t="s">
        <v>1853</v>
      </c>
      <c r="V55" s="133" t="s">
        <v>20</v>
      </c>
      <c r="W55" s="133" t="s">
        <v>26</v>
      </c>
      <c r="X55" s="137" t="str">
        <f>IF(ISERROR(MATCH('JP PINT 0.9.3'!B55,[2]統合!J:J,0)),"",INDEX([2]統合!Z:Z,MATCH('JP PINT 0.9.3'!B55,[2]統合!J:J,0),1))</f>
        <v>rsm:CIIHSupplyChainTradeTransaction/ram:ApplicableCIIHSupplyChainTradeAgreement/ram:SellerCITradeParty/ram:PostalCITradeAddress/ram:CountryID</v>
      </c>
    </row>
    <row r="56" spans="1:24" ht="16" customHeight="1">
      <c r="A56" s="137">
        <v>1540</v>
      </c>
      <c r="B56" s="137" t="s">
        <v>1854</v>
      </c>
      <c r="C56" s="137" t="s">
        <v>1384</v>
      </c>
      <c r="D56" s="133" t="s">
        <v>26</v>
      </c>
      <c r="F56" s="133" t="s">
        <v>26</v>
      </c>
      <c r="G56" s="138">
        <v>2</v>
      </c>
      <c r="H56" s="143" t="s">
        <v>1855</v>
      </c>
      <c r="I56" s="143" t="s">
        <v>1856</v>
      </c>
      <c r="K56" s="137" t="s">
        <v>1857</v>
      </c>
      <c r="L56" s="137" t="s">
        <v>1858</v>
      </c>
      <c r="P56" s="137">
        <v>1820</v>
      </c>
      <c r="Q56" s="137" t="s">
        <v>1859</v>
      </c>
      <c r="R56" s="137" t="s">
        <v>1860</v>
      </c>
      <c r="S56" s="137" t="s">
        <v>1861</v>
      </c>
      <c r="U56" s="137" t="s">
        <v>1862</v>
      </c>
      <c r="V56" s="133" t="s">
        <v>26</v>
      </c>
      <c r="W56" s="133" t="s">
        <v>26</v>
      </c>
      <c r="X56" s="137">
        <f>IF(ISERROR(MATCH('JP PINT 0.9.3'!B56,[2]統合!J:J,0)),"",INDEX([2]統合!Z:Z,MATCH('JP PINT 0.9.3'!B56,[2]統合!J:J,0),1))</f>
        <v>0</v>
      </c>
    </row>
    <row r="57" spans="1:24" ht="16" customHeight="1">
      <c r="A57" s="137">
        <v>1550</v>
      </c>
      <c r="B57" s="137" t="s">
        <v>1863</v>
      </c>
      <c r="C57" s="137" t="s">
        <v>1384</v>
      </c>
      <c r="D57" s="133" t="s">
        <v>26</v>
      </c>
      <c r="F57" s="133" t="s">
        <v>26</v>
      </c>
      <c r="G57" s="138">
        <v>3</v>
      </c>
      <c r="H57" s="150" t="s">
        <v>1864</v>
      </c>
      <c r="I57" s="150" t="s">
        <v>1856</v>
      </c>
      <c r="J57" s="133" t="s">
        <v>1484</v>
      </c>
      <c r="K57" s="137" t="s">
        <v>1865</v>
      </c>
      <c r="L57" s="137" t="s">
        <v>1866</v>
      </c>
      <c r="O57" s="137" t="s">
        <v>1867</v>
      </c>
      <c r="P57" s="137">
        <v>1830</v>
      </c>
      <c r="Q57" s="137" t="s">
        <v>1698</v>
      </c>
      <c r="R57" s="137" t="s">
        <v>1690</v>
      </c>
      <c r="S57" s="137" t="s">
        <v>1868</v>
      </c>
      <c r="U57" s="137" t="s">
        <v>1869</v>
      </c>
      <c r="V57" s="133" t="s">
        <v>26</v>
      </c>
      <c r="W57" s="133" t="s">
        <v>26</v>
      </c>
      <c r="X57" s="137" t="str">
        <f>IF(ISERROR(MATCH('JP PINT 0.9.3'!B57,[2]統合!J:J,0)),"",INDEX([2]統合!Z:Z,MATCH('JP PINT 0.9.3'!B57,[2]統合!J:J,0),1))</f>
        <v>rsm:CIIHSupplyChainTradeTransaction/ram:ApplicableCIIHSupplyChainTradeAgreement/ram:SellerCITradeParty/ram:DefinedCITradeContact/ram:PersonName</v>
      </c>
    </row>
    <row r="58" spans="1:24" ht="16" customHeight="1">
      <c r="A58" s="137">
        <v>1560</v>
      </c>
      <c r="B58" s="137" t="s">
        <v>1870</v>
      </c>
      <c r="C58" s="137" t="s">
        <v>1384</v>
      </c>
      <c r="D58" s="133" t="s">
        <v>26</v>
      </c>
      <c r="F58" s="133" t="s">
        <v>26</v>
      </c>
      <c r="G58" s="138">
        <v>3</v>
      </c>
      <c r="H58" s="150" t="s">
        <v>1871</v>
      </c>
      <c r="I58" s="150" t="s">
        <v>1872</v>
      </c>
      <c r="J58" s="133" t="s">
        <v>1484</v>
      </c>
      <c r="K58" s="137" t="s">
        <v>1873</v>
      </c>
      <c r="L58" s="137" t="s">
        <v>1874</v>
      </c>
      <c r="O58" s="137" t="s">
        <v>1875</v>
      </c>
      <c r="P58" s="137">
        <v>1840</v>
      </c>
      <c r="Q58" s="137" t="s">
        <v>1876</v>
      </c>
      <c r="R58" s="137" t="s">
        <v>1491</v>
      </c>
      <c r="S58" s="137" t="s">
        <v>1877</v>
      </c>
      <c r="U58" s="137" t="s">
        <v>1878</v>
      </c>
      <c r="V58" s="133" t="s">
        <v>26</v>
      </c>
      <c r="W58" s="133" t="s">
        <v>26</v>
      </c>
      <c r="X58" s="137" t="str">
        <f>IF(ISERROR(MATCH('JP PINT 0.9.3'!B58,[2]統合!J:J,0)),"",INDEX([2]統合!Z:Z,MATCH('JP PINT 0.9.3'!B58,[2]統合!J:J,0),1))</f>
        <v>rsm:CIIHSupplyChainTradeTransaction/ram:ApplicableCIIHSupplyChainTradeAgreement/ram:SellerCITradeParty/ram:DefinedCITradeContact/ram:TelephoneCIUniversalCommunication/ram:CompleteNumber</v>
      </c>
    </row>
    <row r="59" spans="1:24" ht="16" customHeight="1">
      <c r="A59" s="137">
        <v>1570</v>
      </c>
      <c r="B59" s="137" t="s">
        <v>1879</v>
      </c>
      <c r="C59" s="137" t="s">
        <v>1384</v>
      </c>
      <c r="D59" s="133" t="s">
        <v>26</v>
      </c>
      <c r="F59" s="133" t="s">
        <v>26</v>
      </c>
      <c r="G59" s="138">
        <v>3</v>
      </c>
      <c r="H59" s="150" t="s">
        <v>1880</v>
      </c>
      <c r="I59" s="150" t="s">
        <v>1881</v>
      </c>
      <c r="J59" s="133" t="s">
        <v>1484</v>
      </c>
      <c r="K59" s="137" t="s">
        <v>1882</v>
      </c>
      <c r="L59" s="137" t="s">
        <v>1883</v>
      </c>
      <c r="O59" s="137" t="s">
        <v>1884</v>
      </c>
      <c r="P59" s="137">
        <v>1850</v>
      </c>
      <c r="Q59" s="137" t="s">
        <v>1885</v>
      </c>
      <c r="R59" s="137" t="s">
        <v>1491</v>
      </c>
      <c r="S59" s="137" t="s">
        <v>1886</v>
      </c>
      <c r="U59" s="137" t="s">
        <v>1887</v>
      </c>
      <c r="V59" s="133" t="s">
        <v>26</v>
      </c>
      <c r="W59" s="133" t="s">
        <v>26</v>
      </c>
      <c r="X59" s="137" t="str">
        <f>IF(ISERROR(MATCH('JP PINT 0.9.3'!B59,[2]統合!J:J,0)),"",INDEX([2]統合!Z:Z,MATCH('JP PINT 0.9.3'!B59,[2]統合!J:J,0),1))</f>
        <v>rsm:CIIHSupplyChainTradeTransaction/ram:ApplicableCIIHSupplyChainTradeAgreement/ram:SellerCITradeParty/ram:DefinedCITradeContact/ram:EmailURICIUniversalCommunication/ram:URIID</v>
      </c>
    </row>
    <row r="60" spans="1:24" ht="16" customHeight="1">
      <c r="A60" s="137">
        <v>1580</v>
      </c>
      <c r="B60" s="137" t="s">
        <v>1888</v>
      </c>
      <c r="C60" s="137" t="s">
        <v>1384</v>
      </c>
      <c r="D60" s="133" t="s">
        <v>20</v>
      </c>
      <c r="F60" s="133" t="s">
        <v>20</v>
      </c>
      <c r="G60" s="138">
        <v>1</v>
      </c>
      <c r="H60" s="139" t="s">
        <v>1889</v>
      </c>
      <c r="I60" s="139" t="s">
        <v>1890</v>
      </c>
      <c r="K60" s="137" t="s">
        <v>1891</v>
      </c>
      <c r="L60" s="137" t="s">
        <v>1892</v>
      </c>
      <c r="P60" s="137">
        <v>1860</v>
      </c>
      <c r="Q60" s="137" t="s">
        <v>1893</v>
      </c>
      <c r="R60" s="137" t="s">
        <v>1894</v>
      </c>
      <c r="S60" s="137" t="s">
        <v>1895</v>
      </c>
      <c r="U60" s="137" t="s">
        <v>1896</v>
      </c>
      <c r="V60" s="133" t="s">
        <v>20</v>
      </c>
      <c r="W60" s="133" t="s">
        <v>20</v>
      </c>
      <c r="X60" s="137">
        <f>IF(ISERROR(MATCH('JP PINT 0.9.3'!B60,[2]統合!J:J,0)),"",INDEX([2]統合!Z:Z,MATCH('JP PINT 0.9.3'!B60,[2]統合!J:J,0),1))</f>
        <v>0</v>
      </c>
    </row>
    <row r="61" spans="1:24" ht="16" customHeight="1">
      <c r="A61" s="137">
        <v>1590</v>
      </c>
      <c r="B61" s="137" t="s">
        <v>1897</v>
      </c>
      <c r="C61" s="137" t="s">
        <v>1384</v>
      </c>
      <c r="D61" s="133" t="s">
        <v>20</v>
      </c>
      <c r="F61" s="133" t="s">
        <v>20</v>
      </c>
      <c r="G61" s="138">
        <v>2</v>
      </c>
      <c r="H61" s="143" t="s">
        <v>1898</v>
      </c>
      <c r="I61" s="143" t="s">
        <v>1899</v>
      </c>
      <c r="J61" s="133" t="s">
        <v>1484</v>
      </c>
      <c r="K61" s="137" t="s">
        <v>1900</v>
      </c>
      <c r="L61" s="137" t="s">
        <v>1901</v>
      </c>
      <c r="O61" s="137" t="s">
        <v>1902</v>
      </c>
      <c r="P61" s="137">
        <v>2110</v>
      </c>
      <c r="Q61" s="137" t="s">
        <v>1689</v>
      </c>
      <c r="R61" s="137" t="s">
        <v>1690</v>
      </c>
      <c r="S61" s="137" t="s">
        <v>1903</v>
      </c>
      <c r="U61" s="137" t="s">
        <v>1904</v>
      </c>
      <c r="V61" s="133" t="s">
        <v>20</v>
      </c>
      <c r="W61" s="133" t="s">
        <v>26</v>
      </c>
      <c r="X61" s="137" t="str">
        <f>IF(ISERROR(MATCH('JP PINT 0.9.3'!B61,[2]統合!J:J,0)),"",INDEX([2]統合!Z:Z,MATCH('JP PINT 0.9.3'!B61,[2]統合!J:J,0),1))</f>
        <v>rsm:CIIHSupplyChainTradeTransaction/ram:ApplicableCIIHSupplyChainTradeAgreement/ram:BuyerCITradeParty/ram:Name</v>
      </c>
    </row>
    <row r="62" spans="1:24" ht="16" customHeight="1">
      <c r="A62" s="137">
        <v>1600</v>
      </c>
      <c r="B62" s="137" t="s">
        <v>1905</v>
      </c>
      <c r="C62" s="137" t="s">
        <v>1384</v>
      </c>
      <c r="D62" s="133" t="s">
        <v>26</v>
      </c>
      <c r="F62" s="133" t="s">
        <v>26</v>
      </c>
      <c r="G62" s="138">
        <v>2</v>
      </c>
      <c r="H62" s="143" t="s">
        <v>1906</v>
      </c>
      <c r="I62" s="143" t="s">
        <v>1907</v>
      </c>
      <c r="J62" s="133" t="s">
        <v>1484</v>
      </c>
      <c r="K62" s="137" t="s">
        <v>1908</v>
      </c>
      <c r="L62" s="137" t="s">
        <v>1909</v>
      </c>
      <c r="O62" s="137" t="s">
        <v>1902</v>
      </c>
      <c r="P62" s="137">
        <v>1940</v>
      </c>
      <c r="Q62" s="137" t="s">
        <v>1698</v>
      </c>
      <c r="R62" s="137" t="s">
        <v>1690</v>
      </c>
      <c r="S62" s="137" t="s">
        <v>1910</v>
      </c>
      <c r="U62" s="137" t="s">
        <v>1911</v>
      </c>
      <c r="V62" s="133" t="s">
        <v>20</v>
      </c>
      <c r="W62" s="133" t="s">
        <v>20</v>
      </c>
      <c r="X62" s="137" t="str">
        <f>IF(ISERROR(MATCH('JP PINT 0.9.3'!B62,[2]統合!J:J,0)),"",INDEX([2]統合!Z:Z,MATCH('JP PINT 0.9.3'!B62,[2]統合!J:J,0),1))</f>
        <v/>
      </c>
    </row>
    <row r="63" spans="1:24" ht="16" customHeight="1">
      <c r="A63" s="137">
        <v>1610</v>
      </c>
      <c r="B63" s="137" t="s">
        <v>1912</v>
      </c>
      <c r="C63" s="137" t="s">
        <v>1384</v>
      </c>
      <c r="D63" s="133" t="s">
        <v>26</v>
      </c>
      <c r="F63" s="133" t="s">
        <v>26</v>
      </c>
      <c r="G63" s="138">
        <v>2</v>
      </c>
      <c r="H63" s="143" t="s">
        <v>1913</v>
      </c>
      <c r="I63" s="143" t="s">
        <v>1914</v>
      </c>
      <c r="J63" s="133" t="s">
        <v>1395</v>
      </c>
      <c r="K63" s="137" t="s">
        <v>1915</v>
      </c>
      <c r="L63" s="137" t="s">
        <v>1916</v>
      </c>
      <c r="O63" s="137" t="s">
        <v>1917</v>
      </c>
      <c r="P63" s="137">
        <v>1910</v>
      </c>
      <c r="Q63" s="137" t="s">
        <v>1400</v>
      </c>
      <c r="R63" s="137" t="s">
        <v>1401</v>
      </c>
      <c r="S63" s="137" t="s">
        <v>1918</v>
      </c>
      <c r="U63" s="137" t="s">
        <v>1919</v>
      </c>
      <c r="V63" s="133" t="s">
        <v>20</v>
      </c>
      <c r="W63" s="133" t="s">
        <v>20</v>
      </c>
      <c r="X63" s="137" t="str">
        <f>IF(ISERROR(MATCH('JP PINT 0.9.3'!B63,[2]統合!J:J,0)),"",INDEX([2]統合!Z:Z,MATCH('JP PINT 0.9.3'!B63,[2]統合!J:J,0),1))</f>
        <v>rsm:CIIHSupplyChainTradeTransaction/ram:ApplicableCIIHSupplyChainTradeAgreement/ram:BuyerCITradeParty/ram:GlobalID</v>
      </c>
    </row>
    <row r="64" spans="1:24" ht="16" customHeight="1">
      <c r="A64" s="137">
        <v>1620</v>
      </c>
      <c r="B64" s="137" t="s">
        <v>1920</v>
      </c>
      <c r="C64" s="137" t="s">
        <v>1384</v>
      </c>
      <c r="D64" s="133" t="s">
        <v>26</v>
      </c>
      <c r="F64" s="133" t="s">
        <v>26</v>
      </c>
      <c r="G64" s="138">
        <v>3</v>
      </c>
      <c r="H64" s="150" t="s">
        <v>1921</v>
      </c>
      <c r="I64" s="150" t="s">
        <v>1710</v>
      </c>
      <c r="J64" s="133" t="s">
        <v>1429</v>
      </c>
      <c r="K64" s="137" t="s">
        <v>1725</v>
      </c>
      <c r="L64" s="137" t="s">
        <v>1712</v>
      </c>
      <c r="M64" s="137" t="s">
        <v>1922</v>
      </c>
      <c r="N64" s="137" t="s">
        <v>1923</v>
      </c>
      <c r="O64" s="140" t="s">
        <v>1924</v>
      </c>
      <c r="P64" s="137">
        <v>1920</v>
      </c>
      <c r="Q64" s="137" t="s">
        <v>1563</v>
      </c>
      <c r="R64" s="137" t="s">
        <v>1564</v>
      </c>
      <c r="S64" s="137" t="s">
        <v>1925</v>
      </c>
      <c r="U64" s="137" t="s">
        <v>1926</v>
      </c>
      <c r="V64" s="133" t="s">
        <v>26</v>
      </c>
      <c r="W64" s="133" t="s">
        <v>26</v>
      </c>
      <c r="X64" s="137" t="str">
        <f>IF(ISERROR(MATCH('JP PINT 0.9.3'!B64,[2]統合!J:J,0)),"",INDEX([2]統合!Z:Z,MATCH('JP PINT 0.9.3'!B64,[2]統合!J:J,0),1))</f>
        <v/>
      </c>
    </row>
    <row r="65" spans="1:24" ht="16" customHeight="1">
      <c r="A65" s="137">
        <v>1630</v>
      </c>
      <c r="B65" s="137" t="s">
        <v>1927</v>
      </c>
      <c r="C65" s="137" t="s">
        <v>1384</v>
      </c>
      <c r="D65" s="133" t="s">
        <v>26</v>
      </c>
      <c r="F65" s="133" t="s">
        <v>26</v>
      </c>
      <c r="G65" s="138">
        <v>2</v>
      </c>
      <c r="H65" s="143" t="s">
        <v>1928</v>
      </c>
      <c r="I65" s="143" t="s">
        <v>1929</v>
      </c>
      <c r="J65" s="133" t="s">
        <v>1395</v>
      </c>
      <c r="K65" s="137" t="s">
        <v>1930</v>
      </c>
      <c r="L65" s="137" t="s">
        <v>1931</v>
      </c>
      <c r="O65" s="137" t="s">
        <v>1917</v>
      </c>
      <c r="P65" s="137">
        <v>2120</v>
      </c>
      <c r="Q65" s="137" t="s">
        <v>1720</v>
      </c>
      <c r="R65" s="137" t="s">
        <v>1401</v>
      </c>
      <c r="S65" s="137" t="s">
        <v>1932</v>
      </c>
      <c r="U65" s="137" t="s">
        <v>1933</v>
      </c>
      <c r="V65" s="133" t="s">
        <v>26</v>
      </c>
      <c r="W65" s="133" t="s">
        <v>26</v>
      </c>
      <c r="X65" s="137" t="str">
        <f>IF(ISERROR(MATCH('JP PINT 0.9.3'!B65,[2]統合!J:J,0)),"",INDEX([2]統合!Z:Z,MATCH('JP PINT 0.9.3'!B65,[2]統合!J:J,0),1))</f>
        <v/>
      </c>
    </row>
    <row r="66" spans="1:24" ht="16" customHeight="1">
      <c r="A66" s="137">
        <v>1640</v>
      </c>
      <c r="B66" s="137" t="s">
        <v>1934</v>
      </c>
      <c r="C66" s="137" t="s">
        <v>1384</v>
      </c>
      <c r="D66" s="133" t="s">
        <v>26</v>
      </c>
      <c r="F66" s="133" t="s">
        <v>26</v>
      </c>
      <c r="G66" s="138">
        <v>3</v>
      </c>
      <c r="H66" s="150" t="s">
        <v>1935</v>
      </c>
      <c r="I66" s="150" t="s">
        <v>1710</v>
      </c>
      <c r="J66" s="133" t="s">
        <v>1429</v>
      </c>
      <c r="K66" s="137" t="s">
        <v>1725</v>
      </c>
      <c r="L66" s="137" t="s">
        <v>1712</v>
      </c>
      <c r="M66" s="137" t="s">
        <v>1922</v>
      </c>
      <c r="N66" s="137" t="s">
        <v>1923</v>
      </c>
      <c r="O66" s="140" t="s">
        <v>1924</v>
      </c>
      <c r="P66" s="137">
        <v>2130</v>
      </c>
      <c r="Q66" s="137" t="s">
        <v>1563</v>
      </c>
      <c r="R66" s="137" t="s">
        <v>1564</v>
      </c>
      <c r="S66" s="137" t="s">
        <v>1936</v>
      </c>
      <c r="U66" s="137" t="s">
        <v>1937</v>
      </c>
      <c r="V66" s="133" t="s">
        <v>26</v>
      </c>
      <c r="W66" s="133" t="s">
        <v>26</v>
      </c>
      <c r="X66" s="137" t="str">
        <f>IF(ISERROR(MATCH('JP PINT 0.9.3'!B66,[2]統合!J:J,0)),"",INDEX([2]統合!Z:Z,MATCH('JP PINT 0.9.3'!B66,[2]統合!J:J,0),1))</f>
        <v/>
      </c>
    </row>
    <row r="67" spans="1:24" ht="16" customHeight="1">
      <c r="A67" s="137">
        <v>1650</v>
      </c>
      <c r="B67" s="137" t="s">
        <v>1938</v>
      </c>
      <c r="C67" s="137" t="s">
        <v>1363</v>
      </c>
      <c r="D67" s="133" t="s">
        <v>26</v>
      </c>
      <c r="F67" s="133" t="s">
        <v>26</v>
      </c>
      <c r="G67" s="138">
        <v>2</v>
      </c>
      <c r="H67" s="143" t="s">
        <v>1939</v>
      </c>
      <c r="I67" s="143" t="s">
        <v>1940</v>
      </c>
      <c r="J67" s="133" t="s">
        <v>1395</v>
      </c>
      <c r="K67" s="137" t="s">
        <v>1941</v>
      </c>
      <c r="L67" s="137" t="s">
        <v>1942</v>
      </c>
      <c r="N67" s="137" t="s">
        <v>1943</v>
      </c>
      <c r="O67" s="137" t="s">
        <v>1944</v>
      </c>
      <c r="P67" s="137">
        <v>2060</v>
      </c>
      <c r="Q67" s="137" t="s">
        <v>1720</v>
      </c>
      <c r="R67" s="137" t="s">
        <v>1401</v>
      </c>
      <c r="S67" s="137" t="s">
        <v>1945</v>
      </c>
      <c r="U67" s="137" t="s">
        <v>1946</v>
      </c>
      <c r="V67" s="133" t="s">
        <v>20</v>
      </c>
      <c r="W67" s="133" t="s">
        <v>26</v>
      </c>
      <c r="X67" s="137" t="str">
        <f>IF(ISERROR(MATCH('JP PINT 0.9.3'!B67,[2]統合!J:J,0)),"",INDEX([2]統合!Z:Z,MATCH('JP PINT 0.9.3'!B67,[2]統合!J:J,0),1))</f>
        <v>rsm:CIIHSupplyChainTradeTransaction/ram:ApplicableCIIHSupplyChainTradeAgreement/ram:BuyerCITradeParty/ram:RegisteredID</v>
      </c>
    </row>
    <row r="68" spans="1:24" ht="16" customHeight="1">
      <c r="A68" s="137">
        <v>1660</v>
      </c>
      <c r="B68" s="137" t="s">
        <v>1947</v>
      </c>
      <c r="C68" s="137" t="s">
        <v>1384</v>
      </c>
      <c r="D68" s="133" t="s">
        <v>20</v>
      </c>
      <c r="F68" s="133" t="s">
        <v>20</v>
      </c>
      <c r="G68" s="138">
        <v>2</v>
      </c>
      <c r="H68" s="143" t="s">
        <v>1948</v>
      </c>
      <c r="I68" s="143" t="s">
        <v>1949</v>
      </c>
      <c r="J68" s="133" t="s">
        <v>1395</v>
      </c>
      <c r="K68" s="137" t="s">
        <v>1950</v>
      </c>
      <c r="L68" s="137" t="s">
        <v>1951</v>
      </c>
      <c r="O68" s="149">
        <v>3210987654321</v>
      </c>
      <c r="P68" s="137">
        <v>1880</v>
      </c>
      <c r="Q68" s="137" t="s">
        <v>1763</v>
      </c>
      <c r="R68" s="137" t="s">
        <v>1401</v>
      </c>
      <c r="S68" s="137" t="s">
        <v>1952</v>
      </c>
      <c r="U68" s="137" t="s">
        <v>1953</v>
      </c>
      <c r="V68" s="133" t="s">
        <v>20</v>
      </c>
      <c r="W68" s="133" t="s">
        <v>26</v>
      </c>
      <c r="X68" s="137" t="str">
        <f>IF(ISERROR(MATCH('JP PINT 0.9.3'!B68,[2]統合!J:J,0)),"",INDEX([2]統合!Z:Z,MATCH('JP PINT 0.9.3'!B68,[2]統合!J:J,0),1))</f>
        <v>rsm:CIIHSupplyChainTradeTransaction/ram:ApplicableCIIHSupplyChainTradeAgreement/ram:BuyerCITradeParty/ram:GlobalID</v>
      </c>
    </row>
    <row r="69" spans="1:24" ht="16" customHeight="1">
      <c r="A69" s="137">
        <v>1670</v>
      </c>
      <c r="B69" s="137" t="s">
        <v>1954</v>
      </c>
      <c r="C69" s="137" t="s">
        <v>1384</v>
      </c>
      <c r="D69" s="133" t="s">
        <v>20</v>
      </c>
      <c r="F69" s="133" t="s">
        <v>20</v>
      </c>
      <c r="G69" s="138">
        <v>3</v>
      </c>
      <c r="H69" s="150" t="s">
        <v>1955</v>
      </c>
      <c r="I69" s="150" t="s">
        <v>1710</v>
      </c>
      <c r="J69" s="133" t="s">
        <v>1429</v>
      </c>
      <c r="K69" s="137" t="s">
        <v>1768</v>
      </c>
      <c r="L69" s="137" t="s">
        <v>1769</v>
      </c>
      <c r="M69" s="137" t="s">
        <v>1956</v>
      </c>
      <c r="N69" s="137" t="s">
        <v>1957</v>
      </c>
      <c r="O69" s="140" t="s">
        <v>1729</v>
      </c>
      <c r="P69" s="137">
        <v>1890</v>
      </c>
      <c r="Q69" s="137" t="s">
        <v>1563</v>
      </c>
      <c r="R69" s="137" t="s">
        <v>1564</v>
      </c>
      <c r="S69" s="137" t="s">
        <v>1958</v>
      </c>
      <c r="U69" s="137" t="s">
        <v>1959</v>
      </c>
      <c r="V69" s="133" t="s">
        <v>20</v>
      </c>
      <c r="W69" s="133" t="s">
        <v>26</v>
      </c>
      <c r="X69" s="137" t="str">
        <f>IF(ISERROR(MATCH('JP PINT 0.9.3'!B69,[2]統合!J:J,0)),"",INDEX([2]統合!Z:Z,MATCH('JP PINT 0.9.3'!B69,[2]統合!J:J,0),1))</f>
        <v>rsm:CIIHSupplyChainTradeTransaction/ram:ApplicableCIIHSupplyChainTradeAgreement/ram:BuyerCITradeParty/ram:ID</v>
      </c>
    </row>
    <row r="70" spans="1:24" ht="16" customHeight="1">
      <c r="A70" s="137">
        <v>1680</v>
      </c>
      <c r="B70" s="137" t="s">
        <v>1960</v>
      </c>
      <c r="C70" s="137" t="s">
        <v>1384</v>
      </c>
      <c r="D70" s="133" t="s">
        <v>20</v>
      </c>
      <c r="F70" s="133" t="s">
        <v>20</v>
      </c>
      <c r="G70" s="138">
        <v>2</v>
      </c>
      <c r="H70" s="143" t="s">
        <v>1961</v>
      </c>
      <c r="I70" s="143" t="s">
        <v>1962</v>
      </c>
      <c r="K70" s="137" t="s">
        <v>1963</v>
      </c>
      <c r="L70" s="137" t="s">
        <v>1964</v>
      </c>
      <c r="P70" s="137">
        <v>1950</v>
      </c>
      <c r="Q70" s="137" t="s">
        <v>1787</v>
      </c>
      <c r="R70" s="137" t="s">
        <v>1788</v>
      </c>
      <c r="S70" s="137" t="s">
        <v>1965</v>
      </c>
      <c r="U70" s="137" t="s">
        <v>1966</v>
      </c>
      <c r="V70" s="133" t="s">
        <v>20</v>
      </c>
      <c r="W70" s="133" t="s">
        <v>26</v>
      </c>
      <c r="X70" s="137">
        <f>IF(ISERROR(MATCH('JP PINT 0.9.3'!B70,[2]統合!J:J,0)),"",INDEX([2]統合!Z:Z,MATCH('JP PINT 0.9.3'!B70,[2]統合!J:J,0),1))</f>
        <v>0</v>
      </c>
    </row>
    <row r="71" spans="1:24" ht="16" customHeight="1">
      <c r="A71" s="137">
        <v>1690</v>
      </c>
      <c r="B71" s="137" t="s">
        <v>1967</v>
      </c>
      <c r="C71" s="137" t="s">
        <v>1384</v>
      </c>
      <c r="D71" s="133" t="s">
        <v>26</v>
      </c>
      <c r="F71" s="133" t="s">
        <v>26</v>
      </c>
      <c r="G71" s="138">
        <v>3</v>
      </c>
      <c r="H71" s="150" t="s">
        <v>1968</v>
      </c>
      <c r="I71" s="150" t="s">
        <v>1969</v>
      </c>
      <c r="J71" s="133" t="s">
        <v>1484</v>
      </c>
      <c r="K71" s="137" t="s">
        <v>1794</v>
      </c>
      <c r="L71" s="137" t="s">
        <v>1970</v>
      </c>
      <c r="O71" s="137" t="s">
        <v>1971</v>
      </c>
      <c r="P71" s="137">
        <v>1960</v>
      </c>
      <c r="Q71" s="137" t="s">
        <v>1797</v>
      </c>
      <c r="R71" s="137" t="s">
        <v>1690</v>
      </c>
      <c r="S71" s="137" t="s">
        <v>1972</v>
      </c>
      <c r="U71" s="137" t="s">
        <v>1973</v>
      </c>
      <c r="V71" s="133" t="s">
        <v>26</v>
      </c>
      <c r="W71" s="133" t="s">
        <v>26</v>
      </c>
      <c r="X71" s="137" t="str">
        <f>IF(ISERROR(MATCH('JP PINT 0.9.3'!B71,[2]統合!J:J,0)),"",INDEX([2]統合!Z:Z,MATCH('JP PINT 0.9.3'!B71,[2]統合!J:J,0),1))</f>
        <v>rsm:CIIHSupplyChainTradeTransaction/ram:ApplicableCIIHSupplyChainTradeAgreement/ram:BuyerCITradeParty/ram:PostalCITradeAddress/ram:LineOne</v>
      </c>
    </row>
    <row r="72" spans="1:24" ht="16" customHeight="1">
      <c r="A72" s="137">
        <v>1700</v>
      </c>
      <c r="B72" s="137" t="s">
        <v>1974</v>
      </c>
      <c r="C72" s="137" t="s">
        <v>1384</v>
      </c>
      <c r="D72" s="133" t="s">
        <v>26</v>
      </c>
      <c r="F72" s="133" t="s">
        <v>26</v>
      </c>
      <c r="G72" s="138">
        <v>3</v>
      </c>
      <c r="H72" s="150" t="s">
        <v>1975</v>
      </c>
      <c r="I72" s="150" t="s">
        <v>1976</v>
      </c>
      <c r="J72" s="133" t="s">
        <v>1484</v>
      </c>
      <c r="K72" s="137" t="s">
        <v>1803</v>
      </c>
      <c r="L72" s="137" t="s">
        <v>1977</v>
      </c>
      <c r="O72" s="137" t="s">
        <v>1978</v>
      </c>
      <c r="P72" s="137">
        <v>1970</v>
      </c>
      <c r="Q72" s="137" t="s">
        <v>1806</v>
      </c>
      <c r="R72" s="137" t="s">
        <v>1690</v>
      </c>
      <c r="S72" s="137" t="s">
        <v>1979</v>
      </c>
      <c r="U72" s="137" t="s">
        <v>1980</v>
      </c>
      <c r="V72" s="133" t="s">
        <v>26</v>
      </c>
      <c r="W72" s="133" t="s">
        <v>26</v>
      </c>
      <c r="X72" s="137" t="str">
        <f>IF(ISERROR(MATCH('JP PINT 0.9.3'!B72,[2]統合!J:J,0)),"",INDEX([2]統合!Z:Z,MATCH('JP PINT 0.9.3'!B72,[2]統合!J:J,0),1))</f>
        <v>rsm:CIIHSupplyChainTradeTransaction/ram:ApplicableCIIHSupplyChainTradeAgreement/ram:BuyerCITradeParty/ram:PostalCITradeAddress/ram:LineTwo</v>
      </c>
    </row>
    <row r="73" spans="1:24" ht="16" customHeight="1">
      <c r="A73" s="137">
        <v>1710</v>
      </c>
      <c r="B73" s="137" t="s">
        <v>1981</v>
      </c>
      <c r="C73" s="137" t="s">
        <v>1384</v>
      </c>
      <c r="D73" s="133" t="s">
        <v>26</v>
      </c>
      <c r="F73" s="133" t="s">
        <v>26</v>
      </c>
      <c r="G73" s="138">
        <v>3</v>
      </c>
      <c r="H73" s="150" t="s">
        <v>1982</v>
      </c>
      <c r="I73" s="150" t="s">
        <v>1983</v>
      </c>
      <c r="J73" s="133" t="s">
        <v>1484</v>
      </c>
      <c r="K73" s="137" t="s">
        <v>1803</v>
      </c>
      <c r="L73" s="137" t="s">
        <v>1984</v>
      </c>
      <c r="P73" s="137">
        <v>2020</v>
      </c>
      <c r="Q73" s="137" t="s">
        <v>1813</v>
      </c>
      <c r="R73" s="137" t="s">
        <v>1491</v>
      </c>
      <c r="S73" s="137" t="s">
        <v>1985</v>
      </c>
      <c r="U73" s="137" t="s">
        <v>1986</v>
      </c>
      <c r="V73" s="133" t="s">
        <v>20</v>
      </c>
      <c r="W73" s="133" t="s">
        <v>20</v>
      </c>
      <c r="X73" s="137" t="str">
        <f>IF(ISERROR(MATCH('JP PINT 0.9.3'!B73,[2]統合!J:J,0)),"",INDEX([2]統合!Z:Z,MATCH('JP PINT 0.9.3'!B73,[2]統合!J:J,0),1))</f>
        <v>rsm:CIIHSupplyChainTradeTransaction/ram:ApplicableCIIHSupplyChainTradeAgreement/ram:BuyerCITradeParty/ram:PostalCITradeAddress/ram:LineThree</v>
      </c>
    </row>
    <row r="74" spans="1:24" ht="16" customHeight="1">
      <c r="A74" s="137">
        <v>1720</v>
      </c>
      <c r="B74" s="137" t="s">
        <v>1987</v>
      </c>
      <c r="C74" s="137" t="s">
        <v>1384</v>
      </c>
      <c r="D74" s="133" t="s">
        <v>26</v>
      </c>
      <c r="F74" s="133" t="s">
        <v>26</v>
      </c>
      <c r="G74" s="138">
        <v>3</v>
      </c>
      <c r="H74" s="150" t="s">
        <v>1988</v>
      </c>
      <c r="I74" s="150" t="s">
        <v>1989</v>
      </c>
      <c r="J74" s="133" t="s">
        <v>1484</v>
      </c>
      <c r="K74" s="137" t="s">
        <v>1990</v>
      </c>
      <c r="L74" s="137" t="s">
        <v>1991</v>
      </c>
      <c r="O74" s="137" t="s">
        <v>1992</v>
      </c>
      <c r="P74" s="137">
        <v>1980</v>
      </c>
      <c r="Q74" s="137" t="s">
        <v>1822</v>
      </c>
      <c r="R74" s="137" t="s">
        <v>1690</v>
      </c>
      <c r="S74" s="137" t="s">
        <v>1993</v>
      </c>
      <c r="U74" s="137" t="s">
        <v>1994</v>
      </c>
      <c r="V74" s="133" t="s">
        <v>26</v>
      </c>
      <c r="W74" s="133" t="s">
        <v>26</v>
      </c>
      <c r="X74" s="137" t="str">
        <f>IF(ISERROR(MATCH('JP PINT 0.9.3'!B74,[2]統合!J:J,0)),"",INDEX([2]統合!Z:Z,MATCH('JP PINT 0.9.3'!B74,[2]統合!J:J,0),1))</f>
        <v/>
      </c>
    </row>
    <row r="75" spans="1:24" ht="16" customHeight="1">
      <c r="A75" s="137">
        <v>1730</v>
      </c>
      <c r="B75" s="137" t="s">
        <v>1995</v>
      </c>
      <c r="C75" s="137" t="s">
        <v>1384</v>
      </c>
      <c r="D75" s="133" t="s">
        <v>26</v>
      </c>
      <c r="F75" s="133" t="s">
        <v>26</v>
      </c>
      <c r="G75" s="138">
        <v>3</v>
      </c>
      <c r="H75" s="150" t="s">
        <v>1996</v>
      </c>
      <c r="I75" s="150" t="s">
        <v>1997</v>
      </c>
      <c r="J75" s="133" t="s">
        <v>1484</v>
      </c>
      <c r="K75" s="137" t="s">
        <v>1828</v>
      </c>
      <c r="L75" s="137" t="s">
        <v>1998</v>
      </c>
      <c r="O75" s="137" t="s">
        <v>1999</v>
      </c>
      <c r="P75" s="137">
        <v>1990</v>
      </c>
      <c r="Q75" s="137" t="s">
        <v>1831</v>
      </c>
      <c r="R75" s="137" t="s">
        <v>1491</v>
      </c>
      <c r="S75" s="137" t="s">
        <v>2000</v>
      </c>
      <c r="U75" s="137" t="s">
        <v>2001</v>
      </c>
      <c r="V75" s="133" t="s">
        <v>26</v>
      </c>
      <c r="W75" s="133" t="s">
        <v>26</v>
      </c>
      <c r="X75" s="137" t="str">
        <f>IF(ISERROR(MATCH('JP PINT 0.9.3'!B75,[2]統合!J:J,0)),"",INDEX([2]統合!Z:Z,MATCH('JP PINT 0.9.3'!B75,[2]統合!J:J,0),1))</f>
        <v>rsm:CIIHSupplyChainTradeTransaction/ram:ApplicableCIIHSupplyChainTradeAgreement/ram:BuyerCITradeParty/ram:PostalCITradeAddress/ram:PostcodeCode</v>
      </c>
    </row>
    <row r="76" spans="1:24" ht="16" customHeight="1">
      <c r="A76" s="137">
        <v>1740</v>
      </c>
      <c r="B76" s="137" t="s">
        <v>2002</v>
      </c>
      <c r="C76" s="137" t="s">
        <v>1384</v>
      </c>
      <c r="D76" s="133" t="s">
        <v>26</v>
      </c>
      <c r="F76" s="133" t="s">
        <v>26</v>
      </c>
      <c r="G76" s="138">
        <v>3</v>
      </c>
      <c r="H76" s="150" t="s">
        <v>2003</v>
      </c>
      <c r="I76" s="150" t="s">
        <v>2004</v>
      </c>
      <c r="J76" s="133" t="s">
        <v>1484</v>
      </c>
      <c r="K76" s="137" t="s">
        <v>1837</v>
      </c>
      <c r="L76" s="137" t="s">
        <v>2005</v>
      </c>
      <c r="N76" s="137" t="s">
        <v>1839</v>
      </c>
      <c r="O76" s="137" t="s">
        <v>2006</v>
      </c>
      <c r="P76" s="137">
        <v>2000</v>
      </c>
      <c r="Q76" s="137" t="s">
        <v>1841</v>
      </c>
      <c r="R76" s="137" t="s">
        <v>1491</v>
      </c>
      <c r="S76" s="137" t="s">
        <v>2007</v>
      </c>
      <c r="U76" s="137" t="s">
        <v>2008</v>
      </c>
      <c r="V76" s="133" t="s">
        <v>26</v>
      </c>
      <c r="W76" s="133" t="s">
        <v>26</v>
      </c>
      <c r="X76" s="137" t="str">
        <f>IF(ISERROR(MATCH('JP PINT 0.9.3'!B76,[2]統合!J:J,0)),"",INDEX([2]統合!Z:Z,MATCH('JP PINT 0.9.3'!B76,[2]統合!J:J,0),1))</f>
        <v/>
      </c>
    </row>
    <row r="77" spans="1:24" ht="16" customHeight="1">
      <c r="A77" s="137">
        <v>1750</v>
      </c>
      <c r="B77" s="137" t="s">
        <v>2009</v>
      </c>
      <c r="C77" s="137" t="s">
        <v>1384</v>
      </c>
      <c r="D77" s="133" t="s">
        <v>20</v>
      </c>
      <c r="F77" s="133" t="s">
        <v>20</v>
      </c>
      <c r="G77" s="138">
        <v>3</v>
      </c>
      <c r="H77" s="150" t="s">
        <v>2010</v>
      </c>
      <c r="I77" s="150" t="s">
        <v>2011</v>
      </c>
      <c r="J77" s="133" t="s">
        <v>1429</v>
      </c>
      <c r="K77" s="137" t="s">
        <v>1847</v>
      </c>
      <c r="L77" s="137" t="s">
        <v>2012</v>
      </c>
      <c r="N77" s="137" t="s">
        <v>1849</v>
      </c>
      <c r="O77" s="137" t="s">
        <v>1850</v>
      </c>
      <c r="P77" s="137">
        <v>2040</v>
      </c>
      <c r="Q77" s="137" t="s">
        <v>1851</v>
      </c>
      <c r="R77" s="137" t="s">
        <v>1434</v>
      </c>
      <c r="S77" s="137" t="s">
        <v>2013</v>
      </c>
      <c r="U77" s="137" t="s">
        <v>2014</v>
      </c>
      <c r="V77" s="133" t="s">
        <v>20</v>
      </c>
      <c r="W77" s="133" t="s">
        <v>26</v>
      </c>
      <c r="X77" s="137" t="str">
        <f>IF(ISERROR(MATCH('JP PINT 0.9.3'!B77,[2]統合!J:J,0)),"",INDEX([2]統合!Z:Z,MATCH('JP PINT 0.9.3'!B77,[2]統合!J:J,0),1))</f>
        <v>rsm:CIIHSupplyChainTradeTransaction/ram:ApplicableCIIHSupplyChainTradeAgreement/ram:BuyerCITradeParty/ram:PostalCITradeAddress/ram:CountryID</v>
      </c>
    </row>
    <row r="78" spans="1:24" ht="16" customHeight="1">
      <c r="A78" s="137">
        <v>1760</v>
      </c>
      <c r="B78" s="137" t="s">
        <v>2015</v>
      </c>
      <c r="C78" s="137" t="s">
        <v>1384</v>
      </c>
      <c r="D78" s="133" t="s">
        <v>26</v>
      </c>
      <c r="F78" s="133" t="s">
        <v>26</v>
      </c>
      <c r="G78" s="138">
        <v>2</v>
      </c>
      <c r="H78" s="143" t="s">
        <v>2016</v>
      </c>
      <c r="I78" s="143" t="s">
        <v>2017</v>
      </c>
      <c r="K78" s="137" t="s">
        <v>2018</v>
      </c>
      <c r="L78" s="137" t="s">
        <v>2019</v>
      </c>
      <c r="P78" s="137">
        <v>2140</v>
      </c>
      <c r="Q78" s="137" t="s">
        <v>1859</v>
      </c>
      <c r="R78" s="137" t="s">
        <v>1860</v>
      </c>
      <c r="S78" s="137" t="s">
        <v>2020</v>
      </c>
      <c r="U78" s="137" t="s">
        <v>2021</v>
      </c>
      <c r="V78" s="133" t="s">
        <v>26</v>
      </c>
      <c r="W78" s="133" t="s">
        <v>26</v>
      </c>
      <c r="X78" s="137">
        <f>IF(ISERROR(MATCH('JP PINT 0.9.3'!B78,[2]統合!J:J,0)),"",INDEX([2]統合!Z:Z,MATCH('JP PINT 0.9.3'!B78,[2]統合!J:J,0),1))</f>
        <v>0</v>
      </c>
    </row>
    <row r="79" spans="1:24" ht="16" customHeight="1">
      <c r="A79" s="137">
        <v>1770</v>
      </c>
      <c r="B79" s="137" t="s">
        <v>2022</v>
      </c>
      <c r="C79" s="137" t="s">
        <v>1384</v>
      </c>
      <c r="D79" s="133" t="s">
        <v>26</v>
      </c>
      <c r="F79" s="133" t="s">
        <v>26</v>
      </c>
      <c r="G79" s="138">
        <v>3</v>
      </c>
      <c r="H79" s="150" t="s">
        <v>2023</v>
      </c>
      <c r="I79" s="150" t="s">
        <v>2017</v>
      </c>
      <c r="J79" s="133" t="s">
        <v>1484</v>
      </c>
      <c r="K79" s="137" t="s">
        <v>1865</v>
      </c>
      <c r="L79" s="137" t="s">
        <v>2024</v>
      </c>
      <c r="N79" s="137" t="s">
        <v>2025</v>
      </c>
      <c r="O79" s="137" t="s">
        <v>2026</v>
      </c>
      <c r="P79" s="137">
        <v>2150</v>
      </c>
      <c r="Q79" s="137" t="s">
        <v>1698</v>
      </c>
      <c r="R79" s="137" t="s">
        <v>1690</v>
      </c>
      <c r="S79" s="137" t="s">
        <v>2027</v>
      </c>
      <c r="U79" s="137" t="s">
        <v>2028</v>
      </c>
      <c r="V79" s="133" t="s">
        <v>26</v>
      </c>
      <c r="W79" s="133" t="s">
        <v>26</v>
      </c>
      <c r="X79" s="137" t="str">
        <f>IF(ISERROR(MATCH('JP PINT 0.9.3'!B79,[2]統合!J:J,0)),"",INDEX([2]統合!Z:Z,MATCH('JP PINT 0.9.3'!B79,[2]統合!J:J,0),1))</f>
        <v>rsm:CIIHSupplyChainTradeTransaction/ram:ApplicableCIIHSupplyChainTradeAgreement/ram:BuyerCITradeParty/ram:DefinedCITradeContact/ram:PersonName</v>
      </c>
    </row>
    <row r="80" spans="1:24" ht="16" customHeight="1">
      <c r="A80" s="137">
        <v>1780</v>
      </c>
      <c r="B80" s="137" t="s">
        <v>2029</v>
      </c>
      <c r="C80" s="137" t="s">
        <v>1384</v>
      </c>
      <c r="D80" s="133" t="s">
        <v>26</v>
      </c>
      <c r="F80" s="133" t="s">
        <v>26</v>
      </c>
      <c r="G80" s="138">
        <v>3</v>
      </c>
      <c r="H80" s="150" t="s">
        <v>2030</v>
      </c>
      <c r="I80" s="150" t="s">
        <v>2031</v>
      </c>
      <c r="J80" s="133" t="s">
        <v>1484</v>
      </c>
      <c r="K80" s="137" t="s">
        <v>1873</v>
      </c>
      <c r="L80" s="137" t="s">
        <v>2032</v>
      </c>
      <c r="O80" s="137" t="s">
        <v>2033</v>
      </c>
      <c r="P80" s="137">
        <v>2160</v>
      </c>
      <c r="Q80" s="137" t="s">
        <v>1876</v>
      </c>
      <c r="R80" s="137" t="s">
        <v>1491</v>
      </c>
      <c r="S80" s="137" t="s">
        <v>2034</v>
      </c>
      <c r="U80" s="137" t="s">
        <v>2035</v>
      </c>
      <c r="V80" s="133" t="s">
        <v>26</v>
      </c>
      <c r="W80" s="133" t="s">
        <v>26</v>
      </c>
      <c r="X80" s="137" t="str">
        <f>IF(ISERROR(MATCH('JP PINT 0.9.3'!B80,[2]統合!J:J,0)),"",INDEX([2]統合!Z:Z,MATCH('JP PINT 0.9.3'!B80,[2]統合!J:J,0),1))</f>
        <v>rsm:CIIHSupplyChainTradeTransaction/ram:ApplicableCIIHSupplyChainTradeAgreement/ram:BuyerCITradeParty/ram:DefinedCITradeContact/ram:TelephoneCIUniversalCommunication/ram:CompleteNumber</v>
      </c>
    </row>
    <row r="81" spans="1:24" ht="16" customHeight="1">
      <c r="A81" s="137">
        <v>1790</v>
      </c>
      <c r="B81" s="137" t="s">
        <v>2036</v>
      </c>
      <c r="C81" s="137" t="s">
        <v>1384</v>
      </c>
      <c r="D81" s="133" t="s">
        <v>26</v>
      </c>
      <c r="F81" s="133" t="s">
        <v>26</v>
      </c>
      <c r="G81" s="138">
        <v>3</v>
      </c>
      <c r="H81" s="150" t="s">
        <v>2037</v>
      </c>
      <c r="I81" s="150" t="s">
        <v>2038</v>
      </c>
      <c r="J81" s="133" t="s">
        <v>1484</v>
      </c>
      <c r="K81" s="137" t="s">
        <v>1882</v>
      </c>
      <c r="L81" s="137" t="s">
        <v>2039</v>
      </c>
      <c r="O81" s="137" t="s">
        <v>2040</v>
      </c>
      <c r="P81" s="137">
        <v>2170</v>
      </c>
      <c r="Q81" s="137" t="s">
        <v>1885</v>
      </c>
      <c r="R81" s="137" t="s">
        <v>1491</v>
      </c>
      <c r="S81" s="137" t="s">
        <v>2041</v>
      </c>
      <c r="U81" s="137" t="s">
        <v>2042</v>
      </c>
      <c r="V81" s="133" t="s">
        <v>26</v>
      </c>
      <c r="W81" s="133" t="s">
        <v>26</v>
      </c>
      <c r="X81" s="137" t="str">
        <f>IF(ISERROR(MATCH('JP PINT 0.9.3'!B81,[2]統合!J:J,0)),"",INDEX([2]統合!Z:Z,MATCH('JP PINT 0.9.3'!B81,[2]統合!J:J,0),1))</f>
        <v>rsm:CIIHSupplyChainTradeTransaction/ram:ApplicableCIIHSupplyChainTradeAgreement/ram:BuyerCITradeParty/ram:DefinedCITradeContact/ram:EmailURICIUniversalCommunication/ram:URIID</v>
      </c>
    </row>
    <row r="82" spans="1:24" ht="16" customHeight="1">
      <c r="A82" s="137">
        <v>1800</v>
      </c>
      <c r="B82" s="137" t="s">
        <v>2043</v>
      </c>
      <c r="C82" s="137" t="s">
        <v>1384</v>
      </c>
      <c r="D82" s="133" t="s">
        <v>26</v>
      </c>
      <c r="F82" s="133" t="s">
        <v>26</v>
      </c>
      <c r="G82" s="138">
        <v>1</v>
      </c>
      <c r="H82" s="139" t="s">
        <v>2044</v>
      </c>
      <c r="I82" s="139" t="s">
        <v>2045</v>
      </c>
      <c r="K82" s="137" t="s">
        <v>2046</v>
      </c>
      <c r="L82" s="137" t="s">
        <v>2047</v>
      </c>
      <c r="P82" s="137">
        <v>2180</v>
      </c>
      <c r="Q82" s="137" t="s">
        <v>2048</v>
      </c>
      <c r="R82" s="137" t="s">
        <v>2049</v>
      </c>
      <c r="S82" s="137" t="s">
        <v>2050</v>
      </c>
      <c r="U82" s="137" t="s">
        <v>2051</v>
      </c>
      <c r="V82" s="133" t="s">
        <v>26</v>
      </c>
      <c r="W82" s="133" t="s">
        <v>26</v>
      </c>
      <c r="X82" s="137">
        <f>IF(ISERROR(MATCH('JP PINT 0.9.3'!B82,[2]統合!J:J,0)),"",INDEX([2]統合!Z:Z,MATCH('JP PINT 0.9.3'!B82,[2]統合!J:J,0),1))</f>
        <v>0</v>
      </c>
    </row>
    <row r="83" spans="1:24" ht="16" customHeight="1">
      <c r="A83" s="137">
        <v>1810</v>
      </c>
      <c r="B83" s="137" t="s">
        <v>2052</v>
      </c>
      <c r="C83" s="137" t="s">
        <v>1384</v>
      </c>
      <c r="D83" s="133" t="s">
        <v>20</v>
      </c>
      <c r="F83" s="133" t="s">
        <v>20</v>
      </c>
      <c r="G83" s="138">
        <v>2</v>
      </c>
      <c r="H83" s="143" t="s">
        <v>2053</v>
      </c>
      <c r="I83" s="143" t="s">
        <v>2054</v>
      </c>
      <c r="J83" s="133" t="s">
        <v>1484</v>
      </c>
      <c r="K83" s="137" t="s">
        <v>2055</v>
      </c>
      <c r="L83" s="137" t="s">
        <v>2056</v>
      </c>
      <c r="O83" s="137" t="s">
        <v>2057</v>
      </c>
      <c r="P83" s="137">
        <v>2230</v>
      </c>
      <c r="Q83" s="137" t="s">
        <v>1698</v>
      </c>
      <c r="R83" s="137" t="s">
        <v>1690</v>
      </c>
      <c r="S83" s="137" t="s">
        <v>2058</v>
      </c>
      <c r="U83" s="137" t="s">
        <v>2059</v>
      </c>
      <c r="V83" s="133" t="s">
        <v>20</v>
      </c>
      <c r="W83" s="133" t="s">
        <v>20</v>
      </c>
      <c r="X83" s="137" t="str">
        <f>IF(ISERROR(MATCH('JP PINT 0.9.3'!B83,[2]統合!J:J,0)),"",INDEX([2]統合!Z:Z,MATCH('JP PINT 0.9.3'!B83,[2]統合!J:J,0),1))</f>
        <v>rsm:CIIHSupplyChainTradeTransaction/ram:ApplicableCIIHSupplyChainTradeSettlement/ram:InvoicerCITradeParty/ram:Name</v>
      </c>
    </row>
    <row r="84" spans="1:24" ht="16" customHeight="1">
      <c r="A84" s="137">
        <v>1820</v>
      </c>
      <c r="B84" s="137" t="s">
        <v>2060</v>
      </c>
      <c r="C84" s="137" t="s">
        <v>1384</v>
      </c>
      <c r="D84" s="133" t="s">
        <v>26</v>
      </c>
      <c r="F84" s="133" t="s">
        <v>26</v>
      </c>
      <c r="G84" s="138">
        <v>2</v>
      </c>
      <c r="H84" s="143" t="s">
        <v>2061</v>
      </c>
      <c r="I84" s="143" t="s">
        <v>2062</v>
      </c>
      <c r="J84" s="133" t="s">
        <v>1395</v>
      </c>
      <c r="K84" s="137" t="s">
        <v>2063</v>
      </c>
      <c r="L84" s="137" t="s">
        <v>2064</v>
      </c>
      <c r="O84" s="137" t="s">
        <v>2065</v>
      </c>
      <c r="P84" s="137">
        <v>2200</v>
      </c>
      <c r="Q84" s="137" t="s">
        <v>1400</v>
      </c>
      <c r="R84" s="137" t="s">
        <v>1401</v>
      </c>
      <c r="S84" s="137" t="s">
        <v>2066</v>
      </c>
      <c r="U84" s="137" t="s">
        <v>2067</v>
      </c>
      <c r="V84" s="133" t="s">
        <v>20</v>
      </c>
      <c r="W84" s="133" t="s">
        <v>20</v>
      </c>
      <c r="X84" s="137" t="str">
        <f>IF(ISERROR(MATCH('JP PINT 0.9.3'!B84,[2]統合!J:J,0)),"",INDEX([2]統合!Z:Z,MATCH('JP PINT 0.9.3'!B84,[2]統合!J:J,0),1))</f>
        <v>rsm:CIIHSupplyChainTradeTransaction/ram:ApplicableCIIHSupplyChainTradeSettlement/ram:InvoicerCITradeParty/ram:ID</v>
      </c>
    </row>
    <row r="85" spans="1:24" ht="16" customHeight="1">
      <c r="A85" s="137">
        <v>1830</v>
      </c>
      <c r="B85" s="137" t="s">
        <v>2068</v>
      </c>
      <c r="C85" s="137" t="s">
        <v>1384</v>
      </c>
      <c r="D85" s="133" t="s">
        <v>26</v>
      </c>
      <c r="F85" s="133" t="s">
        <v>26</v>
      </c>
      <c r="G85" s="138">
        <v>2</v>
      </c>
      <c r="H85" s="143" t="s">
        <v>2069</v>
      </c>
      <c r="I85" s="143" t="s">
        <v>1710</v>
      </c>
      <c r="J85" s="133" t="s">
        <v>1429</v>
      </c>
      <c r="K85" s="137" t="s">
        <v>1725</v>
      </c>
      <c r="L85" s="137" t="s">
        <v>2070</v>
      </c>
      <c r="N85" s="137" t="s">
        <v>2071</v>
      </c>
      <c r="O85" s="140" t="s">
        <v>1924</v>
      </c>
      <c r="P85" s="137">
        <v>2210</v>
      </c>
      <c r="Q85" s="137" t="s">
        <v>1563</v>
      </c>
      <c r="R85" s="137" t="s">
        <v>1564</v>
      </c>
      <c r="S85" s="137" t="s">
        <v>2072</v>
      </c>
      <c r="U85" s="137" t="s">
        <v>2073</v>
      </c>
      <c r="V85" s="133" t="s">
        <v>26</v>
      </c>
      <c r="W85" s="133" t="s">
        <v>26</v>
      </c>
      <c r="X85" s="137" t="str">
        <f>IF(ISERROR(MATCH('JP PINT 0.9.3'!B85,[2]統合!J:J,0)),"",INDEX([2]統合!Z:Z,MATCH('JP PINT 0.9.3'!B85,[2]統合!J:J,0),1))</f>
        <v/>
      </c>
    </row>
    <row r="86" spans="1:24" ht="16" customHeight="1">
      <c r="A86" s="137">
        <v>1840</v>
      </c>
      <c r="B86" s="137" t="s">
        <v>2074</v>
      </c>
      <c r="C86" s="137" t="s">
        <v>1384</v>
      </c>
      <c r="D86" s="133" t="s">
        <v>26</v>
      </c>
      <c r="F86" s="133" t="s">
        <v>26</v>
      </c>
      <c r="G86" s="138">
        <v>2</v>
      </c>
      <c r="H86" s="143" t="s">
        <v>2075</v>
      </c>
      <c r="I86" s="143" t="s">
        <v>2076</v>
      </c>
      <c r="J86" s="133" t="s">
        <v>1395</v>
      </c>
      <c r="K86" s="137" t="s">
        <v>2077</v>
      </c>
      <c r="L86" s="137" t="s">
        <v>2078</v>
      </c>
      <c r="O86" s="137" t="s">
        <v>2065</v>
      </c>
      <c r="P86" s="137">
        <v>2250</v>
      </c>
      <c r="Q86" s="137" t="s">
        <v>1720</v>
      </c>
      <c r="R86" s="137" t="s">
        <v>1401</v>
      </c>
      <c r="S86" s="137" t="s">
        <v>2079</v>
      </c>
      <c r="U86" s="137" t="s">
        <v>2080</v>
      </c>
      <c r="V86" s="133" t="s">
        <v>20</v>
      </c>
      <c r="W86" s="133" t="s">
        <v>26</v>
      </c>
      <c r="X86" s="137" t="str">
        <f>IF(ISERROR(MATCH('JP PINT 0.9.3'!B86,[2]統合!J:J,0)),"",INDEX([2]統合!Z:Z,MATCH('JP PINT 0.9.3'!B86,[2]統合!J:J,0),1))</f>
        <v/>
      </c>
    </row>
    <row r="87" spans="1:24" ht="16" customHeight="1">
      <c r="A87" s="137">
        <v>1850</v>
      </c>
      <c r="B87" s="137" t="s">
        <v>2081</v>
      </c>
      <c r="C87" s="137" t="s">
        <v>1384</v>
      </c>
      <c r="D87" s="133" t="s">
        <v>26</v>
      </c>
      <c r="F87" s="133" t="s">
        <v>26</v>
      </c>
      <c r="G87" s="138">
        <v>3</v>
      </c>
      <c r="H87" s="150" t="s">
        <v>2082</v>
      </c>
      <c r="I87" s="150" t="s">
        <v>1710</v>
      </c>
      <c r="J87" s="133" t="s">
        <v>1429</v>
      </c>
      <c r="K87" s="137" t="s">
        <v>1725</v>
      </c>
      <c r="L87" s="137" t="s">
        <v>2083</v>
      </c>
      <c r="N87" s="137" t="s">
        <v>2071</v>
      </c>
      <c r="O87" s="140" t="s">
        <v>1924</v>
      </c>
      <c r="P87" s="137">
        <v>2260</v>
      </c>
      <c r="Q87" s="137" t="s">
        <v>1563</v>
      </c>
      <c r="R87" s="137" t="s">
        <v>1564</v>
      </c>
      <c r="S87" s="137" t="s">
        <v>2084</v>
      </c>
      <c r="U87" s="137" t="s">
        <v>2085</v>
      </c>
      <c r="V87" s="133" t="s">
        <v>26</v>
      </c>
      <c r="W87" s="133" t="s">
        <v>26</v>
      </c>
      <c r="X87" s="137" t="str">
        <f>IF(ISERROR(MATCH('JP PINT 0.9.3'!B87,[2]統合!J:J,0)),"",INDEX([2]統合!Z:Z,MATCH('JP PINT 0.9.3'!B87,[2]統合!J:J,0),1))</f>
        <v/>
      </c>
    </row>
    <row r="88" spans="1:24" ht="16" customHeight="1">
      <c r="A88" s="137">
        <v>1860</v>
      </c>
      <c r="B88" s="137" t="s">
        <v>2086</v>
      </c>
      <c r="C88" s="137" t="s">
        <v>1363</v>
      </c>
      <c r="D88" s="133" t="s">
        <v>26</v>
      </c>
      <c r="F88" s="133" t="s">
        <v>26</v>
      </c>
      <c r="G88" s="138">
        <v>1</v>
      </c>
      <c r="H88" s="139" t="s">
        <v>2087</v>
      </c>
      <c r="I88" s="139" t="s">
        <v>2088</v>
      </c>
      <c r="K88" s="137" t="s">
        <v>2089</v>
      </c>
      <c r="L88" s="137" t="s">
        <v>2090</v>
      </c>
      <c r="M88" s="137" t="s">
        <v>2091</v>
      </c>
      <c r="N88" s="137" t="s">
        <v>2092</v>
      </c>
      <c r="P88" s="137">
        <v>2270</v>
      </c>
      <c r="Q88" s="137" t="s">
        <v>2093</v>
      </c>
      <c r="R88" s="137" t="s">
        <v>2049</v>
      </c>
      <c r="S88" s="137" t="s">
        <v>2094</v>
      </c>
      <c r="U88" s="137" t="s">
        <v>2095</v>
      </c>
      <c r="V88" s="133" t="s">
        <v>26</v>
      </c>
      <c r="W88" s="133" t="s">
        <v>26</v>
      </c>
      <c r="X88" s="137" t="str">
        <f>IF(ISERROR(MATCH('JP PINT 0.9.3'!B88,[2]統合!J:J,0)),"",INDEX([2]統合!Z:Z,MATCH('JP PINT 0.9.3'!B88,[2]統合!J:J,0),1))</f>
        <v/>
      </c>
    </row>
    <row r="89" spans="1:24" ht="16" customHeight="1">
      <c r="A89" s="137">
        <v>1870</v>
      </c>
      <c r="B89" s="137" t="s">
        <v>2096</v>
      </c>
      <c r="C89" s="137" t="s">
        <v>1363</v>
      </c>
      <c r="D89" s="133" t="s">
        <v>20</v>
      </c>
      <c r="F89" s="133" t="s">
        <v>20</v>
      </c>
      <c r="G89" s="138">
        <v>2</v>
      </c>
      <c r="H89" s="143" t="s">
        <v>2097</v>
      </c>
      <c r="I89" s="143" t="s">
        <v>2098</v>
      </c>
      <c r="J89" s="133" t="s">
        <v>1484</v>
      </c>
      <c r="K89" s="137" t="s">
        <v>2099</v>
      </c>
      <c r="L89" s="137" t="s">
        <v>2100</v>
      </c>
      <c r="P89" s="137">
        <v>2290</v>
      </c>
      <c r="Q89" s="137" t="s">
        <v>1698</v>
      </c>
      <c r="R89" s="137" t="s">
        <v>1690</v>
      </c>
      <c r="S89" s="137" t="s">
        <v>2101</v>
      </c>
      <c r="U89" s="137" t="s">
        <v>2102</v>
      </c>
      <c r="V89" s="133" t="s">
        <v>20</v>
      </c>
      <c r="W89" s="133" t="s">
        <v>20</v>
      </c>
      <c r="X89" s="137" t="str">
        <f>IF(ISERROR(MATCH('JP PINT 0.9.3'!B89,[2]統合!J:J,0)),"",INDEX([2]統合!Z:Z,MATCH('JP PINT 0.9.3'!B89,[2]統合!J:J,0),1))</f>
        <v/>
      </c>
    </row>
    <row r="90" spans="1:24" ht="16" customHeight="1">
      <c r="A90" s="137">
        <v>1880</v>
      </c>
      <c r="B90" s="137" t="s">
        <v>2103</v>
      </c>
      <c r="C90" s="137" t="s">
        <v>1363</v>
      </c>
      <c r="D90" s="133" t="s">
        <v>20</v>
      </c>
      <c r="F90" s="133" t="s">
        <v>20</v>
      </c>
      <c r="G90" s="138">
        <v>2</v>
      </c>
      <c r="H90" s="143" t="s">
        <v>2104</v>
      </c>
      <c r="I90" s="143" t="s">
        <v>2105</v>
      </c>
      <c r="J90" s="133" t="s">
        <v>1395</v>
      </c>
      <c r="K90" s="137" t="s">
        <v>2106</v>
      </c>
      <c r="L90" s="137" t="s">
        <v>2107</v>
      </c>
      <c r="N90" s="137" t="s">
        <v>2108</v>
      </c>
      <c r="P90" s="137">
        <v>2410</v>
      </c>
      <c r="Q90" s="137" t="s">
        <v>1720</v>
      </c>
      <c r="R90" s="137" t="s">
        <v>1401</v>
      </c>
      <c r="S90" s="137" t="s">
        <v>2109</v>
      </c>
      <c r="U90" s="137" t="s">
        <v>2110</v>
      </c>
      <c r="V90" s="133" t="s">
        <v>20</v>
      </c>
      <c r="W90" s="133" t="s">
        <v>26</v>
      </c>
      <c r="X90" s="137" t="str">
        <f>IF(ISERROR(MATCH('JP PINT 0.9.3'!B90,[2]統合!J:J,0)),"",INDEX([2]統合!Z:Z,MATCH('JP PINT 0.9.3'!B90,[2]統合!J:J,0),1))</f>
        <v/>
      </c>
    </row>
    <row r="91" spans="1:24" ht="16" customHeight="1">
      <c r="A91" s="137">
        <v>1890</v>
      </c>
      <c r="B91" s="137" t="s">
        <v>2111</v>
      </c>
      <c r="C91" s="137" t="s">
        <v>1363</v>
      </c>
      <c r="D91" s="133" t="s">
        <v>20</v>
      </c>
      <c r="F91" s="133" t="s">
        <v>20</v>
      </c>
      <c r="G91" s="138">
        <v>2</v>
      </c>
      <c r="H91" s="143" t="s">
        <v>2112</v>
      </c>
      <c r="I91" s="143" t="s">
        <v>2113</v>
      </c>
      <c r="K91" s="137" t="s">
        <v>2114</v>
      </c>
      <c r="L91" s="137" t="s">
        <v>2115</v>
      </c>
      <c r="P91" s="137">
        <v>2300</v>
      </c>
      <c r="Q91" s="137" t="s">
        <v>1787</v>
      </c>
      <c r="R91" s="137" t="s">
        <v>1788</v>
      </c>
      <c r="S91" s="137" t="s">
        <v>2116</v>
      </c>
      <c r="U91" s="137" t="s">
        <v>2117</v>
      </c>
      <c r="V91" s="133" t="s">
        <v>20</v>
      </c>
      <c r="W91" s="133" t="s">
        <v>26</v>
      </c>
      <c r="X91" s="137" t="str">
        <f>IF(ISERROR(MATCH('JP PINT 0.9.3'!B91,[2]統合!J:J,0)),"",INDEX([2]統合!Z:Z,MATCH('JP PINT 0.9.3'!B91,[2]統合!J:J,0),1))</f>
        <v/>
      </c>
    </row>
    <row r="92" spans="1:24" ht="16" customHeight="1">
      <c r="A92" s="137">
        <v>1900</v>
      </c>
      <c r="B92" s="137" t="s">
        <v>2118</v>
      </c>
      <c r="C92" s="137" t="s">
        <v>1363</v>
      </c>
      <c r="D92" s="133" t="s">
        <v>26</v>
      </c>
      <c r="F92" s="133" t="s">
        <v>26</v>
      </c>
      <c r="G92" s="138">
        <v>3</v>
      </c>
      <c r="H92" s="150" t="s">
        <v>2119</v>
      </c>
      <c r="I92" s="150" t="s">
        <v>2120</v>
      </c>
      <c r="J92" s="133" t="s">
        <v>1484</v>
      </c>
      <c r="K92" s="137" t="s">
        <v>1794</v>
      </c>
      <c r="L92" s="137" t="s">
        <v>2121</v>
      </c>
      <c r="P92" s="137">
        <v>2310</v>
      </c>
      <c r="Q92" s="137" t="s">
        <v>1797</v>
      </c>
      <c r="R92" s="137" t="s">
        <v>1690</v>
      </c>
      <c r="S92" s="137" t="s">
        <v>2122</v>
      </c>
      <c r="U92" s="137" t="s">
        <v>2123</v>
      </c>
      <c r="V92" s="133" t="s">
        <v>26</v>
      </c>
      <c r="W92" s="133" t="s">
        <v>26</v>
      </c>
      <c r="X92" s="137" t="str">
        <f>IF(ISERROR(MATCH('JP PINT 0.9.3'!B92,[2]統合!J:J,0)),"",INDEX([2]統合!Z:Z,MATCH('JP PINT 0.9.3'!B92,[2]統合!J:J,0),1))</f>
        <v/>
      </c>
    </row>
    <row r="93" spans="1:24" ht="16" customHeight="1">
      <c r="A93" s="137">
        <v>1910</v>
      </c>
      <c r="B93" s="137" t="s">
        <v>2124</v>
      </c>
      <c r="C93" s="137" t="s">
        <v>1363</v>
      </c>
      <c r="D93" s="133" t="s">
        <v>26</v>
      </c>
      <c r="F93" s="133" t="s">
        <v>26</v>
      </c>
      <c r="G93" s="138">
        <v>3</v>
      </c>
      <c r="H93" s="150" t="s">
        <v>2125</v>
      </c>
      <c r="I93" s="150" t="s">
        <v>2126</v>
      </c>
      <c r="J93" s="133" t="s">
        <v>1484</v>
      </c>
      <c r="K93" s="137" t="s">
        <v>1803</v>
      </c>
      <c r="L93" s="137" t="s">
        <v>2127</v>
      </c>
      <c r="P93" s="137">
        <v>2320</v>
      </c>
      <c r="Q93" s="137" t="s">
        <v>1806</v>
      </c>
      <c r="R93" s="137" t="s">
        <v>1690</v>
      </c>
      <c r="S93" s="137" t="s">
        <v>2128</v>
      </c>
      <c r="U93" s="137" t="s">
        <v>2129</v>
      </c>
      <c r="V93" s="133" t="s">
        <v>26</v>
      </c>
      <c r="W93" s="133" t="s">
        <v>26</v>
      </c>
      <c r="X93" s="137" t="str">
        <f>IF(ISERROR(MATCH('JP PINT 0.9.3'!B93,[2]統合!J:J,0)),"",INDEX([2]統合!Z:Z,MATCH('JP PINT 0.9.3'!B93,[2]統合!J:J,0),1))</f>
        <v/>
      </c>
    </row>
    <row r="94" spans="1:24" ht="16" customHeight="1">
      <c r="A94" s="137">
        <v>1920</v>
      </c>
      <c r="B94" s="137" t="s">
        <v>2130</v>
      </c>
      <c r="C94" s="137" t="s">
        <v>1363</v>
      </c>
      <c r="D94" s="133" t="s">
        <v>26</v>
      </c>
      <c r="F94" s="133" t="s">
        <v>26</v>
      </c>
      <c r="G94" s="138">
        <v>3</v>
      </c>
      <c r="H94" s="150" t="s">
        <v>2131</v>
      </c>
      <c r="I94" s="150" t="s">
        <v>2132</v>
      </c>
      <c r="J94" s="133" t="s">
        <v>1484</v>
      </c>
      <c r="K94" s="137" t="s">
        <v>1803</v>
      </c>
      <c r="L94" s="137" t="s">
        <v>2133</v>
      </c>
      <c r="P94" s="137">
        <v>2370</v>
      </c>
      <c r="Q94" s="137" t="s">
        <v>1813</v>
      </c>
      <c r="R94" s="137" t="s">
        <v>1491</v>
      </c>
      <c r="S94" s="137" t="s">
        <v>2134</v>
      </c>
      <c r="U94" s="137" t="s">
        <v>2135</v>
      </c>
      <c r="V94" s="133" t="s">
        <v>20</v>
      </c>
      <c r="W94" s="133" t="s">
        <v>20</v>
      </c>
      <c r="X94" s="137" t="str">
        <f>IF(ISERROR(MATCH('JP PINT 0.9.3'!B94,[2]統合!J:J,0)),"",INDEX([2]統合!Z:Z,MATCH('JP PINT 0.9.3'!B94,[2]統合!J:J,0),1))</f>
        <v/>
      </c>
    </row>
    <row r="95" spans="1:24" ht="16" customHeight="1">
      <c r="A95" s="137">
        <v>1930</v>
      </c>
      <c r="B95" s="137" t="s">
        <v>2136</v>
      </c>
      <c r="C95" s="137" t="s">
        <v>1363</v>
      </c>
      <c r="D95" s="133" t="s">
        <v>26</v>
      </c>
      <c r="F95" s="133" t="s">
        <v>26</v>
      </c>
      <c r="G95" s="138">
        <v>3</v>
      </c>
      <c r="H95" s="150" t="s">
        <v>2137</v>
      </c>
      <c r="I95" s="150" t="s">
        <v>2138</v>
      </c>
      <c r="J95" s="133" t="s">
        <v>1484</v>
      </c>
      <c r="K95" s="137" t="s">
        <v>2139</v>
      </c>
      <c r="L95" s="137" t="s">
        <v>2140</v>
      </c>
      <c r="P95" s="137">
        <v>2330</v>
      </c>
      <c r="Q95" s="137" t="s">
        <v>1822</v>
      </c>
      <c r="R95" s="137" t="s">
        <v>1690</v>
      </c>
      <c r="S95" s="137" t="s">
        <v>2141</v>
      </c>
      <c r="U95" s="137" t="s">
        <v>2142</v>
      </c>
      <c r="V95" s="133" t="s">
        <v>26</v>
      </c>
      <c r="W95" s="133" t="s">
        <v>26</v>
      </c>
      <c r="X95" s="137" t="str">
        <f>IF(ISERROR(MATCH('JP PINT 0.9.3'!B95,[2]統合!J:J,0)),"",INDEX([2]統合!Z:Z,MATCH('JP PINT 0.9.3'!B95,[2]統合!J:J,0),1))</f>
        <v/>
      </c>
    </row>
    <row r="96" spans="1:24" ht="16" customHeight="1">
      <c r="A96" s="137">
        <v>1940</v>
      </c>
      <c r="B96" s="137" t="s">
        <v>2143</v>
      </c>
      <c r="C96" s="137" t="s">
        <v>1363</v>
      </c>
      <c r="D96" s="133" t="s">
        <v>26</v>
      </c>
      <c r="F96" s="133" t="s">
        <v>26</v>
      </c>
      <c r="G96" s="138">
        <v>3</v>
      </c>
      <c r="H96" s="150" t="s">
        <v>2144</v>
      </c>
      <c r="I96" s="150" t="s">
        <v>2145</v>
      </c>
      <c r="J96" s="133" t="s">
        <v>1484</v>
      </c>
      <c r="K96" s="137" t="s">
        <v>1828</v>
      </c>
      <c r="L96" s="137" t="s">
        <v>2146</v>
      </c>
      <c r="P96" s="137">
        <v>2340</v>
      </c>
      <c r="Q96" s="137" t="s">
        <v>1831</v>
      </c>
      <c r="R96" s="137" t="s">
        <v>1491</v>
      </c>
      <c r="S96" s="137" t="s">
        <v>2147</v>
      </c>
      <c r="U96" s="137" t="s">
        <v>2148</v>
      </c>
      <c r="V96" s="133" t="s">
        <v>26</v>
      </c>
      <c r="W96" s="133" t="s">
        <v>26</v>
      </c>
      <c r="X96" s="137" t="str">
        <f>IF(ISERROR(MATCH('JP PINT 0.9.3'!B96,[2]統合!J:J,0)),"",INDEX([2]統合!Z:Z,MATCH('JP PINT 0.9.3'!B96,[2]統合!J:J,0),1))</f>
        <v/>
      </c>
    </row>
    <row r="97" spans="1:24" ht="16" customHeight="1">
      <c r="A97" s="137">
        <v>1950</v>
      </c>
      <c r="B97" s="137" t="s">
        <v>2149</v>
      </c>
      <c r="C97" s="137" t="s">
        <v>1363</v>
      </c>
      <c r="D97" s="133" t="s">
        <v>26</v>
      </c>
      <c r="F97" s="133" t="s">
        <v>26</v>
      </c>
      <c r="G97" s="138">
        <v>3</v>
      </c>
      <c r="H97" s="150" t="s">
        <v>2150</v>
      </c>
      <c r="I97" s="150" t="s">
        <v>2151</v>
      </c>
      <c r="J97" s="133" t="s">
        <v>1484</v>
      </c>
      <c r="K97" s="137" t="s">
        <v>1837</v>
      </c>
      <c r="L97" s="137" t="s">
        <v>2152</v>
      </c>
      <c r="N97" s="137" t="s">
        <v>1839</v>
      </c>
      <c r="P97" s="137">
        <v>2350</v>
      </c>
      <c r="Q97" s="137" t="s">
        <v>1841</v>
      </c>
      <c r="R97" s="137" t="s">
        <v>1491</v>
      </c>
      <c r="S97" s="137" t="s">
        <v>2153</v>
      </c>
      <c r="U97" s="137" t="s">
        <v>2154</v>
      </c>
      <c r="V97" s="133" t="s">
        <v>26</v>
      </c>
      <c r="W97" s="133" t="s">
        <v>26</v>
      </c>
      <c r="X97" s="137" t="str">
        <f>IF(ISERROR(MATCH('JP PINT 0.9.3'!B97,[2]統合!J:J,0)),"",INDEX([2]統合!Z:Z,MATCH('JP PINT 0.9.3'!B97,[2]統合!J:J,0),1))</f>
        <v/>
      </c>
    </row>
    <row r="98" spans="1:24" ht="16" customHeight="1">
      <c r="A98" s="137">
        <v>1960</v>
      </c>
      <c r="B98" s="137" t="s">
        <v>2155</v>
      </c>
      <c r="C98" s="137" t="s">
        <v>1363</v>
      </c>
      <c r="D98" s="133" t="s">
        <v>20</v>
      </c>
      <c r="F98" s="133" t="s">
        <v>20</v>
      </c>
      <c r="G98" s="138">
        <v>3</v>
      </c>
      <c r="H98" s="150" t="s">
        <v>2156</v>
      </c>
      <c r="I98" s="150" t="s">
        <v>2157</v>
      </c>
      <c r="J98" s="133" t="s">
        <v>1429</v>
      </c>
      <c r="K98" s="137" t="s">
        <v>1847</v>
      </c>
      <c r="L98" s="137" t="s">
        <v>2158</v>
      </c>
      <c r="N98" s="137" t="s">
        <v>1849</v>
      </c>
      <c r="P98" s="137">
        <v>2390</v>
      </c>
      <c r="Q98" s="137" t="s">
        <v>1851</v>
      </c>
      <c r="R98" s="137" t="s">
        <v>1434</v>
      </c>
      <c r="S98" s="137" t="s">
        <v>2159</v>
      </c>
      <c r="U98" s="137" t="s">
        <v>2160</v>
      </c>
      <c r="V98" s="133" t="s">
        <v>20</v>
      </c>
      <c r="W98" s="133" t="s">
        <v>26</v>
      </c>
      <c r="X98" s="137" t="str">
        <f>IF(ISERROR(MATCH('JP PINT 0.9.3'!B98,[2]統合!J:J,0)),"",INDEX([2]統合!Z:Z,MATCH('JP PINT 0.9.3'!B98,[2]統合!J:J,0),1))</f>
        <v/>
      </c>
    </row>
    <row r="99" spans="1:24" ht="16" customHeight="1">
      <c r="A99" s="137">
        <v>1970</v>
      </c>
      <c r="B99" s="137" t="s">
        <v>2161</v>
      </c>
      <c r="C99" s="137" t="s">
        <v>1384</v>
      </c>
      <c r="D99" s="133" t="s">
        <v>26</v>
      </c>
      <c r="F99" s="133" t="s">
        <v>26</v>
      </c>
      <c r="G99" s="138">
        <v>1</v>
      </c>
      <c r="H99" s="139" t="s">
        <v>2162</v>
      </c>
      <c r="I99" s="139" t="s">
        <v>2163</v>
      </c>
      <c r="K99" s="137" t="s">
        <v>2164</v>
      </c>
      <c r="L99" s="137" t="s">
        <v>2165</v>
      </c>
      <c r="M99" s="142" t="s">
        <v>2166</v>
      </c>
      <c r="N99" s="142" t="s">
        <v>2167</v>
      </c>
      <c r="P99" s="137">
        <v>2440</v>
      </c>
      <c r="Q99" s="137" t="s">
        <v>2168</v>
      </c>
      <c r="R99" s="137" t="s">
        <v>2169</v>
      </c>
      <c r="S99" s="137" t="s">
        <v>2170</v>
      </c>
      <c r="U99" s="137" t="s">
        <v>2171</v>
      </c>
      <c r="V99" s="133" t="s">
        <v>26</v>
      </c>
      <c r="W99" s="133" t="s">
        <v>141</v>
      </c>
      <c r="X99" s="137">
        <f>IF(ISERROR(MATCH('JP PINT 0.9.3'!B99,[2]統合!J:J,0)),"",INDEX([2]統合!Z:Z,MATCH('JP PINT 0.9.3'!B99,[2]統合!J:J,0),1))</f>
        <v>0</v>
      </c>
    </row>
    <row r="100" spans="1:24" ht="16" customHeight="1">
      <c r="A100" s="137">
        <v>1980</v>
      </c>
      <c r="B100" s="137" t="s">
        <v>2172</v>
      </c>
      <c r="C100" s="137" t="s">
        <v>1384</v>
      </c>
      <c r="D100" s="133" t="s">
        <v>26</v>
      </c>
      <c r="F100" s="133" t="s">
        <v>26</v>
      </c>
      <c r="G100" s="138">
        <v>2</v>
      </c>
      <c r="H100" s="143" t="s">
        <v>2173</v>
      </c>
      <c r="I100" s="143" t="s">
        <v>971</v>
      </c>
      <c r="J100" s="133" t="s">
        <v>1484</v>
      </c>
      <c r="K100" s="137" t="s">
        <v>2174</v>
      </c>
      <c r="L100" s="137" t="s">
        <v>2175</v>
      </c>
      <c r="O100" s="137" t="s">
        <v>2026</v>
      </c>
      <c r="P100" s="137">
        <v>2610</v>
      </c>
      <c r="Q100" s="137" t="s">
        <v>1698</v>
      </c>
      <c r="R100" s="137" t="s">
        <v>1690</v>
      </c>
      <c r="S100" s="137" t="s">
        <v>2176</v>
      </c>
      <c r="U100" s="137" t="s">
        <v>2177</v>
      </c>
      <c r="V100" s="133" t="s">
        <v>20</v>
      </c>
      <c r="W100" s="133" t="s">
        <v>20</v>
      </c>
      <c r="X100" s="137" t="str">
        <f>IF(ISERROR(MATCH('JP PINT 0.9.3'!B100,[2]統合!J:J,0)),"",INDEX([2]統合!Z:Z,MATCH('JP PINT 0.9.3'!B100,[2]統合!J:J,0),1))</f>
        <v>rsm:CIIHSupplyChainTradeTransaction/ram:IncludedCIILSupplyChainTradeLineItem/ram:SpecifiedCIILSupplyChainTradeDelivery/ram:ShipToCITradeParty/ram:Name</v>
      </c>
    </row>
    <row r="101" spans="1:24" ht="16" customHeight="1">
      <c r="A101" s="137">
        <v>1990</v>
      </c>
      <c r="B101" s="137" t="s">
        <v>2178</v>
      </c>
      <c r="C101" s="137" t="s">
        <v>1384</v>
      </c>
      <c r="D101" s="133" t="s">
        <v>26</v>
      </c>
      <c r="F101" s="133" t="s">
        <v>26</v>
      </c>
      <c r="G101" s="138">
        <v>2</v>
      </c>
      <c r="H101" s="143" t="s">
        <v>2179</v>
      </c>
      <c r="I101" s="143" t="s">
        <v>2180</v>
      </c>
      <c r="J101" s="133" t="s">
        <v>1395</v>
      </c>
      <c r="K101" s="137" t="s">
        <v>2181</v>
      </c>
      <c r="L101" s="137" t="s">
        <v>2182</v>
      </c>
      <c r="O101" s="137" t="s">
        <v>1780</v>
      </c>
      <c r="P101" s="137">
        <v>2470</v>
      </c>
      <c r="Q101" s="137" t="s">
        <v>1400</v>
      </c>
      <c r="R101" s="137" t="s">
        <v>1401</v>
      </c>
      <c r="S101" s="137" t="s">
        <v>2183</v>
      </c>
      <c r="U101" s="137" t="s">
        <v>2184</v>
      </c>
      <c r="V101" s="133" t="s">
        <v>26</v>
      </c>
      <c r="W101" s="133" t="s">
        <v>26</v>
      </c>
      <c r="X101" s="137" t="str">
        <f>IF(ISERROR(MATCH('JP PINT 0.9.3'!B101,[2]統合!J:J,0)),"",INDEX([2]統合!Z:Z,MATCH('JP PINT 0.9.3'!B101,[2]統合!J:J,0),1))</f>
        <v>rsm:CIIHSupplyChainTradeTransaction/ram:IncludedCIILSupplyChainTradeLineItem/ram:SpecifiedCIILSupplyChainTradeDelivery/ram:ShipToCITradeParty/ram:ID</v>
      </c>
    </row>
    <row r="102" spans="1:24" ht="16" customHeight="1">
      <c r="A102" s="137">
        <v>2000</v>
      </c>
      <c r="B102" s="137" t="s">
        <v>2185</v>
      </c>
      <c r="C102" s="137" t="s">
        <v>1384</v>
      </c>
      <c r="D102" s="133" t="s">
        <v>26</v>
      </c>
      <c r="F102" s="133" t="s">
        <v>26</v>
      </c>
      <c r="G102" s="138">
        <v>2</v>
      </c>
      <c r="H102" s="143" t="s">
        <v>2186</v>
      </c>
      <c r="I102" s="143" t="s">
        <v>1710</v>
      </c>
      <c r="J102" s="133" t="s">
        <v>1429</v>
      </c>
      <c r="K102" s="137" t="s">
        <v>2187</v>
      </c>
      <c r="L102" s="137" t="s">
        <v>2188</v>
      </c>
      <c r="M102" s="137" t="s">
        <v>1922</v>
      </c>
      <c r="N102" s="137" t="s">
        <v>2071</v>
      </c>
      <c r="O102" s="140" t="s">
        <v>1924</v>
      </c>
      <c r="P102" s="137">
        <v>2480</v>
      </c>
      <c r="Q102" s="137" t="s">
        <v>1563</v>
      </c>
      <c r="R102" s="137" t="s">
        <v>1564</v>
      </c>
      <c r="S102" s="137" t="s">
        <v>2189</v>
      </c>
      <c r="U102" s="137" t="s">
        <v>2190</v>
      </c>
      <c r="V102" s="133" t="s">
        <v>26</v>
      </c>
      <c r="W102" s="133" t="s">
        <v>26</v>
      </c>
      <c r="X102" s="137" t="str">
        <f>IF(ISERROR(MATCH('JP PINT 0.9.3'!B102,[2]統合!J:J,0)),"",INDEX([2]統合!Z:Z,MATCH('JP PINT 0.9.3'!B102,[2]統合!J:J,0),1))</f>
        <v/>
      </c>
    </row>
    <row r="103" spans="1:24" ht="16" customHeight="1">
      <c r="A103" s="137">
        <v>2010</v>
      </c>
      <c r="B103" s="137" t="s">
        <v>2191</v>
      </c>
      <c r="C103" s="137" t="s">
        <v>1384</v>
      </c>
      <c r="D103" s="133" t="s">
        <v>26</v>
      </c>
      <c r="F103" s="133" t="s">
        <v>26</v>
      </c>
      <c r="G103" s="138">
        <v>2</v>
      </c>
      <c r="H103" s="143" t="s">
        <v>2192</v>
      </c>
      <c r="I103" s="143" t="s">
        <v>2193</v>
      </c>
      <c r="J103" s="133" t="s">
        <v>1407</v>
      </c>
      <c r="K103" s="137" t="s">
        <v>2194</v>
      </c>
      <c r="L103" s="137" t="s">
        <v>2195</v>
      </c>
      <c r="M103" s="137" t="s">
        <v>1410</v>
      </c>
      <c r="N103" s="137" t="s">
        <v>1411</v>
      </c>
      <c r="O103" s="141">
        <v>45217</v>
      </c>
      <c r="P103" s="137">
        <v>2450</v>
      </c>
      <c r="Q103" s="137" t="s">
        <v>2196</v>
      </c>
      <c r="R103" s="137" t="s">
        <v>1413</v>
      </c>
      <c r="S103" s="137" t="s">
        <v>2197</v>
      </c>
      <c r="U103" s="137" t="s">
        <v>2198</v>
      </c>
      <c r="V103" s="133" t="s">
        <v>26</v>
      </c>
      <c r="W103" s="133" t="s">
        <v>26</v>
      </c>
      <c r="X103" s="137" t="str">
        <f>IF(ISERROR(MATCH('JP PINT 0.9.3'!B103,[2]統合!J:J,0)),"",INDEX([2]統合!Z:Z,MATCH('JP PINT 0.9.3'!B103,[2]統合!J:J,0),1))</f>
        <v>rsm:CIIHSupplyChainTradeTransaction/ram:IncludedCIILSupplyChainTradeLineItem/ram:SpecifiedCIILSupplyChainTradeDelivery/ram:ActualDeliveryCISupplyChainEvent/ram:OccurrenceDateTime</v>
      </c>
    </row>
    <row r="104" spans="1:24" ht="16" customHeight="1">
      <c r="A104" s="137">
        <v>2020</v>
      </c>
      <c r="B104" s="137" t="s">
        <v>2199</v>
      </c>
      <c r="C104" s="137" t="s">
        <v>1384</v>
      </c>
      <c r="D104" s="133" t="s">
        <v>26</v>
      </c>
      <c r="F104" s="133" t="s">
        <v>26</v>
      </c>
      <c r="G104" s="138">
        <v>2</v>
      </c>
      <c r="H104" s="143" t="s">
        <v>2200</v>
      </c>
      <c r="I104" s="143" t="s">
        <v>2201</v>
      </c>
      <c r="K104" s="137" t="s">
        <v>2202</v>
      </c>
      <c r="L104" s="137" t="s">
        <v>2203</v>
      </c>
      <c r="P104" s="137">
        <v>1140</v>
      </c>
      <c r="Q104" s="137" t="s">
        <v>2204</v>
      </c>
      <c r="R104" s="137" t="s">
        <v>2205</v>
      </c>
      <c r="S104" s="137" t="s">
        <v>2206</v>
      </c>
      <c r="U104" s="137" t="s">
        <v>2207</v>
      </c>
      <c r="V104" s="133" t="s">
        <v>26</v>
      </c>
      <c r="W104" s="133" t="s">
        <v>141</v>
      </c>
      <c r="X104" s="137">
        <f>IF(ISERROR(MATCH('JP PINT 0.9.3'!B104,[2]統合!J:J,0)),"",INDEX([2]統合!Z:Z,MATCH('JP PINT 0.9.3'!B104,[2]統合!J:J,0),1))</f>
        <v>0</v>
      </c>
    </row>
    <row r="105" spans="1:24" ht="16" customHeight="1">
      <c r="A105" s="137">
        <v>2030</v>
      </c>
      <c r="B105" s="137" t="s">
        <v>2208</v>
      </c>
      <c r="C105" s="137" t="s">
        <v>1384</v>
      </c>
      <c r="D105" s="133" t="s">
        <v>26</v>
      </c>
      <c r="F105" s="133" t="s">
        <v>26</v>
      </c>
      <c r="G105" s="138">
        <v>3</v>
      </c>
      <c r="H105" s="150" t="s">
        <v>2209</v>
      </c>
      <c r="I105" s="150" t="s">
        <v>2210</v>
      </c>
      <c r="J105" s="133" t="s">
        <v>1407</v>
      </c>
      <c r="K105" s="137" t="s">
        <v>2211</v>
      </c>
      <c r="L105" s="137" t="s">
        <v>2212</v>
      </c>
      <c r="M105" s="137" t="s">
        <v>1410</v>
      </c>
      <c r="N105" s="137" t="s">
        <v>1411</v>
      </c>
      <c r="O105" s="141">
        <v>45217</v>
      </c>
      <c r="P105" s="137">
        <v>1150</v>
      </c>
      <c r="Q105" s="137" t="s">
        <v>2213</v>
      </c>
      <c r="R105" s="137" t="s">
        <v>1413</v>
      </c>
      <c r="S105" s="137" t="s">
        <v>2214</v>
      </c>
      <c r="U105" s="137" t="s">
        <v>2215</v>
      </c>
      <c r="V105" s="133" t="s">
        <v>26</v>
      </c>
      <c r="W105" s="133" t="s">
        <v>26</v>
      </c>
      <c r="X105" s="137" t="str">
        <f>IF(ISERROR(MATCH('JP PINT 0.9.3'!B105,[2]統合!J:J,0)),"",INDEX([2]統合!Z:Z,MATCH('JP PINT 0.9.3'!B105,[2]統合!J:J,0),1))</f>
        <v>rsm:CIIHSupplyChainTradeTransaction/ram:ApplicableCIIHSupplyChainTradeSettlement/ram:BillingCISpecifiedPeriod/ram:StartDateTime</v>
      </c>
    </row>
    <row r="106" spans="1:24" ht="16" customHeight="1">
      <c r="A106" s="137">
        <v>2040</v>
      </c>
      <c r="B106" s="137" t="s">
        <v>2216</v>
      </c>
      <c r="C106" s="137" t="s">
        <v>1384</v>
      </c>
      <c r="D106" s="133" t="s">
        <v>26</v>
      </c>
      <c r="F106" s="133" t="s">
        <v>26</v>
      </c>
      <c r="G106" s="138">
        <v>3</v>
      </c>
      <c r="H106" s="150" t="s">
        <v>2217</v>
      </c>
      <c r="I106" s="150" t="s">
        <v>2218</v>
      </c>
      <c r="J106" s="133" t="s">
        <v>1407</v>
      </c>
      <c r="K106" s="137" t="s">
        <v>2219</v>
      </c>
      <c r="L106" s="137" t="s">
        <v>2220</v>
      </c>
      <c r="M106" s="137" t="s">
        <v>1410</v>
      </c>
      <c r="N106" s="137" t="s">
        <v>1411</v>
      </c>
      <c r="O106" s="141">
        <v>45217</v>
      </c>
      <c r="P106" s="137">
        <v>1160</v>
      </c>
      <c r="Q106" s="137" t="s">
        <v>2221</v>
      </c>
      <c r="R106" s="137" t="s">
        <v>1413</v>
      </c>
      <c r="S106" s="137" t="s">
        <v>2222</v>
      </c>
      <c r="U106" s="137" t="s">
        <v>2223</v>
      </c>
      <c r="V106" s="133" t="s">
        <v>26</v>
      </c>
      <c r="W106" s="133" t="s">
        <v>26</v>
      </c>
      <c r="X106" s="137" t="str">
        <f>IF(ISERROR(MATCH('JP PINT 0.9.3'!B106,[2]統合!J:J,0)),"",INDEX([2]統合!Z:Z,MATCH('JP PINT 0.9.3'!B106,[2]統合!J:J,0),1))</f>
        <v>rsm:CIIHSupplyChainTradeTransaction/ram:ApplicableCIIHSupplyChainTradeSettlement/ram:BillingCISpecifiedPeriod/ram:EndDateTime</v>
      </c>
    </row>
    <row r="107" spans="1:24" ht="16" customHeight="1">
      <c r="A107" s="137">
        <v>2050</v>
      </c>
      <c r="B107" s="137" t="s">
        <v>2224</v>
      </c>
      <c r="C107" s="137" t="s">
        <v>1384</v>
      </c>
      <c r="D107" s="133" t="s">
        <v>26</v>
      </c>
      <c r="F107" s="133" t="s">
        <v>26</v>
      </c>
      <c r="G107" s="138">
        <v>2</v>
      </c>
      <c r="H107" s="143" t="s">
        <v>2225</v>
      </c>
      <c r="I107" s="143" t="s">
        <v>2226</v>
      </c>
      <c r="K107" s="137" t="s">
        <v>2227</v>
      </c>
      <c r="L107" s="137" t="s">
        <v>2228</v>
      </c>
      <c r="P107" s="137">
        <v>2490</v>
      </c>
      <c r="Q107" s="137" t="s">
        <v>2229</v>
      </c>
      <c r="R107" s="137" t="s">
        <v>1788</v>
      </c>
      <c r="S107" s="137" t="s">
        <v>2230</v>
      </c>
      <c r="U107" s="137" t="s">
        <v>2231</v>
      </c>
      <c r="V107" s="133" t="s">
        <v>26</v>
      </c>
      <c r="W107" s="133" t="s">
        <v>26</v>
      </c>
      <c r="X107" s="137">
        <f>IF(ISERROR(MATCH('JP PINT 0.9.3'!B107,[2]統合!J:J,0)),"",INDEX([2]統合!Z:Z,MATCH('JP PINT 0.9.3'!B107,[2]統合!J:J,0),1))</f>
        <v>0</v>
      </c>
    </row>
    <row r="108" spans="1:24" ht="16" customHeight="1">
      <c r="A108" s="137">
        <v>2060</v>
      </c>
      <c r="B108" s="137" t="s">
        <v>2232</v>
      </c>
      <c r="C108" s="137" t="s">
        <v>1384</v>
      </c>
      <c r="D108" s="133" t="s">
        <v>26</v>
      </c>
      <c r="F108" s="133" t="s">
        <v>26</v>
      </c>
      <c r="G108" s="138">
        <v>3</v>
      </c>
      <c r="H108" s="150" t="s">
        <v>2233</v>
      </c>
      <c r="I108" s="150" t="s">
        <v>2234</v>
      </c>
      <c r="J108" s="133" t="s">
        <v>1484</v>
      </c>
      <c r="K108" s="137" t="s">
        <v>1794</v>
      </c>
      <c r="L108" s="137" t="s">
        <v>2235</v>
      </c>
      <c r="O108" s="137" t="s">
        <v>2236</v>
      </c>
      <c r="P108" s="137">
        <v>2500</v>
      </c>
      <c r="Q108" s="137" t="s">
        <v>1797</v>
      </c>
      <c r="R108" s="137" t="s">
        <v>1690</v>
      </c>
      <c r="S108" s="137" t="s">
        <v>2237</v>
      </c>
      <c r="U108" s="137" t="s">
        <v>2238</v>
      </c>
      <c r="V108" s="133" t="s">
        <v>26</v>
      </c>
      <c r="W108" s="133" t="s">
        <v>26</v>
      </c>
      <c r="X108" s="137" t="str">
        <f>IF(ISERROR(MATCH('JP PINT 0.9.3'!B108,[2]統合!J:J,0)),"",INDEX([2]統合!Z:Z,MATCH('JP PINT 0.9.3'!B108,[2]統合!J:J,0),1))</f>
        <v>rsm:CIIHSupplyChainTradeTransaction/ram:IncludedCIILSupplyChainTradeLineItem/ram:SpecifiedCIILSupplyChainTradeDelivery/ram:ShipToCITradeParty/ram:PostalCITradeAddress/ram:LineOne</v>
      </c>
    </row>
    <row r="109" spans="1:24" ht="16" customHeight="1">
      <c r="A109" s="137">
        <v>2070</v>
      </c>
      <c r="B109" s="137" t="s">
        <v>2239</v>
      </c>
      <c r="C109" s="137" t="s">
        <v>1384</v>
      </c>
      <c r="D109" s="133" t="s">
        <v>26</v>
      </c>
      <c r="F109" s="133" t="s">
        <v>26</v>
      </c>
      <c r="G109" s="138">
        <v>3</v>
      </c>
      <c r="H109" s="150" t="s">
        <v>2240</v>
      </c>
      <c r="I109" s="150" t="s">
        <v>2241</v>
      </c>
      <c r="J109" s="133" t="s">
        <v>1484</v>
      </c>
      <c r="K109" s="137" t="s">
        <v>1803</v>
      </c>
      <c r="L109" s="137" t="s">
        <v>2242</v>
      </c>
      <c r="O109" s="137" t="s">
        <v>2243</v>
      </c>
      <c r="P109" s="137">
        <v>2510</v>
      </c>
      <c r="Q109" s="137" t="s">
        <v>1806</v>
      </c>
      <c r="R109" s="137" t="s">
        <v>1690</v>
      </c>
      <c r="S109" s="137" t="s">
        <v>2244</v>
      </c>
      <c r="U109" s="137" t="s">
        <v>2245</v>
      </c>
      <c r="V109" s="133" t="s">
        <v>26</v>
      </c>
      <c r="W109" s="133" t="s">
        <v>26</v>
      </c>
      <c r="X109" s="137" t="str">
        <f>IF(ISERROR(MATCH('JP PINT 0.9.3'!B109,[2]統合!J:J,0)),"",INDEX([2]統合!Z:Z,MATCH('JP PINT 0.9.3'!B109,[2]統合!J:J,0),1))</f>
        <v>rsm:CIIHSupplyChainTradeTransaction/ram:IncludedCIILSupplyChainTradeLineItem/ram:SpecifiedCIILSupplyChainTradeDelivery/ram:ShipToCITradeParty/ram:PostalCITradeAddress/ram:LineTwo</v>
      </c>
    </row>
    <row r="110" spans="1:24" ht="16" customHeight="1">
      <c r="A110" s="137">
        <v>2080</v>
      </c>
      <c r="B110" s="137" t="s">
        <v>2246</v>
      </c>
      <c r="C110" s="137" t="s">
        <v>1384</v>
      </c>
      <c r="D110" s="133" t="s">
        <v>26</v>
      </c>
      <c r="F110" s="133" t="s">
        <v>26</v>
      </c>
      <c r="G110" s="138">
        <v>3</v>
      </c>
      <c r="H110" s="150" t="s">
        <v>2247</v>
      </c>
      <c r="I110" s="150" t="s">
        <v>2248</v>
      </c>
      <c r="J110" s="133" t="s">
        <v>1484</v>
      </c>
      <c r="K110" s="137" t="s">
        <v>1803</v>
      </c>
      <c r="L110" s="137" t="s">
        <v>2249</v>
      </c>
      <c r="O110" s="137" t="s">
        <v>2250</v>
      </c>
      <c r="P110" s="137">
        <v>2560</v>
      </c>
      <c r="Q110" s="137" t="s">
        <v>1813</v>
      </c>
      <c r="R110" s="137" t="s">
        <v>1491</v>
      </c>
      <c r="S110" s="137" t="s">
        <v>2251</v>
      </c>
      <c r="U110" s="137" t="s">
        <v>2252</v>
      </c>
      <c r="V110" s="133" t="s">
        <v>20</v>
      </c>
      <c r="W110" s="133" t="s">
        <v>20</v>
      </c>
      <c r="X110" s="137" t="str">
        <f>IF(ISERROR(MATCH('JP PINT 0.9.3'!B110,[2]統合!J:J,0)),"",INDEX([2]統合!Z:Z,MATCH('JP PINT 0.9.3'!B110,[2]統合!J:J,0),1))</f>
        <v>rsm:CIIHSupplyChainTradeTransaction/ram:IncludedCIILSupplyChainTradeLineItem/ram:SpecifiedCIILSupplyChainTradeDelivery/ram:ShipToCITradeParty/ram:PostalCITradeAddress/ram:LineThree</v>
      </c>
    </row>
    <row r="111" spans="1:24" ht="16" customHeight="1">
      <c r="A111" s="137">
        <v>2090</v>
      </c>
      <c r="B111" s="137" t="s">
        <v>2253</v>
      </c>
      <c r="C111" s="137" t="s">
        <v>1384</v>
      </c>
      <c r="D111" s="133" t="s">
        <v>26</v>
      </c>
      <c r="F111" s="133" t="s">
        <v>26</v>
      </c>
      <c r="G111" s="138">
        <v>3</v>
      </c>
      <c r="H111" s="150" t="s">
        <v>2254</v>
      </c>
      <c r="I111" s="150" t="s">
        <v>2255</v>
      </c>
      <c r="J111" s="133" t="s">
        <v>1484</v>
      </c>
      <c r="K111" s="137" t="s">
        <v>2256</v>
      </c>
      <c r="L111" s="137" t="s">
        <v>2257</v>
      </c>
      <c r="O111" s="137" t="s">
        <v>1992</v>
      </c>
      <c r="P111" s="137">
        <v>2520</v>
      </c>
      <c r="Q111" s="137" t="s">
        <v>1822</v>
      </c>
      <c r="R111" s="137" t="s">
        <v>1690</v>
      </c>
      <c r="S111" s="137" t="s">
        <v>2258</v>
      </c>
      <c r="U111" s="137" t="s">
        <v>2259</v>
      </c>
      <c r="V111" s="133" t="s">
        <v>26</v>
      </c>
      <c r="W111" s="133" t="s">
        <v>26</v>
      </c>
      <c r="X111" s="137" t="str">
        <f>IF(ISERROR(MATCH('JP PINT 0.9.3'!B111,[2]統合!J:J,0)),"",INDEX([2]統合!Z:Z,MATCH('JP PINT 0.9.3'!B111,[2]統合!J:J,0),1))</f>
        <v/>
      </c>
    </row>
    <row r="112" spans="1:24" ht="16" customHeight="1">
      <c r="A112" s="137">
        <v>2100</v>
      </c>
      <c r="B112" s="137" t="s">
        <v>2260</v>
      </c>
      <c r="C112" s="137" t="s">
        <v>1384</v>
      </c>
      <c r="D112" s="133" t="s">
        <v>26</v>
      </c>
      <c r="F112" s="133" t="s">
        <v>26</v>
      </c>
      <c r="G112" s="138">
        <v>3</v>
      </c>
      <c r="H112" s="150" t="s">
        <v>2261</v>
      </c>
      <c r="I112" s="150" t="s">
        <v>980</v>
      </c>
      <c r="J112" s="133" t="s">
        <v>1484</v>
      </c>
      <c r="K112" s="137" t="s">
        <v>1828</v>
      </c>
      <c r="L112" s="137" t="s">
        <v>2262</v>
      </c>
      <c r="O112" s="137" t="s">
        <v>1999</v>
      </c>
      <c r="P112" s="137">
        <v>2530</v>
      </c>
      <c r="Q112" s="137" t="s">
        <v>1831</v>
      </c>
      <c r="R112" s="137" t="s">
        <v>1491</v>
      </c>
      <c r="S112" s="137" t="s">
        <v>2263</v>
      </c>
      <c r="U112" s="137" t="s">
        <v>2264</v>
      </c>
      <c r="V112" s="133" t="s">
        <v>26</v>
      </c>
      <c r="W112" s="133" t="s">
        <v>26</v>
      </c>
      <c r="X112" s="137" t="str">
        <f>IF(ISERROR(MATCH('JP PINT 0.9.3'!B112,[2]統合!J:J,0)),"",INDEX([2]統合!Z:Z,MATCH('JP PINT 0.9.3'!B112,[2]統合!J:J,0),1))</f>
        <v>rsm:CIIHSupplyChainTradeTransaction/ram:IncludedCIILSupplyChainTradeLineItem/ram:SpecifiedCIILSupplyChainTradeDelivery/ram:ShipToCITradeParty/ram:PostalCITradeAddress/ram:PostcodeCode</v>
      </c>
    </row>
    <row r="113" spans="1:24" ht="16" customHeight="1">
      <c r="A113" s="137">
        <v>2110</v>
      </c>
      <c r="B113" s="137" t="s">
        <v>2265</v>
      </c>
      <c r="C113" s="137" t="s">
        <v>1384</v>
      </c>
      <c r="D113" s="133" t="s">
        <v>26</v>
      </c>
      <c r="F113" s="133" t="s">
        <v>26</v>
      </c>
      <c r="G113" s="138">
        <v>3</v>
      </c>
      <c r="H113" s="150" t="s">
        <v>2266</v>
      </c>
      <c r="I113" s="150" t="s">
        <v>2267</v>
      </c>
      <c r="J113" s="133" t="s">
        <v>1484</v>
      </c>
      <c r="K113" s="137" t="s">
        <v>1837</v>
      </c>
      <c r="L113" s="137" t="s">
        <v>2268</v>
      </c>
      <c r="N113" s="137" t="s">
        <v>1839</v>
      </c>
      <c r="O113" s="137" t="s">
        <v>2006</v>
      </c>
      <c r="P113" s="137">
        <v>2540</v>
      </c>
      <c r="Q113" s="137" t="s">
        <v>1841</v>
      </c>
      <c r="R113" s="137" t="s">
        <v>1491</v>
      </c>
      <c r="S113" s="137" t="s">
        <v>2269</v>
      </c>
      <c r="U113" s="137" t="s">
        <v>2270</v>
      </c>
      <c r="V113" s="133" t="s">
        <v>26</v>
      </c>
      <c r="W113" s="133" t="s">
        <v>26</v>
      </c>
      <c r="X113" s="137" t="str">
        <f>IF(ISERROR(MATCH('JP PINT 0.9.3'!B113,[2]統合!J:J,0)),"",INDEX([2]統合!Z:Z,MATCH('JP PINT 0.9.3'!B113,[2]統合!J:J,0),1))</f>
        <v/>
      </c>
    </row>
    <row r="114" spans="1:24" ht="16" customHeight="1">
      <c r="A114" s="137">
        <v>2120</v>
      </c>
      <c r="B114" s="137" t="s">
        <v>2271</v>
      </c>
      <c r="C114" s="137" t="s">
        <v>1384</v>
      </c>
      <c r="D114" s="133" t="s">
        <v>20</v>
      </c>
      <c r="F114" s="133" t="s">
        <v>20</v>
      </c>
      <c r="G114" s="138">
        <v>3</v>
      </c>
      <c r="H114" s="150" t="s">
        <v>2272</v>
      </c>
      <c r="I114" s="150" t="s">
        <v>2273</v>
      </c>
      <c r="J114" s="133" t="s">
        <v>1429</v>
      </c>
      <c r="K114" s="137" t="s">
        <v>1847</v>
      </c>
      <c r="L114" s="137" t="s">
        <v>2274</v>
      </c>
      <c r="N114" s="137" t="s">
        <v>1849</v>
      </c>
      <c r="O114" s="137" t="s">
        <v>1850</v>
      </c>
      <c r="P114" s="137">
        <v>2580</v>
      </c>
      <c r="Q114" s="137" t="s">
        <v>1851</v>
      </c>
      <c r="R114" s="137" t="s">
        <v>1434</v>
      </c>
      <c r="S114" s="137" t="s">
        <v>2275</v>
      </c>
      <c r="U114" s="137" t="s">
        <v>2276</v>
      </c>
      <c r="V114" s="133" t="s">
        <v>20</v>
      </c>
      <c r="W114" s="133" t="s">
        <v>26</v>
      </c>
      <c r="X114" s="137" t="str">
        <f>IF(ISERROR(MATCH('JP PINT 0.9.3'!B114,[2]統合!J:J,0)),"",INDEX([2]統合!Z:Z,MATCH('JP PINT 0.9.3'!B114,[2]統合!J:J,0),1))</f>
        <v>rsm:CIIHSupplyChainTradeTransaction/ram:IncludedCIILSupplyChainTradeLineItem/ram:SpecifiedCIILSupplyChainTradeDelivery/ram:ShipToCITradeParty/ram:PostalCITradeAddress/ram:CountryID</v>
      </c>
    </row>
    <row r="115" spans="1:24" ht="16" customHeight="1">
      <c r="A115" s="137">
        <v>2130</v>
      </c>
      <c r="B115" s="137" t="s">
        <v>2277</v>
      </c>
      <c r="C115" s="137" t="s">
        <v>1363</v>
      </c>
      <c r="D115" s="133" t="s">
        <v>141</v>
      </c>
      <c r="F115" s="133" t="s">
        <v>141</v>
      </c>
      <c r="G115" s="138">
        <v>1</v>
      </c>
      <c r="H115" s="139" t="s">
        <v>2278</v>
      </c>
      <c r="I115" s="139" t="s">
        <v>2279</v>
      </c>
      <c r="K115" s="137" t="s">
        <v>2280</v>
      </c>
      <c r="L115" s="137" t="s">
        <v>2281</v>
      </c>
      <c r="P115" s="137">
        <v>2620</v>
      </c>
      <c r="Q115" s="137" t="s">
        <v>2282</v>
      </c>
      <c r="R115" s="137" t="s">
        <v>2283</v>
      </c>
      <c r="S115" s="137" t="s">
        <v>2284</v>
      </c>
      <c r="U115" s="137" t="s">
        <v>2285</v>
      </c>
      <c r="V115" s="133" t="s">
        <v>141</v>
      </c>
      <c r="W115" s="133" t="s">
        <v>141</v>
      </c>
      <c r="X115" s="137">
        <f>IF(ISERROR(MATCH('JP PINT 0.9.3'!B115,[2]統合!J:J,0)),"",INDEX([2]統合!Z:Z,MATCH('JP PINT 0.9.3'!B115,[2]統合!J:J,0),1))</f>
        <v>0</v>
      </c>
    </row>
    <row r="116" spans="1:24" ht="16" customHeight="1">
      <c r="A116" s="137">
        <v>2140</v>
      </c>
      <c r="B116" s="137" t="s">
        <v>2286</v>
      </c>
      <c r="C116" s="137" t="s">
        <v>1363</v>
      </c>
      <c r="D116" s="133" t="s">
        <v>26</v>
      </c>
      <c r="F116" s="133" t="s">
        <v>26</v>
      </c>
      <c r="G116" s="138">
        <v>2</v>
      </c>
      <c r="H116" s="143" t="s">
        <v>2287</v>
      </c>
      <c r="I116" s="143" t="s">
        <v>2288</v>
      </c>
      <c r="J116" s="133" t="s">
        <v>1395</v>
      </c>
      <c r="K116" s="137" t="s">
        <v>2289</v>
      </c>
      <c r="L116" s="137" t="s">
        <v>2290</v>
      </c>
      <c r="P116" s="137">
        <v>2630</v>
      </c>
      <c r="Q116" s="137" t="s">
        <v>1400</v>
      </c>
      <c r="R116" s="137" t="s">
        <v>1401</v>
      </c>
      <c r="S116" s="137" t="s">
        <v>2291</v>
      </c>
      <c r="U116" s="137" t="s">
        <v>2292</v>
      </c>
      <c r="V116" s="133" t="s">
        <v>26</v>
      </c>
      <c r="W116" s="133" t="s">
        <v>26</v>
      </c>
      <c r="X116" s="137" t="str">
        <f>IF(ISERROR(MATCH('JP PINT 0.9.3'!B116,[2]統合!J:J,0)),"",INDEX([2]統合!Z:Z,MATCH('JP PINT 0.9.3'!B116,[2]統合!J:J,0),1))</f>
        <v/>
      </c>
    </row>
    <row r="117" spans="1:24" ht="16" customHeight="1">
      <c r="A117" s="137">
        <v>2150</v>
      </c>
      <c r="B117" s="137" t="s">
        <v>2293</v>
      </c>
      <c r="C117" s="137" t="s">
        <v>1363</v>
      </c>
      <c r="D117" s="133" t="s">
        <v>20</v>
      </c>
      <c r="F117" s="133" t="s">
        <v>20</v>
      </c>
      <c r="G117" s="138">
        <v>2</v>
      </c>
      <c r="H117" s="143" t="s">
        <v>2294</v>
      </c>
      <c r="I117" s="143" t="s">
        <v>518</v>
      </c>
      <c r="J117" s="133" t="s">
        <v>1429</v>
      </c>
      <c r="K117" s="137" t="s">
        <v>2295</v>
      </c>
      <c r="L117" s="137" t="s">
        <v>2296</v>
      </c>
      <c r="O117" s="137">
        <v>30</v>
      </c>
      <c r="P117" s="137">
        <v>2640</v>
      </c>
      <c r="Q117" s="137" t="s">
        <v>2297</v>
      </c>
      <c r="R117" s="137" t="s">
        <v>1434</v>
      </c>
      <c r="S117" s="137" t="s">
        <v>2298</v>
      </c>
      <c r="U117" s="137" t="s">
        <v>2299</v>
      </c>
      <c r="V117" s="133" t="s">
        <v>20</v>
      </c>
      <c r="W117" s="133" t="s">
        <v>20</v>
      </c>
      <c r="X117" s="137" t="str">
        <f>IF(ISERROR(MATCH('JP PINT 0.9.3'!B117,[2]統合!J:J,0)),"",INDEX([2]統合!Z:Z,MATCH('JP PINT 0.9.3'!B117,[2]統合!J:J,0),1))</f>
        <v>rsm:CIIHSupplyChainTradeTransaction/ram:ApplicableCIIHSupplyChainTradeSettlement/ram:SpecifiedCITradeSettlementPaymentMeans/ram:TypeCode</v>
      </c>
    </row>
    <row r="118" spans="1:24" ht="16" customHeight="1">
      <c r="A118" s="137">
        <v>2160</v>
      </c>
      <c r="B118" s="137" t="s">
        <v>2300</v>
      </c>
      <c r="C118" s="137" t="s">
        <v>1384</v>
      </c>
      <c r="D118" s="133" t="s">
        <v>26</v>
      </c>
      <c r="F118" s="133" t="s">
        <v>26</v>
      </c>
      <c r="G118" s="138">
        <v>2</v>
      </c>
      <c r="H118" s="143" t="s">
        <v>2301</v>
      </c>
      <c r="I118" s="143" t="s">
        <v>2302</v>
      </c>
      <c r="J118" s="133" t="s">
        <v>1484</v>
      </c>
      <c r="K118" s="137" t="s">
        <v>2303</v>
      </c>
      <c r="L118" s="137" t="s">
        <v>2304</v>
      </c>
      <c r="O118" s="137" t="s">
        <v>2305</v>
      </c>
      <c r="P118" s="137">
        <v>2650</v>
      </c>
      <c r="Q118" s="137" t="s">
        <v>2306</v>
      </c>
      <c r="R118" s="137" t="s">
        <v>2307</v>
      </c>
      <c r="S118" s="137" t="s">
        <v>2308</v>
      </c>
      <c r="U118" s="137" t="s">
        <v>2309</v>
      </c>
      <c r="V118" s="133" t="s">
        <v>26</v>
      </c>
      <c r="W118" s="133" t="s">
        <v>26</v>
      </c>
      <c r="X118" s="137" t="str">
        <f>IF(ISERROR(MATCH('JP PINT 0.9.3'!B118,[2]統合!J:J,0)),"",INDEX([2]統合!Z:Z,MATCH('JP PINT 0.9.3'!B118,[2]統合!J:J,0),1))</f>
        <v>rsm:CIIHSupplyChainTradeTransaction/ram:ApplicableCIIHSupplyChainTradeSettlement/ram:SpecifiedCITradeSettlementPaymentMeans/ram:Information</v>
      </c>
    </row>
    <row r="119" spans="1:24" ht="16" customHeight="1">
      <c r="A119" s="137">
        <v>2170</v>
      </c>
      <c r="B119" s="137" t="s">
        <v>2310</v>
      </c>
      <c r="C119" s="137" t="s">
        <v>1363</v>
      </c>
      <c r="D119" s="133" t="s">
        <v>141</v>
      </c>
      <c r="F119" s="133" t="s">
        <v>141</v>
      </c>
      <c r="G119" s="138">
        <v>2</v>
      </c>
      <c r="H119" s="143" t="s">
        <v>2311</v>
      </c>
      <c r="I119" s="143" t="s">
        <v>2312</v>
      </c>
      <c r="J119" s="133" t="s">
        <v>1484</v>
      </c>
      <c r="K119" s="137" t="s">
        <v>2313</v>
      </c>
      <c r="L119" s="137" t="s">
        <v>2314</v>
      </c>
      <c r="P119" s="137">
        <v>2660</v>
      </c>
      <c r="Q119" s="137" t="s">
        <v>2315</v>
      </c>
      <c r="R119" s="137" t="s">
        <v>1401</v>
      </c>
      <c r="S119" s="137" t="s">
        <v>2316</v>
      </c>
      <c r="U119" s="137" t="s">
        <v>2317</v>
      </c>
      <c r="V119" s="133" t="s">
        <v>141</v>
      </c>
      <c r="W119" s="133" t="s">
        <v>141</v>
      </c>
      <c r="X119" s="137" t="str">
        <f>IF(ISERROR(MATCH('JP PINT 0.9.3'!B119,[2]統合!J:J,0)),"",INDEX([2]統合!Z:Z,MATCH('JP PINT 0.9.3'!B119,[2]統合!J:J,0),1))</f>
        <v/>
      </c>
    </row>
    <row r="120" spans="1:24" ht="16" customHeight="1">
      <c r="A120" s="137">
        <v>2180</v>
      </c>
      <c r="B120" s="137" t="s">
        <v>2318</v>
      </c>
      <c r="C120" s="137" t="s">
        <v>1363</v>
      </c>
      <c r="D120" s="133" t="s">
        <v>26</v>
      </c>
      <c r="F120" s="133" t="s">
        <v>26</v>
      </c>
      <c r="G120" s="138">
        <v>3</v>
      </c>
      <c r="H120" s="150" t="s">
        <v>2319</v>
      </c>
      <c r="I120" s="150" t="s">
        <v>1710</v>
      </c>
      <c r="J120" s="133" t="s">
        <v>1429</v>
      </c>
      <c r="K120" s="137" t="s">
        <v>2320</v>
      </c>
      <c r="L120" s="137" t="s">
        <v>2321</v>
      </c>
      <c r="P120" s="137">
        <v>2670</v>
      </c>
      <c r="Q120" s="137" t="s">
        <v>1563</v>
      </c>
      <c r="R120" s="137" t="s">
        <v>1564</v>
      </c>
      <c r="S120" s="137" t="s">
        <v>2322</v>
      </c>
      <c r="U120" s="137" t="s">
        <v>2323</v>
      </c>
      <c r="V120" s="133" t="s">
        <v>26</v>
      </c>
      <c r="W120" s="133" t="s">
        <v>26</v>
      </c>
      <c r="X120" s="137" t="str">
        <f>IF(ISERROR(MATCH('JP PINT 0.9.3'!B120,[2]統合!J:J,0)),"",INDEX([2]統合!Z:Z,MATCH('JP PINT 0.9.3'!B120,[2]統合!J:J,0),1))</f>
        <v/>
      </c>
    </row>
    <row r="121" spans="1:24" ht="16" customHeight="1">
      <c r="A121" s="137">
        <v>2190</v>
      </c>
      <c r="B121" s="137" t="s">
        <v>2324</v>
      </c>
      <c r="C121" s="137" t="s">
        <v>1363</v>
      </c>
      <c r="D121" s="133" t="s">
        <v>26</v>
      </c>
      <c r="F121" s="133" t="s">
        <v>26</v>
      </c>
      <c r="G121" s="138">
        <v>2</v>
      </c>
      <c r="H121" s="143" t="s">
        <v>2325</v>
      </c>
      <c r="I121" s="143" t="s">
        <v>2326</v>
      </c>
      <c r="K121" s="137" t="s">
        <v>2327</v>
      </c>
      <c r="L121" s="137" t="s">
        <v>2328</v>
      </c>
      <c r="P121" s="137">
        <v>2720</v>
      </c>
      <c r="Q121" s="137" t="s">
        <v>2329</v>
      </c>
      <c r="R121" s="137" t="s">
        <v>2330</v>
      </c>
      <c r="S121" s="137" t="s">
        <v>2331</v>
      </c>
      <c r="U121" s="137" t="s">
        <v>2332</v>
      </c>
      <c r="V121" s="133" t="s">
        <v>26</v>
      </c>
      <c r="W121" s="133" t="s">
        <v>26</v>
      </c>
      <c r="X121" s="137" t="str">
        <f>IF(ISERROR(MATCH('JP PINT 0.9.3'!B121,[2]統合!J:J,0)),"",INDEX([2]統合!Z:Z,MATCH('JP PINT 0.9.3'!B121,[2]統合!J:J,0),1))</f>
        <v>rsm:CIIHSupplyChainTradeTransaction/ram:ApplicableCIIHSupplyChainTradeSettlement/ram:SpecifiedCITradeSettlementPaymentMeans/ram:PayeePartyCICreditorFinancialAccount</v>
      </c>
    </row>
    <row r="122" spans="1:24" ht="16" customHeight="1">
      <c r="A122" s="137">
        <v>2200</v>
      </c>
      <c r="B122" s="137" t="s">
        <v>2333</v>
      </c>
      <c r="C122" s="137" t="s">
        <v>1384</v>
      </c>
      <c r="D122" s="133" t="s">
        <v>20</v>
      </c>
      <c r="F122" s="133" t="s">
        <v>20</v>
      </c>
      <c r="G122" s="138">
        <v>3</v>
      </c>
      <c r="H122" s="150" t="s">
        <v>2334</v>
      </c>
      <c r="I122" s="150" t="s">
        <v>2335</v>
      </c>
      <c r="J122" s="133" t="s">
        <v>1395</v>
      </c>
      <c r="K122" s="137" t="s">
        <v>2336</v>
      </c>
      <c r="L122" s="137" t="s">
        <v>2337</v>
      </c>
      <c r="O122" s="137" t="s">
        <v>2338</v>
      </c>
      <c r="P122" s="137">
        <v>2730</v>
      </c>
      <c r="Q122" s="137" t="s">
        <v>1400</v>
      </c>
      <c r="R122" s="137" t="s">
        <v>1401</v>
      </c>
      <c r="S122" s="137" t="s">
        <v>2339</v>
      </c>
      <c r="U122" s="137" t="s">
        <v>2340</v>
      </c>
      <c r="V122" s="133" t="s">
        <v>20</v>
      </c>
      <c r="W122" s="133" t="s">
        <v>26</v>
      </c>
      <c r="X122" s="137" t="str">
        <f>IF(ISERROR(MATCH('JP PINT 0.9.3'!B122,[2]統合!J:J,0)),"",INDEX([2]統合!Z:Z,MATCH('JP PINT 0.9.3'!B122,[2]統合!J:J,0),1))</f>
        <v>rsm:CIIHSupplyChainTradeTransaction/ram:ApplicableCIIHSupplyChainTradeSettlement/ram:SpecifiedCITradeSettlementPaymentMeans/ram:PayeePartyCICreditorFinancialAccount/ram:ProprietaryID</v>
      </c>
    </row>
    <row r="123" spans="1:24" ht="16" customHeight="1">
      <c r="A123" s="137">
        <v>2210</v>
      </c>
      <c r="B123" s="137" t="s">
        <v>2341</v>
      </c>
      <c r="C123" s="137" t="s">
        <v>1363</v>
      </c>
      <c r="D123" s="133" t="s">
        <v>26</v>
      </c>
      <c r="F123" s="133" t="s">
        <v>26</v>
      </c>
      <c r="G123" s="138">
        <v>3</v>
      </c>
      <c r="H123" s="150" t="s">
        <v>2342</v>
      </c>
      <c r="I123" s="150" t="s">
        <v>1710</v>
      </c>
      <c r="J123" s="133" t="s">
        <v>1429</v>
      </c>
      <c r="K123" s="137" t="s">
        <v>2343</v>
      </c>
      <c r="L123" s="137" t="s">
        <v>2344</v>
      </c>
      <c r="P123" s="137">
        <v>2740</v>
      </c>
      <c r="Q123" s="137" t="s">
        <v>1563</v>
      </c>
      <c r="R123" s="137" t="s">
        <v>1564</v>
      </c>
      <c r="S123" s="137" t="s">
        <v>2345</v>
      </c>
      <c r="U123" s="137" t="s">
        <v>2346</v>
      </c>
      <c r="V123" s="133" t="s">
        <v>26</v>
      </c>
      <c r="W123" s="133" t="s">
        <v>26</v>
      </c>
      <c r="X123" s="137" t="str">
        <f>IF(ISERROR(MATCH('JP PINT 0.9.3'!B123,[2]統合!J:J,0)),"",INDEX([2]統合!Z:Z,MATCH('JP PINT 0.9.3'!B123,[2]統合!J:J,0),1))</f>
        <v/>
      </c>
    </row>
    <row r="124" spans="1:24" ht="16" customHeight="1">
      <c r="A124" s="137">
        <v>2220</v>
      </c>
      <c r="B124" s="137" t="s">
        <v>2347</v>
      </c>
      <c r="C124" s="137" t="s">
        <v>1384</v>
      </c>
      <c r="D124" s="133" t="s">
        <v>26</v>
      </c>
      <c r="F124" s="133" t="s">
        <v>26</v>
      </c>
      <c r="G124" s="138">
        <v>3</v>
      </c>
      <c r="H124" s="150" t="s">
        <v>2348</v>
      </c>
      <c r="I124" s="150" t="s">
        <v>2349</v>
      </c>
      <c r="J124" s="133" t="s">
        <v>1484</v>
      </c>
      <c r="K124" s="137" t="s">
        <v>2350</v>
      </c>
      <c r="L124" s="137" t="s">
        <v>2351</v>
      </c>
      <c r="O124" s="137" t="s">
        <v>2352</v>
      </c>
      <c r="P124" s="137">
        <v>2750</v>
      </c>
      <c r="Q124" s="137" t="s">
        <v>1698</v>
      </c>
      <c r="R124" s="137" t="s">
        <v>1690</v>
      </c>
      <c r="S124" s="137" t="s">
        <v>2353</v>
      </c>
      <c r="U124" s="137" t="s">
        <v>2354</v>
      </c>
      <c r="V124" s="133" t="s">
        <v>26</v>
      </c>
      <c r="W124" s="133" t="s">
        <v>26</v>
      </c>
      <c r="X124" s="137" t="str">
        <f>IF(ISERROR(MATCH('JP PINT 0.9.3'!B124,[2]統合!J:J,0)),"",INDEX([2]統合!Z:Z,MATCH('JP PINT 0.9.3'!B124,[2]統合!J:J,0),1))</f>
        <v>rsm:CIIHSupplyChainTradeTransaction/ram:ApplicableCIIHSupplyChainTradeSettlement/ram:SpecifiedCITradeSettlementPaymentMeans/ram:PayeePartyCICreditorFinancialAccount/ram:AccountName</v>
      </c>
    </row>
    <row r="125" spans="1:24" ht="16" customHeight="1">
      <c r="A125" s="137">
        <v>2230</v>
      </c>
      <c r="B125" s="137" t="s">
        <v>2355</v>
      </c>
      <c r="C125" s="137" t="s">
        <v>1384</v>
      </c>
      <c r="D125" s="133" t="s">
        <v>26</v>
      </c>
      <c r="F125" s="133" t="s">
        <v>26</v>
      </c>
      <c r="G125" s="138">
        <v>3</v>
      </c>
      <c r="H125" s="150" t="s">
        <v>2356</v>
      </c>
      <c r="I125" s="150" t="s">
        <v>2357</v>
      </c>
      <c r="J125" s="133" t="s">
        <v>1395</v>
      </c>
      <c r="K125" s="137" t="s">
        <v>2358</v>
      </c>
      <c r="L125" s="137" t="s">
        <v>2359</v>
      </c>
      <c r="P125" s="137">
        <v>2770</v>
      </c>
      <c r="Q125" s="137" t="s">
        <v>1400</v>
      </c>
      <c r="R125" s="137" t="s">
        <v>1401</v>
      </c>
      <c r="S125" s="137" t="s">
        <v>2360</v>
      </c>
      <c r="U125" s="137" t="s">
        <v>2361</v>
      </c>
      <c r="V125" s="133" t="s">
        <v>20</v>
      </c>
      <c r="W125" s="133" t="s">
        <v>26</v>
      </c>
      <c r="X125" s="137" t="str">
        <f>IF(ISERROR(MATCH('JP PINT 0.9.3'!B125,[2]統合!J:J,0)),"",INDEX([2]統合!Z:Z,MATCH('JP PINT 0.9.3'!B125,[2]統合!J:J,0),1))</f>
        <v/>
      </c>
    </row>
    <row r="126" spans="1:24" ht="16" customHeight="1">
      <c r="A126" s="137">
        <v>2240</v>
      </c>
      <c r="B126" s="137" t="s">
        <v>2362</v>
      </c>
      <c r="C126" s="137">
        <v>0</v>
      </c>
      <c r="D126" s="133" t="s">
        <v>26</v>
      </c>
      <c r="F126" s="133" t="s">
        <v>26</v>
      </c>
      <c r="G126" s="138">
        <v>2</v>
      </c>
      <c r="H126" s="143" t="s">
        <v>2363</v>
      </c>
      <c r="I126" s="143" t="s">
        <v>2364</v>
      </c>
      <c r="K126" s="137" t="s">
        <v>2365</v>
      </c>
      <c r="L126" s="137" t="s">
        <v>2366</v>
      </c>
      <c r="P126" s="137">
        <v>2780</v>
      </c>
      <c r="Q126" s="137" t="s">
        <v>2229</v>
      </c>
      <c r="R126" s="137" t="s">
        <v>1788</v>
      </c>
      <c r="S126" s="137" t="s">
        <v>2367</v>
      </c>
      <c r="U126" s="137" t="s">
        <v>2368</v>
      </c>
      <c r="V126" s="133" t="s">
        <v>26</v>
      </c>
      <c r="W126" s="133" t="s">
        <v>26</v>
      </c>
      <c r="X126" s="137" t="str">
        <f>IF(ISERROR(MATCH('JP PINT 0.9.3'!B126,[2]統合!J:J,0)),"",INDEX([2]統合!Z:Z,MATCH('JP PINT 0.9.3'!B126,[2]統合!J:J,0),1))</f>
        <v/>
      </c>
    </row>
    <row r="127" spans="1:24" ht="16" customHeight="1">
      <c r="A127" s="137">
        <v>2250</v>
      </c>
      <c r="B127" s="137" t="s">
        <v>2369</v>
      </c>
      <c r="C127" s="137" t="s">
        <v>1363</v>
      </c>
      <c r="D127" s="133" t="s">
        <v>26</v>
      </c>
      <c r="F127" s="133" t="s">
        <v>26</v>
      </c>
      <c r="G127" s="138">
        <v>3</v>
      </c>
      <c r="H127" s="150" t="s">
        <v>2370</v>
      </c>
      <c r="I127" s="150" t="s">
        <v>2371</v>
      </c>
      <c r="J127" s="133" t="s">
        <v>1484</v>
      </c>
      <c r="K127" s="137" t="s">
        <v>1794</v>
      </c>
      <c r="L127" s="137" t="s">
        <v>2121</v>
      </c>
      <c r="P127" s="137">
        <v>2790</v>
      </c>
      <c r="Q127" s="137" t="s">
        <v>1797</v>
      </c>
      <c r="R127" s="137" t="s">
        <v>1690</v>
      </c>
      <c r="S127" s="137" t="s">
        <v>2372</v>
      </c>
      <c r="U127" s="137" t="s">
        <v>2373</v>
      </c>
      <c r="V127" s="133" t="s">
        <v>26</v>
      </c>
      <c r="W127" s="133" t="s">
        <v>26</v>
      </c>
      <c r="X127" s="137" t="str">
        <f>IF(ISERROR(MATCH('JP PINT 0.9.3'!B127,[2]統合!J:J,0)),"",INDEX([2]統合!Z:Z,MATCH('JP PINT 0.9.3'!B127,[2]統合!J:J,0),1))</f>
        <v>rsm:CIIHSupplyChainTradeTransaction/ram:ApplicableCIIHSupplyChainTradeSettlement/ram:SpecifiedCITradeSettlementPaymentMeans/ram:PayeeSpecifiedCICreditorFinancialInstitution/ram:Name</v>
      </c>
    </row>
    <row r="128" spans="1:24" ht="16" customHeight="1">
      <c r="A128" s="137">
        <v>2260</v>
      </c>
      <c r="B128" s="137" t="s">
        <v>2374</v>
      </c>
      <c r="C128" s="137" t="s">
        <v>1363</v>
      </c>
      <c r="D128" s="133" t="s">
        <v>26</v>
      </c>
      <c r="F128" s="133" t="s">
        <v>26</v>
      </c>
      <c r="G128" s="138">
        <v>3</v>
      </c>
      <c r="H128" s="150" t="s">
        <v>2375</v>
      </c>
      <c r="I128" s="150" t="s">
        <v>2376</v>
      </c>
      <c r="J128" s="133" t="s">
        <v>1484</v>
      </c>
      <c r="K128" s="137" t="s">
        <v>1803</v>
      </c>
      <c r="L128" s="137" t="s">
        <v>2127</v>
      </c>
      <c r="P128" s="137">
        <v>2800</v>
      </c>
      <c r="Q128" s="137" t="s">
        <v>1806</v>
      </c>
      <c r="R128" s="137" t="s">
        <v>1690</v>
      </c>
      <c r="S128" s="137" t="s">
        <v>2377</v>
      </c>
      <c r="U128" s="137" t="s">
        <v>2378</v>
      </c>
      <c r="V128" s="133" t="s">
        <v>26</v>
      </c>
      <c r="W128" s="133" t="s">
        <v>26</v>
      </c>
      <c r="X128" s="137" t="str">
        <f>IF(ISERROR(MATCH('JP PINT 0.9.3'!B128,[2]統合!J:J,0)),"",INDEX([2]統合!Z:Z,MATCH('JP PINT 0.9.3'!B128,[2]統合!J:J,0),1))</f>
        <v/>
      </c>
    </row>
    <row r="129" spans="1:24" ht="16" customHeight="1">
      <c r="A129" s="137">
        <v>2270</v>
      </c>
      <c r="B129" s="137" t="s">
        <v>2379</v>
      </c>
      <c r="C129" s="137" t="s">
        <v>1363</v>
      </c>
      <c r="D129" s="133" t="s">
        <v>26</v>
      </c>
      <c r="F129" s="133" t="s">
        <v>26</v>
      </c>
      <c r="G129" s="138">
        <v>3</v>
      </c>
      <c r="H129" s="150" t="s">
        <v>2380</v>
      </c>
      <c r="I129" s="150" t="s">
        <v>2381</v>
      </c>
      <c r="J129" s="133" t="s">
        <v>1484</v>
      </c>
      <c r="K129" s="137" t="s">
        <v>2382</v>
      </c>
      <c r="L129" s="137" t="s">
        <v>2133</v>
      </c>
      <c r="P129" s="137">
        <v>2810</v>
      </c>
      <c r="Q129" s="137" t="s">
        <v>1822</v>
      </c>
      <c r="R129" s="137" t="s">
        <v>1690</v>
      </c>
      <c r="S129" s="137" t="s">
        <v>2383</v>
      </c>
      <c r="U129" s="137" t="s">
        <v>2384</v>
      </c>
      <c r="V129" s="133" t="s">
        <v>26</v>
      </c>
      <c r="W129" s="133" t="s">
        <v>26</v>
      </c>
      <c r="X129" s="137" t="str">
        <f>IF(ISERROR(MATCH('JP PINT 0.9.3'!B129,[2]統合!J:J,0)),"",INDEX([2]統合!Z:Z,MATCH('JP PINT 0.9.3'!B129,[2]統合!J:J,0),1))</f>
        <v/>
      </c>
    </row>
    <row r="130" spans="1:24" ht="16" customHeight="1">
      <c r="A130" s="137">
        <v>2280</v>
      </c>
      <c r="B130" s="137" t="s">
        <v>2385</v>
      </c>
      <c r="C130" s="137" t="s">
        <v>1363</v>
      </c>
      <c r="D130" s="133" t="s">
        <v>26</v>
      </c>
      <c r="F130" s="133" t="s">
        <v>26</v>
      </c>
      <c r="G130" s="138">
        <v>3</v>
      </c>
      <c r="H130" s="150" t="s">
        <v>2386</v>
      </c>
      <c r="I130" s="150" t="s">
        <v>2387</v>
      </c>
      <c r="J130" s="133" t="s">
        <v>1484</v>
      </c>
      <c r="K130" s="137" t="s">
        <v>1828</v>
      </c>
      <c r="L130" s="137" t="s">
        <v>2140</v>
      </c>
      <c r="P130" s="137">
        <v>2820</v>
      </c>
      <c r="Q130" s="137" t="s">
        <v>1831</v>
      </c>
      <c r="R130" s="137" t="s">
        <v>1491</v>
      </c>
      <c r="S130" s="137" t="s">
        <v>2388</v>
      </c>
      <c r="U130" s="137" t="s">
        <v>2389</v>
      </c>
      <c r="V130" s="133" t="s">
        <v>26</v>
      </c>
      <c r="W130" s="133" t="s">
        <v>26</v>
      </c>
      <c r="X130" s="137" t="str">
        <f>IF(ISERROR(MATCH('JP PINT 0.9.3'!B130,[2]統合!J:J,0)),"",INDEX([2]統合!Z:Z,MATCH('JP PINT 0.9.3'!B130,[2]統合!J:J,0),1))</f>
        <v/>
      </c>
    </row>
    <row r="131" spans="1:24" ht="16" customHeight="1">
      <c r="A131" s="137">
        <v>2290</v>
      </c>
      <c r="B131" s="137" t="s">
        <v>2390</v>
      </c>
      <c r="C131" s="137" t="s">
        <v>1363</v>
      </c>
      <c r="D131" s="133" t="s">
        <v>26</v>
      </c>
      <c r="F131" s="133" t="s">
        <v>26</v>
      </c>
      <c r="G131" s="138">
        <v>3</v>
      </c>
      <c r="H131" s="150" t="s">
        <v>2391</v>
      </c>
      <c r="I131" s="150" t="s">
        <v>2392</v>
      </c>
      <c r="J131" s="133" t="s">
        <v>1484</v>
      </c>
      <c r="K131" s="137" t="s">
        <v>1837</v>
      </c>
      <c r="L131" s="137" t="s">
        <v>2146</v>
      </c>
      <c r="P131" s="137">
        <v>2830</v>
      </c>
      <c r="Q131" s="137" t="s">
        <v>1841</v>
      </c>
      <c r="R131" s="137" t="s">
        <v>1491</v>
      </c>
      <c r="S131" s="137" t="s">
        <v>2393</v>
      </c>
      <c r="U131" s="137" t="s">
        <v>2394</v>
      </c>
      <c r="V131" s="133" t="s">
        <v>26</v>
      </c>
      <c r="W131" s="133" t="s">
        <v>26</v>
      </c>
      <c r="X131" s="137" t="str">
        <f>IF(ISERROR(MATCH('JP PINT 0.9.3'!B131,[2]統合!J:J,0)),"",INDEX([2]統合!Z:Z,MATCH('JP PINT 0.9.3'!B131,[2]統合!J:J,0),1))</f>
        <v/>
      </c>
    </row>
    <row r="132" spans="1:24" ht="16" customHeight="1">
      <c r="A132" s="137">
        <v>2300</v>
      </c>
      <c r="B132" s="137" t="s">
        <v>2395</v>
      </c>
      <c r="C132" s="137" t="s">
        <v>1363</v>
      </c>
      <c r="D132" s="133" t="s">
        <v>26</v>
      </c>
      <c r="F132" s="133" t="s">
        <v>26</v>
      </c>
      <c r="G132" s="138">
        <v>3</v>
      </c>
      <c r="H132" s="150" t="s">
        <v>2396</v>
      </c>
      <c r="I132" s="150" t="s">
        <v>2397</v>
      </c>
      <c r="J132" s="133" t="s">
        <v>1484</v>
      </c>
      <c r="K132" s="137" t="s">
        <v>1803</v>
      </c>
      <c r="L132" s="137" t="s">
        <v>2152</v>
      </c>
      <c r="N132" s="137" t="s">
        <v>1839</v>
      </c>
      <c r="P132" s="137">
        <v>2850</v>
      </c>
      <c r="Q132" s="137" t="s">
        <v>1813</v>
      </c>
      <c r="R132" s="137" t="s">
        <v>2307</v>
      </c>
      <c r="S132" s="137" t="s">
        <v>2398</v>
      </c>
      <c r="U132" s="137" t="s">
        <v>2399</v>
      </c>
      <c r="V132" s="133" t="s">
        <v>20</v>
      </c>
      <c r="W132" s="133" t="s">
        <v>20</v>
      </c>
      <c r="X132" s="137" t="str">
        <f>IF(ISERROR(MATCH('JP PINT 0.9.3'!B132,[2]統合!J:J,0)),"",INDEX([2]統合!Z:Z,MATCH('JP PINT 0.9.3'!B132,[2]統合!J:J,0),1))</f>
        <v/>
      </c>
    </row>
    <row r="133" spans="1:24" ht="16" customHeight="1">
      <c r="A133" s="137">
        <v>2310</v>
      </c>
      <c r="B133" s="137" t="s">
        <v>2400</v>
      </c>
      <c r="C133" s="137" t="s">
        <v>1363</v>
      </c>
      <c r="D133" s="133" t="s">
        <v>26</v>
      </c>
      <c r="F133" s="133" t="s">
        <v>26</v>
      </c>
      <c r="G133" s="138">
        <v>3</v>
      </c>
      <c r="H133" s="150" t="s">
        <v>2401</v>
      </c>
      <c r="I133" s="150" t="s">
        <v>2402</v>
      </c>
      <c r="J133" s="133" t="s">
        <v>1429</v>
      </c>
      <c r="K133" s="137" t="s">
        <v>1847</v>
      </c>
      <c r="L133" s="137" t="s">
        <v>2158</v>
      </c>
      <c r="N133" s="137" t="s">
        <v>1849</v>
      </c>
      <c r="P133" s="137">
        <v>2870</v>
      </c>
      <c r="Q133" s="137" t="s">
        <v>1851</v>
      </c>
      <c r="R133" s="137" t="s">
        <v>1434</v>
      </c>
      <c r="S133" s="137" t="s">
        <v>2403</v>
      </c>
      <c r="U133" s="137" t="s">
        <v>2404</v>
      </c>
      <c r="V133" s="133" t="s">
        <v>20</v>
      </c>
      <c r="W133" s="133" t="s">
        <v>26</v>
      </c>
      <c r="X133" s="137" t="str">
        <f>IF(ISERROR(MATCH('JP PINT 0.9.3'!B133,[2]統合!J:J,0)),"",INDEX([2]統合!Z:Z,MATCH('JP PINT 0.9.3'!B133,[2]統合!J:J,0),1))</f>
        <v/>
      </c>
    </row>
    <row r="134" spans="1:24" ht="16" customHeight="1">
      <c r="A134" s="137">
        <v>2320</v>
      </c>
      <c r="B134" s="137" t="s">
        <v>2405</v>
      </c>
      <c r="C134" s="137" t="s">
        <v>1384</v>
      </c>
      <c r="D134" s="133" t="s">
        <v>26</v>
      </c>
      <c r="F134" s="133" t="s">
        <v>26</v>
      </c>
      <c r="G134" s="138">
        <v>2</v>
      </c>
      <c r="H134" s="143" t="s">
        <v>2406</v>
      </c>
      <c r="I134" s="143" t="s">
        <v>2407</v>
      </c>
      <c r="K134" s="137" t="s">
        <v>2408</v>
      </c>
      <c r="L134" s="137" t="s">
        <v>2409</v>
      </c>
      <c r="N134" s="137" t="s">
        <v>2410</v>
      </c>
      <c r="P134" s="137">
        <v>2680</v>
      </c>
      <c r="Q134" s="137" t="s">
        <v>2411</v>
      </c>
      <c r="R134" s="137" t="s">
        <v>2412</v>
      </c>
      <c r="S134" s="137" t="s">
        <v>2413</v>
      </c>
      <c r="U134" s="137" t="s">
        <v>2414</v>
      </c>
      <c r="V134" s="133" t="s">
        <v>26</v>
      </c>
      <c r="W134" s="133" t="s">
        <v>26</v>
      </c>
      <c r="X134" s="137">
        <f>IF(ISERROR(MATCH('JP PINT 0.9.3'!B134,[2]統合!J:J,0)),"",INDEX([2]統合!Z:Z,MATCH('JP PINT 0.9.3'!B134,[2]統合!J:J,0),1))</f>
        <v>0</v>
      </c>
    </row>
    <row r="135" spans="1:24" ht="16" customHeight="1">
      <c r="A135" s="137">
        <v>2330</v>
      </c>
      <c r="B135" s="137" t="s">
        <v>2415</v>
      </c>
      <c r="C135" s="137" t="s">
        <v>1384</v>
      </c>
      <c r="D135" s="133" t="s">
        <v>20</v>
      </c>
      <c r="F135" s="133" t="s">
        <v>20</v>
      </c>
      <c r="G135" s="138">
        <v>3</v>
      </c>
      <c r="H135" s="150" t="s">
        <v>2416</v>
      </c>
      <c r="I135" s="150" t="s">
        <v>2417</v>
      </c>
      <c r="J135" s="133" t="s">
        <v>1484</v>
      </c>
      <c r="K135" s="137" t="s">
        <v>2418</v>
      </c>
      <c r="L135" s="137" t="s">
        <v>2419</v>
      </c>
      <c r="N135" s="142" t="s">
        <v>2420</v>
      </c>
      <c r="P135" s="137">
        <v>2690</v>
      </c>
      <c r="Q135" s="137" t="s">
        <v>2421</v>
      </c>
      <c r="R135" s="137" t="s">
        <v>1401</v>
      </c>
      <c r="S135" s="137" t="s">
        <v>2422</v>
      </c>
      <c r="U135" s="137" t="s">
        <v>2423</v>
      </c>
      <c r="V135" s="133" t="s">
        <v>20</v>
      </c>
      <c r="W135" s="133" t="s">
        <v>20</v>
      </c>
      <c r="X135" s="137" t="str">
        <f>IF(ISERROR(MATCH('JP PINT 0.9.3'!B135,[2]統合!J:J,0)),"",INDEX([2]統合!Z:Z,MATCH('JP PINT 0.9.3'!B135,[2]統合!J:J,0),1))</f>
        <v>rsm:CIIHSupplyChainTradeTransaction/ram:ApplicableCIIHSupplyChainTradeSettlement/ram:SpecifiedCITradeSettlementPaymentMeans/ram:ApplicableTradeSettlementFinancialCard/ram:ID</v>
      </c>
    </row>
    <row r="136" spans="1:24" ht="16" customHeight="1">
      <c r="A136" s="137">
        <v>2340</v>
      </c>
      <c r="B136" s="137" t="s">
        <v>2424</v>
      </c>
      <c r="C136" s="137" t="s">
        <v>1384</v>
      </c>
      <c r="D136" s="133" t="s">
        <v>26</v>
      </c>
      <c r="F136" s="133" t="s">
        <v>26</v>
      </c>
      <c r="G136" s="138">
        <v>3</v>
      </c>
      <c r="H136" s="150" t="s">
        <v>2425</v>
      </c>
      <c r="I136" s="150" t="s">
        <v>2426</v>
      </c>
      <c r="J136" s="133" t="s">
        <v>1484</v>
      </c>
      <c r="K136" s="137" t="s">
        <v>2427</v>
      </c>
      <c r="L136" s="137" t="s">
        <v>2428</v>
      </c>
      <c r="P136" s="137">
        <v>2710</v>
      </c>
      <c r="Q136" s="137" t="s">
        <v>2429</v>
      </c>
      <c r="R136" s="137" t="s">
        <v>1690</v>
      </c>
      <c r="S136" s="137" t="s">
        <v>2430</v>
      </c>
      <c r="U136" s="137" t="s">
        <v>2431</v>
      </c>
      <c r="V136" s="133" t="s">
        <v>26</v>
      </c>
      <c r="W136" s="133" t="s">
        <v>26</v>
      </c>
      <c r="X136" s="137" t="str">
        <f>IF(ISERROR(MATCH('JP PINT 0.9.3'!B136,[2]統合!J:J,0)),"",INDEX([2]統合!Z:Z,MATCH('JP PINT 0.9.3'!B136,[2]統合!J:J,0),1))</f>
        <v>rsm:CIIHSupplyChainTradeTransaction/ram:ApplicableCIIHSupplyChainTradeSettlement/ram:SpecifiedCITradeSettlementPaymentMeans/ram:ApplicableTradeSettlementFinancialCard/ram:CardholderName</v>
      </c>
    </row>
    <row r="137" spans="1:24" ht="16" customHeight="1">
      <c r="A137" s="137">
        <v>2350</v>
      </c>
      <c r="B137" s="137" t="s">
        <v>2432</v>
      </c>
      <c r="C137" s="137" t="s">
        <v>1363</v>
      </c>
      <c r="D137" s="133" t="s">
        <v>26</v>
      </c>
      <c r="F137" s="133" t="s">
        <v>26</v>
      </c>
      <c r="G137" s="138">
        <v>2</v>
      </c>
      <c r="H137" s="143" t="s">
        <v>2433</v>
      </c>
      <c r="I137" s="143" t="s">
        <v>2434</v>
      </c>
      <c r="K137" s="137" t="s">
        <v>2435</v>
      </c>
      <c r="L137" s="137" t="s">
        <v>2436</v>
      </c>
      <c r="P137" s="137">
        <v>2880</v>
      </c>
      <c r="Q137" s="137" t="s">
        <v>2437</v>
      </c>
      <c r="R137" s="137" t="s">
        <v>2438</v>
      </c>
      <c r="S137" s="137" t="s">
        <v>2439</v>
      </c>
      <c r="U137" s="137" t="s">
        <v>2440</v>
      </c>
      <c r="V137" s="133" t="s">
        <v>26</v>
      </c>
      <c r="W137" s="133" t="s">
        <v>26</v>
      </c>
      <c r="X137" s="137" t="str">
        <f>IF(ISERROR(MATCH('JP PINT 0.9.3'!B137,[2]統合!J:J,0)),"",INDEX([2]統合!Z:Z,MATCH('JP PINT 0.9.3'!B137,[2]統合!J:J,0),1))</f>
        <v/>
      </c>
    </row>
    <row r="138" spans="1:24" ht="16" customHeight="1">
      <c r="A138" s="137">
        <v>2360</v>
      </c>
      <c r="B138" s="137" t="s">
        <v>2441</v>
      </c>
      <c r="C138" s="137" t="s">
        <v>1384</v>
      </c>
      <c r="D138" s="133" t="s">
        <v>26</v>
      </c>
      <c r="F138" s="133" t="s">
        <v>26</v>
      </c>
      <c r="G138" s="138">
        <v>3</v>
      </c>
      <c r="H138" s="150" t="s">
        <v>2442</v>
      </c>
      <c r="I138" s="150" t="s">
        <v>2443</v>
      </c>
      <c r="J138" s="133" t="s">
        <v>1395</v>
      </c>
      <c r="K138" s="137" t="s">
        <v>2444</v>
      </c>
      <c r="L138" s="137" t="s">
        <v>2445</v>
      </c>
      <c r="N138" s="137" t="s">
        <v>2446</v>
      </c>
      <c r="P138" s="137">
        <v>2890</v>
      </c>
      <c r="Q138" s="137" t="s">
        <v>1400</v>
      </c>
      <c r="R138" s="137" t="s">
        <v>1401</v>
      </c>
      <c r="S138" s="137" t="s">
        <v>2447</v>
      </c>
      <c r="U138" s="137" t="s">
        <v>2448</v>
      </c>
      <c r="V138" s="133" t="s">
        <v>26</v>
      </c>
      <c r="W138" s="133" t="s">
        <v>26</v>
      </c>
      <c r="X138" s="137" t="str">
        <f>IF(ISERROR(MATCH('JP PINT 0.9.3'!B138,[2]統合!J:J,0)),"",INDEX([2]統合!Z:Z,MATCH('JP PINT 0.9.3'!B138,[2]統合!J:J,0),1))</f>
        <v/>
      </c>
    </row>
    <row r="139" spans="1:24" ht="16" customHeight="1">
      <c r="A139" s="137">
        <v>2370</v>
      </c>
      <c r="B139" s="137" t="s">
        <v>2449</v>
      </c>
      <c r="C139" s="137" t="s">
        <v>1384</v>
      </c>
      <c r="D139" s="133" t="s">
        <v>26</v>
      </c>
      <c r="F139" s="133" t="s">
        <v>26</v>
      </c>
      <c r="G139" s="138">
        <v>3</v>
      </c>
      <c r="H139" s="150" t="s">
        <v>2450</v>
      </c>
      <c r="I139" s="150" t="s">
        <v>2451</v>
      </c>
      <c r="J139" s="133" t="s">
        <v>1395</v>
      </c>
      <c r="K139" s="137" t="s">
        <v>2452</v>
      </c>
      <c r="L139" s="137" t="s">
        <v>2453</v>
      </c>
      <c r="P139" s="137">
        <v>2910</v>
      </c>
      <c r="Q139" s="137" t="s">
        <v>1400</v>
      </c>
      <c r="R139" s="137" t="s">
        <v>1401</v>
      </c>
      <c r="S139" s="137" t="s">
        <v>2454</v>
      </c>
      <c r="U139" s="137" t="s">
        <v>2455</v>
      </c>
      <c r="V139" s="133" t="s">
        <v>20</v>
      </c>
      <c r="W139" s="133" t="s">
        <v>26</v>
      </c>
      <c r="X139" s="137" t="str">
        <f>IF(ISERROR(MATCH('JP PINT 0.9.3'!B139,[2]統合!J:J,0)),"",INDEX([2]統合!Z:Z,MATCH('JP PINT 0.9.3'!B139,[2]統合!J:J,0),1))</f>
        <v/>
      </c>
    </row>
    <row r="140" spans="1:24" ht="16" customHeight="1">
      <c r="A140" s="137">
        <v>2380</v>
      </c>
      <c r="B140" s="137" t="s">
        <v>2456</v>
      </c>
      <c r="C140" s="137" t="s">
        <v>1363</v>
      </c>
      <c r="D140" s="133" t="s">
        <v>141</v>
      </c>
      <c r="F140" s="133" t="s">
        <v>141</v>
      </c>
      <c r="G140" s="138">
        <v>1</v>
      </c>
      <c r="H140" s="139" t="s">
        <v>2457</v>
      </c>
      <c r="I140" s="139" t="s">
        <v>2458</v>
      </c>
      <c r="K140" s="137" t="s">
        <v>2459</v>
      </c>
      <c r="L140" s="137" t="s">
        <v>2460</v>
      </c>
      <c r="P140" s="137">
        <v>2970</v>
      </c>
      <c r="Q140" s="137" t="s">
        <v>2461</v>
      </c>
      <c r="R140" s="137" t="s">
        <v>2462</v>
      </c>
      <c r="S140" s="137" t="s">
        <v>2463</v>
      </c>
      <c r="U140" s="137" t="s">
        <v>2464</v>
      </c>
      <c r="V140" s="133" t="s">
        <v>141</v>
      </c>
      <c r="W140" s="133" t="s">
        <v>141</v>
      </c>
      <c r="X140" s="137" t="str">
        <f>IF(ISERROR(MATCH('JP PINT 0.9.3'!B140,[2]統合!J:J,0)),"",INDEX([2]統合!Z:Z,MATCH('JP PINT 0.9.3'!B140,[2]統合!J:J,0),1))</f>
        <v/>
      </c>
    </row>
    <row r="141" spans="1:24" ht="16" customHeight="1">
      <c r="A141" s="137">
        <v>2390</v>
      </c>
      <c r="B141" s="137" t="s">
        <v>2465</v>
      </c>
      <c r="C141" s="137" t="s">
        <v>1363</v>
      </c>
      <c r="D141" s="133" t="s">
        <v>26</v>
      </c>
      <c r="F141" s="133" t="s">
        <v>26</v>
      </c>
      <c r="G141" s="138">
        <v>2</v>
      </c>
      <c r="H141" s="143" t="s">
        <v>2466</v>
      </c>
      <c r="I141" s="143" t="s">
        <v>2467</v>
      </c>
      <c r="J141" s="133" t="s">
        <v>1395</v>
      </c>
      <c r="K141" s="137" t="s">
        <v>2468</v>
      </c>
      <c r="L141" s="137" t="s">
        <v>2469</v>
      </c>
      <c r="P141" s="137">
        <v>2980</v>
      </c>
      <c r="Q141" s="137" t="s">
        <v>1400</v>
      </c>
      <c r="R141" s="137" t="s">
        <v>1401</v>
      </c>
      <c r="S141" s="137" t="s">
        <v>2470</v>
      </c>
      <c r="U141" s="137" t="s">
        <v>2471</v>
      </c>
      <c r="V141" s="133" t="s">
        <v>26</v>
      </c>
      <c r="W141" s="133" t="s">
        <v>26</v>
      </c>
      <c r="X141" s="137" t="str">
        <f>IF(ISERROR(MATCH('JP PINT 0.9.3'!B141,[2]統合!J:J,0)),"",INDEX([2]統合!Z:Z,MATCH('JP PINT 0.9.3'!B141,[2]統合!J:J,0),1))</f>
        <v/>
      </c>
    </row>
    <row r="142" spans="1:24" ht="16" customHeight="1">
      <c r="A142" s="137">
        <v>2400</v>
      </c>
      <c r="B142" s="137" t="s">
        <v>2472</v>
      </c>
      <c r="C142" s="137" t="s">
        <v>1363</v>
      </c>
      <c r="D142" s="133" t="s">
        <v>26</v>
      </c>
      <c r="E142" s="133" t="s">
        <v>1363</v>
      </c>
      <c r="F142" s="133" t="s">
        <v>20</v>
      </c>
      <c r="G142" s="138">
        <v>2</v>
      </c>
      <c r="H142" s="143" t="s">
        <v>2473</v>
      </c>
      <c r="I142" s="143" t="s">
        <v>2458</v>
      </c>
      <c r="J142" s="133" t="s">
        <v>1605</v>
      </c>
      <c r="K142" s="137" t="s">
        <v>2474</v>
      </c>
      <c r="L142" s="137" t="s">
        <v>2475</v>
      </c>
      <c r="N142" s="137" t="s">
        <v>2476</v>
      </c>
      <c r="P142" s="137">
        <v>2990</v>
      </c>
      <c r="Q142" s="137" t="s">
        <v>2477</v>
      </c>
      <c r="R142" s="137" t="s">
        <v>1609</v>
      </c>
      <c r="S142" s="137" t="s">
        <v>2478</v>
      </c>
      <c r="U142" s="137" t="s">
        <v>2479</v>
      </c>
      <c r="V142" s="133" t="s">
        <v>20</v>
      </c>
      <c r="W142" s="133" t="s">
        <v>26</v>
      </c>
      <c r="X142" s="137" t="str">
        <f>IF(ISERROR(MATCH('JP PINT 0.9.3'!B142,[2]統合!J:J,0)),"",INDEX([2]統合!Z:Z,MATCH('JP PINT 0.9.3'!B142,[2]統合!J:J,0),1))</f>
        <v/>
      </c>
    </row>
    <row r="143" spans="1:24" ht="16" customHeight="1">
      <c r="A143" s="137">
        <v>2410</v>
      </c>
      <c r="B143" s="137" t="s">
        <v>2480</v>
      </c>
      <c r="C143" s="137" t="s">
        <v>1363</v>
      </c>
      <c r="D143" s="133" t="s">
        <v>26</v>
      </c>
      <c r="F143" s="133" t="s">
        <v>26</v>
      </c>
      <c r="G143" s="138">
        <v>2</v>
      </c>
      <c r="H143" s="143" t="s">
        <v>2481</v>
      </c>
      <c r="I143" s="143" t="s">
        <v>2482</v>
      </c>
      <c r="J143" s="133" t="s">
        <v>1407</v>
      </c>
      <c r="K143" s="137" t="s">
        <v>2483</v>
      </c>
      <c r="L143" s="137" t="s">
        <v>2484</v>
      </c>
      <c r="M143" s="137" t="s">
        <v>1410</v>
      </c>
      <c r="N143" s="137" t="s">
        <v>1411</v>
      </c>
      <c r="P143" s="137">
        <v>3000</v>
      </c>
      <c r="Q143" s="137" t="s">
        <v>2485</v>
      </c>
      <c r="R143" s="137" t="s">
        <v>1413</v>
      </c>
      <c r="S143" s="137" t="s">
        <v>2486</v>
      </c>
      <c r="U143" s="137" t="s">
        <v>2487</v>
      </c>
      <c r="V143" s="133" t="s">
        <v>26</v>
      </c>
      <c r="W143" s="133" t="s">
        <v>26</v>
      </c>
      <c r="X143" s="137" t="str">
        <f>IF(ISERROR(MATCH('JP PINT 0.9.3'!B143,[2]統合!J:J,0)),"",INDEX([2]統合!Z:Z,MATCH('JP PINT 0.9.3'!B143,[2]統合!J:J,0),1))</f>
        <v/>
      </c>
    </row>
    <row r="144" spans="1:24" ht="16" customHeight="1">
      <c r="A144" s="137">
        <v>2420</v>
      </c>
      <c r="B144" s="137" t="s">
        <v>2488</v>
      </c>
      <c r="C144" s="137" t="s">
        <v>1363</v>
      </c>
      <c r="D144" s="133" t="s">
        <v>26</v>
      </c>
      <c r="F144" s="133" t="s">
        <v>26</v>
      </c>
      <c r="G144" s="138">
        <v>2</v>
      </c>
      <c r="H144" s="143" t="s">
        <v>2489</v>
      </c>
      <c r="I144" s="143" t="s">
        <v>2490</v>
      </c>
      <c r="J144" s="133" t="s">
        <v>1429</v>
      </c>
      <c r="K144" s="137" t="s">
        <v>2491</v>
      </c>
      <c r="L144" s="137" t="s">
        <v>2492</v>
      </c>
      <c r="P144" s="137">
        <v>3010</v>
      </c>
      <c r="Q144" s="137" t="s">
        <v>2493</v>
      </c>
      <c r="R144" s="137" t="s">
        <v>1401</v>
      </c>
      <c r="S144" s="137" t="s">
        <v>2494</v>
      </c>
      <c r="U144" s="137" t="s">
        <v>2495</v>
      </c>
      <c r="V144" s="133" t="s">
        <v>26</v>
      </c>
      <c r="W144" s="133" t="s">
        <v>26</v>
      </c>
      <c r="X144" s="137" t="str">
        <f>IF(ISERROR(MATCH('JP PINT 0.9.3'!B144,[2]統合!J:J,0)),"",INDEX([2]統合!Z:Z,MATCH('JP PINT 0.9.3'!B144,[2]統合!J:J,0),1))</f>
        <v/>
      </c>
    </row>
    <row r="145" spans="1:24" ht="16" customHeight="1">
      <c r="A145" s="137">
        <v>2430</v>
      </c>
      <c r="B145" s="137" t="s">
        <v>2496</v>
      </c>
      <c r="C145" s="137" t="s">
        <v>1384</v>
      </c>
      <c r="D145" s="133" t="s">
        <v>141</v>
      </c>
      <c r="F145" s="133" t="s">
        <v>141</v>
      </c>
      <c r="G145" s="138">
        <v>1</v>
      </c>
      <c r="H145" s="139" t="s">
        <v>2497</v>
      </c>
      <c r="I145" s="139" t="s">
        <v>2498</v>
      </c>
      <c r="K145" s="137" t="s">
        <v>2499</v>
      </c>
      <c r="L145" s="137" t="s">
        <v>2500</v>
      </c>
      <c r="P145" s="137">
        <v>3020</v>
      </c>
      <c r="Q145" s="137" t="s">
        <v>2501</v>
      </c>
      <c r="R145" s="137" t="s">
        <v>2502</v>
      </c>
      <c r="S145" s="137" t="s">
        <v>2503</v>
      </c>
      <c r="T145" s="137" t="s">
        <v>2504</v>
      </c>
      <c r="U145" s="137" t="s">
        <v>2505</v>
      </c>
      <c r="V145" s="133" t="s">
        <v>141</v>
      </c>
      <c r="W145" s="133" t="s">
        <v>141</v>
      </c>
      <c r="X145" s="137" t="str">
        <f>IF(ISERROR(MATCH('JP PINT 0.9.3'!B145,[2]統合!J:J,0)),"",INDEX([2]統合!Z:Z,MATCH('JP PINT 0.9.3'!B145,[2]統合!J:J,0),1))</f>
        <v/>
      </c>
    </row>
    <row r="146" spans="1:24" ht="16" customHeight="1">
      <c r="A146" s="137">
        <v>2440</v>
      </c>
      <c r="B146" s="137" t="s">
        <v>2506</v>
      </c>
      <c r="C146" s="137" t="s">
        <v>1384</v>
      </c>
      <c r="D146" s="133" t="s">
        <v>20</v>
      </c>
      <c r="F146" s="133" t="s">
        <v>20</v>
      </c>
      <c r="G146" s="138">
        <v>2</v>
      </c>
      <c r="H146" s="143" t="s">
        <v>2507</v>
      </c>
      <c r="I146" s="143" t="s">
        <v>2508</v>
      </c>
      <c r="J146" s="133" t="s">
        <v>1605</v>
      </c>
      <c r="K146" s="137" t="s">
        <v>2509</v>
      </c>
      <c r="L146" s="137" t="s">
        <v>2510</v>
      </c>
      <c r="O146" s="137">
        <v>3000</v>
      </c>
      <c r="P146" s="137">
        <v>3070</v>
      </c>
      <c r="Q146" s="137" t="s">
        <v>1608</v>
      </c>
      <c r="R146" s="137" t="s">
        <v>1609</v>
      </c>
      <c r="S146" s="137" t="s">
        <v>2511</v>
      </c>
      <c r="U146" s="137" t="s">
        <v>2512</v>
      </c>
      <c r="V146" s="133" t="s">
        <v>20</v>
      </c>
      <c r="W146" s="133" t="s">
        <v>20</v>
      </c>
      <c r="X146" s="137" t="str">
        <f>IF(ISERROR(MATCH('JP PINT 0.9.3'!B146,[2]統合!J:J,0)),"",INDEX([2]統合!Z:Z,MATCH('JP PINT 0.9.3'!B146,[2]統合!J:J,0),1))</f>
        <v/>
      </c>
    </row>
    <row r="147" spans="1:24" ht="16" customHeight="1">
      <c r="A147" s="137">
        <v>2450</v>
      </c>
      <c r="B147" s="137" t="s">
        <v>2513</v>
      </c>
      <c r="C147" s="137" t="s">
        <v>1384</v>
      </c>
      <c r="D147" s="133" t="s">
        <v>26</v>
      </c>
      <c r="F147" s="133" t="s">
        <v>26</v>
      </c>
      <c r="G147" s="138">
        <v>2</v>
      </c>
      <c r="H147" s="143" t="s">
        <v>2514</v>
      </c>
      <c r="I147" s="143" t="s">
        <v>2515</v>
      </c>
      <c r="J147" s="133" t="s">
        <v>1605</v>
      </c>
      <c r="K147" s="137" t="s">
        <v>2516</v>
      </c>
      <c r="L147" s="137" t="s">
        <v>2517</v>
      </c>
      <c r="P147" s="137">
        <v>3090</v>
      </c>
      <c r="Q147" s="137" t="s">
        <v>2518</v>
      </c>
      <c r="R147" s="137" t="s">
        <v>1609</v>
      </c>
      <c r="S147" s="137" t="s">
        <v>2519</v>
      </c>
      <c r="U147" s="137" t="s">
        <v>2520</v>
      </c>
      <c r="V147" s="133" t="s">
        <v>26</v>
      </c>
      <c r="W147" s="133" t="s">
        <v>26</v>
      </c>
      <c r="X147" s="137" t="str">
        <f>IF(ISERROR(MATCH('JP PINT 0.9.3'!B147,[2]統合!J:J,0)),"",INDEX([2]統合!Z:Z,MATCH('JP PINT 0.9.3'!B147,[2]統合!J:J,0),1))</f>
        <v/>
      </c>
    </row>
    <row r="148" spans="1:24" ht="16" customHeight="1">
      <c r="A148" s="137">
        <v>2460</v>
      </c>
      <c r="B148" s="137" t="s">
        <v>2521</v>
      </c>
      <c r="C148" s="137" t="s">
        <v>1384</v>
      </c>
      <c r="D148" s="133" t="s">
        <v>26</v>
      </c>
      <c r="F148" s="133" t="s">
        <v>26</v>
      </c>
      <c r="G148" s="138">
        <v>2</v>
      </c>
      <c r="H148" s="143" t="s">
        <v>2522</v>
      </c>
      <c r="I148" s="143" t="s">
        <v>2523</v>
      </c>
      <c r="J148" s="133" t="s">
        <v>2524</v>
      </c>
      <c r="K148" s="137" t="s">
        <v>2525</v>
      </c>
      <c r="L148" s="137" t="s">
        <v>2526</v>
      </c>
      <c r="P148" s="137">
        <v>3060</v>
      </c>
      <c r="Q148" s="137" t="s">
        <v>2527</v>
      </c>
      <c r="R148" s="137" t="s">
        <v>2528</v>
      </c>
      <c r="S148" s="137" t="s">
        <v>2529</v>
      </c>
      <c r="U148" s="137" t="s">
        <v>2530</v>
      </c>
      <c r="V148" s="133" t="s">
        <v>26</v>
      </c>
      <c r="W148" s="133" t="s">
        <v>26</v>
      </c>
      <c r="X148" s="137" t="str">
        <f>IF(ISERROR(MATCH('JP PINT 0.9.3'!B148,[2]統合!J:J,0)),"",INDEX([2]統合!Z:Z,MATCH('JP PINT 0.9.3'!B148,[2]統合!J:J,0),1))</f>
        <v/>
      </c>
    </row>
    <row r="149" spans="1:24" ht="16" customHeight="1">
      <c r="A149" s="137">
        <v>2470</v>
      </c>
      <c r="B149" s="137" t="s">
        <v>2531</v>
      </c>
      <c r="C149" s="137" t="s">
        <v>1384</v>
      </c>
      <c r="D149" s="133" t="s">
        <v>26</v>
      </c>
      <c r="F149" s="133" t="s">
        <v>26</v>
      </c>
      <c r="G149" s="138">
        <v>2</v>
      </c>
      <c r="H149" s="143" t="s">
        <v>2532</v>
      </c>
      <c r="I149" s="143" t="s">
        <v>2533</v>
      </c>
      <c r="J149" s="133" t="s">
        <v>1484</v>
      </c>
      <c r="K149" s="137" t="s">
        <v>2534</v>
      </c>
      <c r="L149" s="137" t="s">
        <v>2535</v>
      </c>
      <c r="O149" s="137" t="s">
        <v>2536</v>
      </c>
      <c r="P149" s="137">
        <v>3050</v>
      </c>
      <c r="Q149" s="137" t="s">
        <v>2537</v>
      </c>
      <c r="R149" s="137" t="s">
        <v>1491</v>
      </c>
      <c r="S149" s="137" t="s">
        <v>2538</v>
      </c>
      <c r="U149" s="137" t="s">
        <v>2539</v>
      </c>
      <c r="V149" s="133" t="s">
        <v>26</v>
      </c>
      <c r="W149" s="133" t="s">
        <v>141</v>
      </c>
      <c r="X149" s="137" t="str">
        <f>IF(ISERROR(MATCH('JP PINT 0.9.3'!B149,[2]統合!J:J,0)),"",INDEX([2]統合!Z:Z,MATCH('JP PINT 0.9.3'!B149,[2]統合!J:J,0),1))</f>
        <v/>
      </c>
    </row>
    <row r="150" spans="1:24" ht="16" customHeight="1">
      <c r="A150" s="137">
        <v>2480</v>
      </c>
      <c r="B150" s="137" t="s">
        <v>2540</v>
      </c>
      <c r="C150" s="137" t="s">
        <v>1384</v>
      </c>
      <c r="D150" s="133" t="s">
        <v>26</v>
      </c>
      <c r="F150" s="133" t="s">
        <v>26</v>
      </c>
      <c r="G150" s="138">
        <v>2</v>
      </c>
      <c r="H150" s="143" t="s">
        <v>2541</v>
      </c>
      <c r="I150" s="143" t="s">
        <v>2542</v>
      </c>
      <c r="J150" s="133" t="s">
        <v>1429</v>
      </c>
      <c r="K150" s="137" t="s">
        <v>2543</v>
      </c>
      <c r="L150" s="137" t="s">
        <v>2544</v>
      </c>
      <c r="O150" s="137">
        <v>95</v>
      </c>
      <c r="P150" s="137">
        <v>3040</v>
      </c>
      <c r="Q150" s="137" t="s">
        <v>2545</v>
      </c>
      <c r="R150" s="137" t="s">
        <v>1434</v>
      </c>
      <c r="S150" s="137" t="s">
        <v>2546</v>
      </c>
      <c r="U150" s="137" t="s">
        <v>2547</v>
      </c>
      <c r="V150" s="133" t="s">
        <v>26</v>
      </c>
      <c r="W150" s="133" t="s">
        <v>26</v>
      </c>
      <c r="X150" s="137" t="str">
        <f>IF(ISERROR(MATCH('JP PINT 0.9.3'!B150,[2]統合!J:J,0)),"",INDEX([2]統合!Z:Z,MATCH('JP PINT 0.9.3'!B150,[2]統合!J:J,0),1))</f>
        <v/>
      </c>
    </row>
    <row r="151" spans="1:24" ht="16" customHeight="1">
      <c r="A151" s="137">
        <v>2490</v>
      </c>
      <c r="B151" s="137" t="s">
        <v>2548</v>
      </c>
      <c r="C151" s="137" t="s">
        <v>1363</v>
      </c>
      <c r="D151" s="133" t="s">
        <v>141</v>
      </c>
      <c r="E151" s="133" t="s">
        <v>1363</v>
      </c>
      <c r="F151" s="133" t="s">
        <v>20</v>
      </c>
      <c r="G151" s="138">
        <v>2</v>
      </c>
      <c r="H151" s="143" t="s">
        <v>2549</v>
      </c>
      <c r="I151" s="143" t="s">
        <v>2550</v>
      </c>
      <c r="J151" s="133" t="s">
        <v>1429</v>
      </c>
      <c r="K151" s="137" t="s">
        <v>2551</v>
      </c>
      <c r="L151" s="137" t="s">
        <v>2552</v>
      </c>
      <c r="M151" s="142" t="s">
        <v>2553</v>
      </c>
      <c r="N151" s="137" t="s">
        <v>2476</v>
      </c>
      <c r="O151" s="137" t="s">
        <v>2554</v>
      </c>
      <c r="P151" s="137">
        <v>3120</v>
      </c>
      <c r="Q151" s="137" t="s">
        <v>1400</v>
      </c>
      <c r="R151" s="137" t="s">
        <v>1401</v>
      </c>
      <c r="S151" s="151" t="s">
        <v>2555</v>
      </c>
      <c r="U151" s="151" t="s">
        <v>2556</v>
      </c>
      <c r="V151" s="133" t="s">
        <v>20</v>
      </c>
      <c r="W151" s="133" t="s">
        <v>26</v>
      </c>
      <c r="X151" s="137" t="str">
        <f>IF(ISERROR(MATCH('JP PINT 0.9.3'!B151,[2]統合!J:J,0)),"",INDEX([2]統合!Z:Z,MATCH('JP PINT 0.9.3'!B151,[2]統合!J:J,0),1))</f>
        <v/>
      </c>
    </row>
    <row r="152" spans="1:24" ht="16" customHeight="1">
      <c r="A152" s="137">
        <v>2500</v>
      </c>
      <c r="B152" s="137" t="s">
        <v>2557</v>
      </c>
      <c r="C152" s="137" t="s">
        <v>1363</v>
      </c>
      <c r="D152" s="133" t="s">
        <v>20</v>
      </c>
      <c r="F152" s="133" t="s">
        <v>20</v>
      </c>
      <c r="G152" s="138">
        <v>3</v>
      </c>
      <c r="H152" s="150" t="s">
        <v>2558</v>
      </c>
      <c r="I152" s="150"/>
      <c r="J152" s="133" t="s">
        <v>1429</v>
      </c>
      <c r="P152" s="137">
        <v>3180</v>
      </c>
      <c r="Q152" s="137" t="s">
        <v>1400</v>
      </c>
      <c r="R152" s="137" t="s">
        <v>1401</v>
      </c>
      <c r="S152" s="151" t="s">
        <v>2559</v>
      </c>
      <c r="U152" s="151" t="s">
        <v>2560</v>
      </c>
      <c r="V152" s="133" t="s">
        <v>20</v>
      </c>
      <c r="W152" s="133" t="s">
        <v>20</v>
      </c>
      <c r="X152" s="137" t="str">
        <f>IF(ISERROR(MATCH('JP PINT 0.9.3'!B152,[2]統合!J:J,0)),"",INDEX([2]統合!Z:Z,MATCH('JP PINT 0.9.3'!B152,[2]統合!J:J,0),1))</f>
        <v/>
      </c>
    </row>
    <row r="153" spans="1:24" ht="16" customHeight="1">
      <c r="A153" s="137">
        <v>2510</v>
      </c>
      <c r="B153" s="137" t="s">
        <v>2561</v>
      </c>
      <c r="C153" s="137" t="s">
        <v>1363</v>
      </c>
      <c r="D153" s="133" t="s">
        <v>26</v>
      </c>
      <c r="F153" s="133" t="s">
        <v>26</v>
      </c>
      <c r="G153" s="138">
        <v>2</v>
      </c>
      <c r="H153" s="143" t="s">
        <v>2562</v>
      </c>
      <c r="I153" s="143" t="s">
        <v>2563</v>
      </c>
      <c r="J153" s="133" t="s">
        <v>2524</v>
      </c>
      <c r="K153" s="137" t="s">
        <v>2564</v>
      </c>
      <c r="L153" s="137" t="s">
        <v>2565</v>
      </c>
      <c r="O153" s="137">
        <v>10</v>
      </c>
      <c r="P153" s="137">
        <v>3140</v>
      </c>
      <c r="Q153" s="137" t="s">
        <v>2566</v>
      </c>
      <c r="R153" s="137" t="s">
        <v>2567</v>
      </c>
      <c r="S153" s="137" t="s">
        <v>2568</v>
      </c>
      <c r="U153" s="137" t="s">
        <v>2569</v>
      </c>
      <c r="V153" s="133" t="s">
        <v>26</v>
      </c>
      <c r="W153" s="133" t="s">
        <v>26</v>
      </c>
      <c r="X153" s="137" t="str">
        <f>IF(ISERROR(MATCH('JP PINT 0.9.3'!B153,[2]統合!J:J,0)),"",INDEX([2]統合!Z:Z,MATCH('JP PINT 0.9.3'!B153,[2]統合!J:J,0),1))</f>
        <v/>
      </c>
    </row>
    <row r="154" spans="1:24" ht="16" customHeight="1">
      <c r="A154" s="137">
        <v>2520</v>
      </c>
      <c r="B154" s="137" t="s">
        <v>2570</v>
      </c>
      <c r="C154" s="137" t="s">
        <v>1363</v>
      </c>
      <c r="D154" s="133" t="s">
        <v>26</v>
      </c>
      <c r="E154" s="133" t="s">
        <v>1363</v>
      </c>
      <c r="F154" s="133" t="s">
        <v>2571</v>
      </c>
      <c r="G154" s="138">
        <v>2</v>
      </c>
      <c r="H154" s="143" t="s">
        <v>2572</v>
      </c>
      <c r="I154" s="143" t="s">
        <v>2573</v>
      </c>
      <c r="J154" s="133" t="s">
        <v>1429</v>
      </c>
      <c r="K154" s="137" t="s">
        <v>2574</v>
      </c>
      <c r="L154" s="137" t="s">
        <v>2575</v>
      </c>
      <c r="N154" s="137" t="s">
        <v>2576</v>
      </c>
      <c r="P154" s="137">
        <v>3150</v>
      </c>
      <c r="Q154" s="137" t="s">
        <v>2577</v>
      </c>
      <c r="R154" s="137" t="s">
        <v>1434</v>
      </c>
      <c r="S154" s="137" t="s">
        <v>2578</v>
      </c>
      <c r="U154" s="137" t="s">
        <v>2579</v>
      </c>
      <c r="V154" s="133" t="s">
        <v>2571</v>
      </c>
      <c r="W154" s="133" t="s">
        <v>26</v>
      </c>
      <c r="X154" s="137" t="str">
        <f>IF(ISERROR(MATCH('JP PINT 0.9.3'!B154,[2]統合!J:J,0)),"",INDEX([2]統合!Z:Z,MATCH('JP PINT 0.9.3'!B154,[2]統合!J:J,0),1))</f>
        <v/>
      </c>
    </row>
    <row r="155" spans="1:24" ht="16" customHeight="1">
      <c r="A155" s="137">
        <v>2530</v>
      </c>
      <c r="B155" s="137" t="s">
        <v>2580</v>
      </c>
      <c r="C155" s="137" t="s">
        <v>1363</v>
      </c>
      <c r="D155" s="133" t="s">
        <v>26</v>
      </c>
      <c r="E155" s="133" t="s">
        <v>1363</v>
      </c>
      <c r="F155" s="133" t="s">
        <v>2571</v>
      </c>
      <c r="G155" s="138">
        <v>2</v>
      </c>
      <c r="H155" s="143" t="s">
        <v>2581</v>
      </c>
      <c r="I155" s="143" t="s">
        <v>2582</v>
      </c>
      <c r="J155" s="133" t="s">
        <v>1484</v>
      </c>
      <c r="K155" s="137" t="s">
        <v>2583</v>
      </c>
      <c r="L155" s="137" t="s">
        <v>2584</v>
      </c>
      <c r="N155" s="137" t="s">
        <v>2576</v>
      </c>
      <c r="P155" s="137">
        <v>3160</v>
      </c>
      <c r="Q155" s="137" t="s">
        <v>2585</v>
      </c>
      <c r="R155" s="137" t="s">
        <v>1491</v>
      </c>
      <c r="S155" s="137" t="s">
        <v>2586</v>
      </c>
      <c r="U155" s="137" t="s">
        <v>2587</v>
      </c>
      <c r="V155" s="133" t="s">
        <v>2571</v>
      </c>
      <c r="W155" s="133" t="s">
        <v>141</v>
      </c>
      <c r="X155" s="137" t="str">
        <f>IF(ISERROR(MATCH('JP PINT 0.9.3'!B155,[2]統合!J:J,0)),"",INDEX([2]統合!Z:Z,MATCH('JP PINT 0.9.3'!B155,[2]統合!J:J,0),1))</f>
        <v/>
      </c>
    </row>
    <row r="156" spans="1:24" ht="16" customHeight="1">
      <c r="A156" s="137">
        <v>2540</v>
      </c>
      <c r="B156" s="137" t="s">
        <v>2588</v>
      </c>
      <c r="C156" s="137" t="s">
        <v>1384</v>
      </c>
      <c r="D156" s="133" t="s">
        <v>141</v>
      </c>
      <c r="F156" s="133" t="s">
        <v>141</v>
      </c>
      <c r="G156" s="138">
        <v>1</v>
      </c>
      <c r="H156" s="139" t="s">
        <v>2589</v>
      </c>
      <c r="I156" s="139" t="s">
        <v>2590</v>
      </c>
      <c r="K156" s="137" t="s">
        <v>2591</v>
      </c>
      <c r="L156" s="137" t="s">
        <v>2592</v>
      </c>
      <c r="P156" s="137">
        <v>3190</v>
      </c>
      <c r="Q156" s="137" t="s">
        <v>2501</v>
      </c>
      <c r="R156" s="137" t="s">
        <v>2502</v>
      </c>
      <c r="S156" s="137" t="s">
        <v>2503</v>
      </c>
      <c r="T156" s="137" t="s">
        <v>2593</v>
      </c>
      <c r="U156" s="137" t="s">
        <v>2594</v>
      </c>
      <c r="V156" s="133" t="s">
        <v>141</v>
      </c>
      <c r="W156" s="133" t="s">
        <v>141</v>
      </c>
      <c r="X156" s="137" t="str">
        <f>IF(ISERROR(MATCH('JP PINT 0.9.3'!B156,[2]統合!J:J,0)),"",INDEX([2]統合!Z:Z,MATCH('JP PINT 0.9.3'!B156,[2]統合!J:J,0),1))</f>
        <v/>
      </c>
    </row>
    <row r="157" spans="1:24" ht="16" customHeight="1">
      <c r="A157" s="137">
        <v>2550</v>
      </c>
      <c r="B157" s="137" t="s">
        <v>2595</v>
      </c>
      <c r="C157" s="137" t="s">
        <v>1384</v>
      </c>
      <c r="D157" s="133" t="s">
        <v>20</v>
      </c>
      <c r="F157" s="133" t="s">
        <v>20</v>
      </c>
      <c r="G157" s="138">
        <v>2</v>
      </c>
      <c r="H157" s="143" t="s">
        <v>2596</v>
      </c>
      <c r="I157" s="143" t="s">
        <v>2597</v>
      </c>
      <c r="J157" s="133" t="s">
        <v>1605</v>
      </c>
      <c r="K157" s="137" t="s">
        <v>2598</v>
      </c>
      <c r="L157" s="137" t="s">
        <v>2599</v>
      </c>
      <c r="O157" s="137">
        <v>3000</v>
      </c>
      <c r="P157" s="137">
        <v>3240</v>
      </c>
      <c r="Q157" s="137" t="s">
        <v>1608</v>
      </c>
      <c r="R157" s="137" t="s">
        <v>1609</v>
      </c>
      <c r="S157" s="137" t="s">
        <v>2511</v>
      </c>
      <c r="U157" s="137" t="s">
        <v>2600</v>
      </c>
      <c r="V157" s="133" t="s">
        <v>20</v>
      </c>
      <c r="W157" s="133" t="s">
        <v>20</v>
      </c>
      <c r="X157" s="137" t="str">
        <f>IF(ISERROR(MATCH('JP PINT 0.9.3'!B157,[2]統合!J:J,0)),"",INDEX([2]統合!Z:Z,MATCH('JP PINT 0.9.3'!B157,[2]統合!J:J,0),1))</f>
        <v/>
      </c>
    </row>
    <row r="158" spans="1:24" ht="16" customHeight="1">
      <c r="A158" s="137">
        <v>2560</v>
      </c>
      <c r="B158" s="137" t="s">
        <v>2601</v>
      </c>
      <c r="C158" s="137" t="s">
        <v>1384</v>
      </c>
      <c r="D158" s="133" t="s">
        <v>26</v>
      </c>
      <c r="F158" s="133" t="s">
        <v>26</v>
      </c>
      <c r="G158" s="138">
        <v>2</v>
      </c>
      <c r="H158" s="143" t="s">
        <v>2602</v>
      </c>
      <c r="I158" s="143" t="s">
        <v>2603</v>
      </c>
      <c r="J158" s="133" t="s">
        <v>1605</v>
      </c>
      <c r="K158" s="137" t="s">
        <v>2604</v>
      </c>
      <c r="L158" s="137" t="s">
        <v>2605</v>
      </c>
      <c r="P158" s="137">
        <v>3260</v>
      </c>
      <c r="Q158" s="137" t="s">
        <v>2518</v>
      </c>
      <c r="R158" s="137" t="s">
        <v>1609</v>
      </c>
      <c r="S158" s="137" t="s">
        <v>2519</v>
      </c>
      <c r="U158" s="137" t="s">
        <v>2606</v>
      </c>
      <c r="V158" s="133" t="s">
        <v>26</v>
      </c>
      <c r="W158" s="133" t="s">
        <v>26</v>
      </c>
      <c r="X158" s="137" t="str">
        <f>IF(ISERROR(MATCH('JP PINT 0.9.3'!B158,[2]統合!J:J,0)),"",INDEX([2]統合!Z:Z,MATCH('JP PINT 0.9.3'!B158,[2]統合!J:J,0),1))</f>
        <v/>
      </c>
    </row>
    <row r="159" spans="1:24" ht="16" customHeight="1">
      <c r="A159" s="137">
        <v>2570</v>
      </c>
      <c r="B159" s="137" t="s">
        <v>2607</v>
      </c>
      <c r="C159" s="137" t="s">
        <v>1384</v>
      </c>
      <c r="D159" s="133" t="s">
        <v>26</v>
      </c>
      <c r="F159" s="133" t="s">
        <v>26</v>
      </c>
      <c r="G159" s="138">
        <v>2</v>
      </c>
      <c r="H159" s="143" t="s">
        <v>2608</v>
      </c>
      <c r="I159" s="143" t="s">
        <v>2609</v>
      </c>
      <c r="J159" s="133" t="s">
        <v>2524</v>
      </c>
      <c r="K159" s="137" t="s">
        <v>2610</v>
      </c>
      <c r="L159" s="137" t="s">
        <v>2611</v>
      </c>
      <c r="P159" s="137">
        <v>3230</v>
      </c>
      <c r="Q159" s="137" t="s">
        <v>2527</v>
      </c>
      <c r="R159" s="137" t="s">
        <v>2528</v>
      </c>
      <c r="S159" s="137" t="s">
        <v>2529</v>
      </c>
      <c r="U159" s="137" t="s">
        <v>2612</v>
      </c>
      <c r="V159" s="133" t="s">
        <v>26</v>
      </c>
      <c r="W159" s="133" t="s">
        <v>26</v>
      </c>
      <c r="X159" s="137" t="str">
        <f>IF(ISERROR(MATCH('JP PINT 0.9.3'!B159,[2]統合!J:J,0)),"",INDEX([2]統合!Z:Z,MATCH('JP PINT 0.9.3'!B159,[2]統合!J:J,0),1))</f>
        <v/>
      </c>
    </row>
    <row r="160" spans="1:24" ht="16" customHeight="1">
      <c r="A160" s="137">
        <v>2580</v>
      </c>
      <c r="B160" s="137" t="s">
        <v>2613</v>
      </c>
      <c r="C160" s="137" t="s">
        <v>1384</v>
      </c>
      <c r="D160" s="133" t="s">
        <v>26</v>
      </c>
      <c r="F160" s="133" t="s">
        <v>26</v>
      </c>
      <c r="G160" s="138">
        <v>2</v>
      </c>
      <c r="H160" s="143" t="s">
        <v>2614</v>
      </c>
      <c r="I160" s="143" t="s">
        <v>2615</v>
      </c>
      <c r="J160" s="133" t="s">
        <v>1484</v>
      </c>
      <c r="K160" s="137" t="s">
        <v>2616</v>
      </c>
      <c r="L160" s="137" t="s">
        <v>2617</v>
      </c>
      <c r="O160" s="137" t="s">
        <v>2618</v>
      </c>
      <c r="P160" s="137">
        <v>3220</v>
      </c>
      <c r="Q160" s="137" t="s">
        <v>2537</v>
      </c>
      <c r="R160" s="137" t="s">
        <v>1491</v>
      </c>
      <c r="S160" s="137" t="s">
        <v>2538</v>
      </c>
      <c r="U160" s="137" t="s">
        <v>2619</v>
      </c>
      <c r="V160" s="133" t="s">
        <v>26</v>
      </c>
      <c r="W160" s="133" t="s">
        <v>141</v>
      </c>
      <c r="X160" s="137" t="str">
        <f>IF(ISERROR(MATCH('JP PINT 0.9.3'!B160,[2]統合!J:J,0)),"",INDEX([2]統合!Z:Z,MATCH('JP PINT 0.9.3'!B160,[2]統合!J:J,0),1))</f>
        <v/>
      </c>
    </row>
    <row r="161" spans="1:24" ht="16" customHeight="1">
      <c r="A161" s="137">
        <v>2590</v>
      </c>
      <c r="B161" s="137" t="s">
        <v>2620</v>
      </c>
      <c r="C161" s="137" t="s">
        <v>1384</v>
      </c>
      <c r="D161" s="133" t="s">
        <v>26</v>
      </c>
      <c r="F161" s="133" t="s">
        <v>26</v>
      </c>
      <c r="G161" s="138">
        <v>2</v>
      </c>
      <c r="H161" s="143" t="s">
        <v>2621</v>
      </c>
      <c r="I161" s="143" t="s">
        <v>2622</v>
      </c>
      <c r="J161" s="133" t="s">
        <v>1429</v>
      </c>
      <c r="K161" s="137" t="s">
        <v>2623</v>
      </c>
      <c r="L161" s="137" t="s">
        <v>2624</v>
      </c>
      <c r="O161" s="137" t="s">
        <v>2625</v>
      </c>
      <c r="P161" s="137">
        <v>3210</v>
      </c>
      <c r="Q161" s="137" t="s">
        <v>2545</v>
      </c>
      <c r="R161" s="137" t="s">
        <v>1434</v>
      </c>
      <c r="S161" s="137" t="s">
        <v>2546</v>
      </c>
      <c r="U161" s="137" t="s">
        <v>2626</v>
      </c>
      <c r="V161" s="133" t="s">
        <v>26</v>
      </c>
      <c r="W161" s="133" t="s">
        <v>26</v>
      </c>
      <c r="X161" s="137" t="str">
        <f>IF(ISERROR(MATCH('JP PINT 0.9.3'!B161,[2]統合!J:J,0)),"",INDEX([2]統合!Z:Z,MATCH('JP PINT 0.9.3'!B161,[2]統合!J:J,0),1))</f>
        <v/>
      </c>
    </row>
    <row r="162" spans="1:24" ht="16" customHeight="1">
      <c r="A162" s="137">
        <v>2600</v>
      </c>
      <c r="B162" s="137" t="s">
        <v>2627</v>
      </c>
      <c r="C162" s="137" t="s">
        <v>1363</v>
      </c>
      <c r="D162" s="133" t="s">
        <v>141</v>
      </c>
      <c r="E162" s="133" t="s">
        <v>1363</v>
      </c>
      <c r="F162" s="133" t="s">
        <v>20</v>
      </c>
      <c r="G162" s="138">
        <v>2</v>
      </c>
      <c r="H162" s="143" t="s">
        <v>2628</v>
      </c>
      <c r="I162" s="143" t="s">
        <v>2629</v>
      </c>
      <c r="J162" s="133" t="s">
        <v>1429</v>
      </c>
      <c r="K162" s="137" t="s">
        <v>2630</v>
      </c>
      <c r="L162" s="137" t="s">
        <v>2631</v>
      </c>
      <c r="M162" s="142" t="s">
        <v>2553</v>
      </c>
      <c r="N162" s="137" t="s">
        <v>2476</v>
      </c>
      <c r="O162" s="137" t="s">
        <v>2554</v>
      </c>
      <c r="P162" s="137">
        <v>3290</v>
      </c>
      <c r="Q162" s="137" t="s">
        <v>1400</v>
      </c>
      <c r="R162" s="137" t="s">
        <v>1401</v>
      </c>
      <c r="S162" s="137" t="s">
        <v>2555</v>
      </c>
      <c r="U162" s="137" t="s">
        <v>2632</v>
      </c>
      <c r="V162" s="133" t="s">
        <v>20</v>
      </c>
      <c r="W162" s="133" t="s">
        <v>26</v>
      </c>
      <c r="X162" s="137" t="str">
        <f>IF(ISERROR(MATCH('JP PINT 0.9.3'!B162,[2]統合!J:J,0)),"",INDEX([2]統合!Z:Z,MATCH('JP PINT 0.9.3'!B162,[2]統合!J:J,0),1))</f>
        <v/>
      </c>
    </row>
    <row r="163" spans="1:24" ht="16" customHeight="1">
      <c r="A163" s="137">
        <v>2605</v>
      </c>
      <c r="B163" s="151" t="s">
        <v>2633</v>
      </c>
      <c r="C163" s="151" t="s">
        <v>1363</v>
      </c>
      <c r="D163" s="152" t="s">
        <v>20</v>
      </c>
      <c r="F163" s="152" t="s">
        <v>20</v>
      </c>
      <c r="G163" s="153">
        <v>3</v>
      </c>
      <c r="H163" s="154" t="s">
        <v>2634</v>
      </c>
      <c r="I163" s="150"/>
      <c r="P163" s="137">
        <v>3340</v>
      </c>
      <c r="Q163" s="137" t="s">
        <v>1400</v>
      </c>
      <c r="R163" s="137" t="s">
        <v>1401</v>
      </c>
      <c r="S163" s="137" t="s">
        <v>2559</v>
      </c>
      <c r="U163" s="137" t="s">
        <v>2635</v>
      </c>
      <c r="V163" s="133" t="s">
        <v>20</v>
      </c>
      <c r="W163" s="133" t="s">
        <v>26</v>
      </c>
      <c r="X163" s="137" t="str">
        <f>IF(ISERROR(MATCH('JP PINT 0.9.3'!B163,[2]統合!J:J,0)),"",INDEX([2]統合!Z:Z,MATCH('JP PINT 0.9.3'!B163,[2]統合!J:J,0),1))</f>
        <v/>
      </c>
    </row>
    <row r="164" spans="1:24" ht="16" customHeight="1">
      <c r="A164" s="137">
        <v>2610</v>
      </c>
      <c r="B164" s="137" t="s">
        <v>2636</v>
      </c>
      <c r="C164" s="137" t="s">
        <v>1363</v>
      </c>
      <c r="D164" s="133" t="s">
        <v>26</v>
      </c>
      <c r="F164" s="133" t="s">
        <v>26</v>
      </c>
      <c r="G164" s="138">
        <v>2</v>
      </c>
      <c r="H164" s="143" t="s">
        <v>2637</v>
      </c>
      <c r="I164" s="143" t="s">
        <v>2638</v>
      </c>
      <c r="J164" s="133" t="s">
        <v>2524</v>
      </c>
      <c r="K164" s="137" t="s">
        <v>2639</v>
      </c>
      <c r="L164" s="137" t="s">
        <v>2640</v>
      </c>
      <c r="O164" s="137">
        <v>10</v>
      </c>
      <c r="P164" s="137">
        <v>3300</v>
      </c>
      <c r="Q164" s="137" t="s">
        <v>2566</v>
      </c>
      <c r="R164" s="137" t="s">
        <v>2567</v>
      </c>
      <c r="S164" s="137" t="s">
        <v>2568</v>
      </c>
      <c r="U164" s="137" t="s">
        <v>2641</v>
      </c>
      <c r="V164" s="133" t="s">
        <v>26</v>
      </c>
      <c r="W164" s="133" t="s">
        <v>26</v>
      </c>
      <c r="X164" s="137" t="str">
        <f>IF(ISERROR(MATCH('JP PINT 0.9.3'!B164,[2]統合!J:J,0)),"",INDEX([2]統合!Z:Z,MATCH('JP PINT 0.9.3'!B164,[2]統合!J:J,0),1))</f>
        <v/>
      </c>
    </row>
    <row r="165" spans="1:24" ht="16" customHeight="1">
      <c r="A165" s="137">
        <v>2620</v>
      </c>
      <c r="B165" s="137" t="s">
        <v>2642</v>
      </c>
      <c r="C165" s="137" t="s">
        <v>1363</v>
      </c>
      <c r="D165" s="133" t="s">
        <v>26</v>
      </c>
      <c r="E165" s="133" t="s">
        <v>1363</v>
      </c>
      <c r="F165" s="133" t="s">
        <v>2571</v>
      </c>
      <c r="G165" s="138">
        <v>2</v>
      </c>
      <c r="H165" s="143" t="s">
        <v>2643</v>
      </c>
      <c r="I165" s="143" t="s">
        <v>2644</v>
      </c>
      <c r="J165" s="133" t="s">
        <v>1429</v>
      </c>
      <c r="K165" s="137" t="s">
        <v>2645</v>
      </c>
      <c r="L165" s="137" t="s">
        <v>2646</v>
      </c>
      <c r="N165" s="137" t="s">
        <v>2576</v>
      </c>
      <c r="P165" s="137">
        <v>3310</v>
      </c>
      <c r="Q165" s="137" t="s">
        <v>2577</v>
      </c>
      <c r="R165" s="137" t="s">
        <v>1434</v>
      </c>
      <c r="S165" s="137" t="s">
        <v>2578</v>
      </c>
      <c r="U165" s="137" t="s">
        <v>2647</v>
      </c>
      <c r="V165" s="133" t="s">
        <v>2571</v>
      </c>
      <c r="W165" s="133" t="s">
        <v>26</v>
      </c>
      <c r="X165" s="137" t="str">
        <f>IF(ISERROR(MATCH('JP PINT 0.9.3'!B165,[2]統合!J:J,0)),"",INDEX([2]統合!Z:Z,MATCH('JP PINT 0.9.3'!B165,[2]統合!J:J,0),1))</f>
        <v/>
      </c>
    </row>
    <row r="166" spans="1:24" ht="16" customHeight="1">
      <c r="A166" s="137">
        <v>2630</v>
      </c>
      <c r="B166" s="137" t="s">
        <v>2648</v>
      </c>
      <c r="C166" s="137" t="s">
        <v>1363</v>
      </c>
      <c r="D166" s="133" t="s">
        <v>26</v>
      </c>
      <c r="E166" s="133" t="s">
        <v>1363</v>
      </c>
      <c r="F166" s="133" t="s">
        <v>2571</v>
      </c>
      <c r="G166" s="138">
        <v>2</v>
      </c>
      <c r="H166" s="143" t="s">
        <v>2649</v>
      </c>
      <c r="I166" s="143" t="s">
        <v>2650</v>
      </c>
      <c r="J166" s="133" t="s">
        <v>1484</v>
      </c>
      <c r="K166" s="137" t="s">
        <v>2651</v>
      </c>
      <c r="L166" s="137" t="s">
        <v>2652</v>
      </c>
      <c r="N166" s="137" t="s">
        <v>2576</v>
      </c>
      <c r="P166" s="137">
        <v>3320</v>
      </c>
      <c r="Q166" s="137" t="s">
        <v>2585</v>
      </c>
      <c r="R166" s="137" t="s">
        <v>1491</v>
      </c>
      <c r="S166" s="137" t="s">
        <v>2586</v>
      </c>
      <c r="U166" s="137" t="s">
        <v>2653</v>
      </c>
      <c r="V166" s="133" t="s">
        <v>2571</v>
      </c>
      <c r="W166" s="133" t="s">
        <v>141</v>
      </c>
      <c r="X166" s="137" t="str">
        <f>IF(ISERROR(MATCH('JP PINT 0.9.3'!B166,[2]統合!J:J,0)),"",INDEX([2]統合!Z:Z,MATCH('JP PINT 0.9.3'!B166,[2]統合!J:J,0),1))</f>
        <v/>
      </c>
    </row>
    <row r="167" spans="1:24" ht="16" customHeight="1">
      <c r="A167" s="137">
        <v>2640</v>
      </c>
      <c r="B167" s="137" t="s">
        <v>2654</v>
      </c>
      <c r="C167" s="137" t="s">
        <v>1384</v>
      </c>
      <c r="D167" s="133" t="s">
        <v>20</v>
      </c>
      <c r="F167" s="133" t="s">
        <v>20</v>
      </c>
      <c r="G167" s="138">
        <v>1</v>
      </c>
      <c r="H167" s="139" t="s">
        <v>2655</v>
      </c>
      <c r="I167" s="139" t="s">
        <v>2656</v>
      </c>
      <c r="K167" s="137" t="s">
        <v>2657</v>
      </c>
      <c r="L167" s="137" t="s">
        <v>2658</v>
      </c>
      <c r="P167" s="137">
        <v>3590</v>
      </c>
      <c r="Q167" s="137" t="s">
        <v>2659</v>
      </c>
      <c r="R167" s="137" t="s">
        <v>2660</v>
      </c>
      <c r="S167" s="137" t="s">
        <v>2661</v>
      </c>
      <c r="U167" s="137" t="s">
        <v>2662</v>
      </c>
      <c r="V167" s="133" t="s">
        <v>20</v>
      </c>
      <c r="W167" s="133" t="s">
        <v>20</v>
      </c>
      <c r="X167" s="137">
        <f>IF(ISERROR(MATCH('JP PINT 0.9.3'!B167,[2]統合!J:J,0)),"",INDEX([2]統合!Z:Z,MATCH('JP PINT 0.9.3'!B167,[2]統合!J:J,0),1))</f>
        <v>0</v>
      </c>
    </row>
    <row r="168" spans="1:24" ht="16" customHeight="1">
      <c r="A168" s="137">
        <v>2650</v>
      </c>
      <c r="B168" s="137" t="s">
        <v>2663</v>
      </c>
      <c r="C168" s="137" t="s">
        <v>1384</v>
      </c>
      <c r="D168" s="133" t="s">
        <v>20</v>
      </c>
      <c r="F168" s="133" t="s">
        <v>20</v>
      </c>
      <c r="G168" s="138">
        <v>2</v>
      </c>
      <c r="H168" s="143" t="s">
        <v>2664</v>
      </c>
      <c r="I168" s="143" t="s">
        <v>2665</v>
      </c>
      <c r="J168" s="133" t="s">
        <v>1605</v>
      </c>
      <c r="K168" s="137" t="s">
        <v>2666</v>
      </c>
      <c r="L168" s="137" t="s">
        <v>2667</v>
      </c>
      <c r="M168" s="137" t="s">
        <v>2668</v>
      </c>
      <c r="N168" s="137" t="s">
        <v>2669</v>
      </c>
      <c r="O168" s="137">
        <v>250000</v>
      </c>
      <c r="P168" s="137">
        <v>3600</v>
      </c>
      <c r="Q168" s="137" t="s">
        <v>2670</v>
      </c>
      <c r="R168" s="137" t="s">
        <v>1609</v>
      </c>
      <c r="S168" s="137" t="s">
        <v>2671</v>
      </c>
      <c r="U168" s="137" t="s">
        <v>2672</v>
      </c>
      <c r="V168" s="133" t="s">
        <v>20</v>
      </c>
      <c r="W168" s="133" t="s">
        <v>20</v>
      </c>
      <c r="X168" s="137" t="str">
        <f>IF(ISERROR(MATCH('JP PINT 0.9.3'!B168,[2]統合!J:J,0)),"",INDEX([2]統合!Z:Z,MATCH('JP PINT 0.9.3'!B168,[2]統合!J:J,0),1))</f>
        <v>rsm:CIIHSupplyChainTradeTransaction/ram:ApplicableCIIHSupplyChainTradeSettlement/ram:SpecifiedCIIHTradeSettlementMonetarySummation/ram:NetLineTotalAmount</v>
      </c>
    </row>
    <row r="169" spans="1:24" ht="16" customHeight="1">
      <c r="A169" s="137">
        <v>2660</v>
      </c>
      <c r="B169" s="137" t="s">
        <v>2673</v>
      </c>
      <c r="C169" s="137" t="s">
        <v>1384</v>
      </c>
      <c r="D169" s="133" t="s">
        <v>26</v>
      </c>
      <c r="F169" s="133" t="s">
        <v>26</v>
      </c>
      <c r="G169" s="138">
        <v>2</v>
      </c>
      <c r="H169" s="143" t="s">
        <v>2674</v>
      </c>
      <c r="I169" s="143" t="s">
        <v>2675</v>
      </c>
      <c r="J169" s="133" t="s">
        <v>1605</v>
      </c>
      <c r="K169" s="137" t="s">
        <v>2676</v>
      </c>
      <c r="L169" s="137" t="s">
        <v>2677</v>
      </c>
      <c r="O169" s="137">
        <v>3000</v>
      </c>
      <c r="P169" s="137">
        <v>3660</v>
      </c>
      <c r="Q169" s="137" t="s">
        <v>2678</v>
      </c>
      <c r="R169" s="137" t="s">
        <v>1609</v>
      </c>
      <c r="S169" s="137" t="s">
        <v>2679</v>
      </c>
      <c r="U169" s="137" t="s">
        <v>2680</v>
      </c>
      <c r="V169" s="133" t="s">
        <v>26</v>
      </c>
      <c r="W169" s="133" t="s">
        <v>26</v>
      </c>
      <c r="X169" s="137" t="str">
        <f>IF(ISERROR(MATCH('JP PINT 0.9.3'!B169,[2]統合!J:J,0)),"",INDEX([2]統合!Z:Z,MATCH('JP PINT 0.9.3'!B169,[2]統合!J:J,0),1))</f>
        <v>rsm:CIIHSupplyChainTradeTransaction/ram:ApplicableCIIHSupplyChainTradeSettlement/ram:SpecifiedCIIHTradeSettlementMonetarySummation/ram:AllowanceTotalAmount</v>
      </c>
    </row>
    <row r="170" spans="1:24" ht="16" customHeight="1">
      <c r="A170" s="137">
        <v>2670</v>
      </c>
      <c r="B170" s="137" t="s">
        <v>2681</v>
      </c>
      <c r="C170" s="137" t="s">
        <v>1384</v>
      </c>
      <c r="D170" s="133" t="s">
        <v>26</v>
      </c>
      <c r="F170" s="133" t="s">
        <v>26</v>
      </c>
      <c r="G170" s="138">
        <v>2</v>
      </c>
      <c r="H170" s="143" t="s">
        <v>2682</v>
      </c>
      <c r="I170" s="143" t="s">
        <v>2683</v>
      </c>
      <c r="J170" s="133" t="s">
        <v>1605</v>
      </c>
      <c r="K170" s="137" t="s">
        <v>2684</v>
      </c>
      <c r="L170" s="137" t="s">
        <v>2685</v>
      </c>
      <c r="O170" s="137">
        <v>3000</v>
      </c>
      <c r="P170" s="137">
        <v>3680</v>
      </c>
      <c r="Q170" s="137" t="s">
        <v>2686</v>
      </c>
      <c r="R170" s="137" t="s">
        <v>1609</v>
      </c>
      <c r="S170" s="137" t="s">
        <v>2687</v>
      </c>
      <c r="U170" s="137" t="s">
        <v>2688</v>
      </c>
      <c r="V170" s="133" t="s">
        <v>26</v>
      </c>
      <c r="W170" s="133" t="s">
        <v>26</v>
      </c>
      <c r="X170" s="137" t="str">
        <f>IF(ISERROR(MATCH('JP PINT 0.9.3'!B170,[2]統合!J:J,0)),"",INDEX([2]統合!Z:Z,MATCH('JP PINT 0.9.3'!B170,[2]統合!J:J,0),1))</f>
        <v>rsm:CIIHSupplyChainTradeTransaction/ram:ApplicableCIIHSupplyChainTradeSettlement/ram:SpecifiedCIIHTradeSettlementMonetarySummation/ram:ChargeTotalAmount</v>
      </c>
    </row>
    <row r="171" spans="1:24" ht="16" customHeight="1">
      <c r="A171" s="137">
        <v>2680</v>
      </c>
      <c r="B171" s="137" t="s">
        <v>2689</v>
      </c>
      <c r="C171" s="137" t="s">
        <v>1384</v>
      </c>
      <c r="D171" s="133" t="s">
        <v>20</v>
      </c>
      <c r="F171" s="133" t="s">
        <v>20</v>
      </c>
      <c r="G171" s="138">
        <v>2</v>
      </c>
      <c r="H171" s="143" t="s">
        <v>2690</v>
      </c>
      <c r="I171" s="143" t="s">
        <v>2691</v>
      </c>
      <c r="J171" s="133" t="s">
        <v>1605</v>
      </c>
      <c r="K171" s="137" t="s">
        <v>2692</v>
      </c>
      <c r="L171" s="137" t="s">
        <v>2693</v>
      </c>
      <c r="N171" s="137" t="s">
        <v>2694</v>
      </c>
      <c r="O171" s="137">
        <v>250000</v>
      </c>
      <c r="P171" s="137">
        <v>3620</v>
      </c>
      <c r="Q171" s="137" t="s">
        <v>2695</v>
      </c>
      <c r="R171" s="137" t="s">
        <v>1609</v>
      </c>
      <c r="S171" s="137" t="s">
        <v>2696</v>
      </c>
      <c r="U171" s="137" t="s">
        <v>2697</v>
      </c>
      <c r="V171" s="133" t="s">
        <v>20</v>
      </c>
      <c r="W171" s="133" t="s">
        <v>26</v>
      </c>
      <c r="X171" s="137" t="str">
        <f>IF(ISERROR(MATCH('JP PINT 0.9.3'!B171,[2]統合!J:J,0)),"",INDEX([2]統合!Z:Z,MATCH('JP PINT 0.9.3'!B171,[2]統合!J:J,0),1))</f>
        <v>rsm:CIIHSupplyChainTradeTransaction/ram:ApplicableCIIHSupplyChainTradeSettlement/ram:SpecifiedCIIHTradeSettlementMonetarySummation/ram:TaxBasisTotalAmount</v>
      </c>
    </row>
    <row r="172" spans="1:24" ht="16" customHeight="1">
      <c r="A172" s="137">
        <v>2690</v>
      </c>
      <c r="B172" s="137" t="s">
        <v>2698</v>
      </c>
      <c r="C172" s="137" t="s">
        <v>1384</v>
      </c>
      <c r="D172" s="133" t="s">
        <v>20</v>
      </c>
      <c r="F172" s="133" t="s">
        <v>20</v>
      </c>
      <c r="G172" s="138">
        <v>2</v>
      </c>
      <c r="H172" s="143" t="s">
        <v>2699</v>
      </c>
      <c r="I172" s="143" t="s">
        <v>2700</v>
      </c>
      <c r="J172" s="133" t="s">
        <v>1605</v>
      </c>
      <c r="K172" s="137" t="s">
        <v>2701</v>
      </c>
      <c r="L172" s="137" t="s">
        <v>2702</v>
      </c>
      <c r="N172" s="137" t="s">
        <v>2703</v>
      </c>
      <c r="O172" s="137">
        <v>25000</v>
      </c>
      <c r="P172" s="137">
        <v>3360</v>
      </c>
      <c r="Q172" s="137" t="s">
        <v>2704</v>
      </c>
      <c r="R172" s="137" t="s">
        <v>1609</v>
      </c>
      <c r="S172" s="137" t="s">
        <v>2705</v>
      </c>
      <c r="U172" s="137" t="s">
        <v>2706</v>
      </c>
      <c r="V172" s="133" t="s">
        <v>20</v>
      </c>
      <c r="W172" s="133" t="s">
        <v>20</v>
      </c>
      <c r="X172" s="137" t="str">
        <f>IF(ISERROR(MATCH('JP PINT 0.9.3'!B172,[2]統合!J:J,0)),"",INDEX([2]統合!Z:Z,MATCH('JP PINT 0.9.3'!B172,[2]統合!J:J,0),1))</f>
        <v>rsm:CIIHSupplyChainTradeTransaction/ram:ApplicableCIIHSupplyChainTradeSettlement/ram:SpecifiedCIIHTradeSettlementMonetarySummation/ram:TaxTotalAmount</v>
      </c>
    </row>
    <row r="173" spans="1:24" ht="16" customHeight="1">
      <c r="A173" s="137">
        <v>2700</v>
      </c>
      <c r="B173" s="137" t="s">
        <v>2707</v>
      </c>
      <c r="C173" s="137" t="s">
        <v>1384</v>
      </c>
      <c r="D173" s="133" t="s">
        <v>20</v>
      </c>
      <c r="F173" s="133" t="s">
        <v>20</v>
      </c>
      <c r="G173" s="138">
        <v>2</v>
      </c>
      <c r="H173" s="143" t="s">
        <v>2708</v>
      </c>
      <c r="I173" s="143" t="s">
        <v>2709</v>
      </c>
      <c r="J173" s="133" t="s">
        <v>1605</v>
      </c>
      <c r="K173" s="137" t="s">
        <v>2710</v>
      </c>
      <c r="L173" s="137" t="s">
        <v>2711</v>
      </c>
      <c r="N173" s="137" t="s">
        <v>2712</v>
      </c>
      <c r="O173" s="137">
        <v>275000</v>
      </c>
      <c r="P173" s="137">
        <v>3640</v>
      </c>
      <c r="Q173" s="137" t="s">
        <v>2713</v>
      </c>
      <c r="R173" s="137" t="s">
        <v>1609</v>
      </c>
      <c r="S173" s="137" t="s">
        <v>2714</v>
      </c>
      <c r="U173" s="137" t="s">
        <v>2715</v>
      </c>
      <c r="V173" s="133" t="s">
        <v>20</v>
      </c>
      <c r="W173" s="133" t="s">
        <v>26</v>
      </c>
      <c r="X173" s="137" t="str">
        <f>IF(ISERROR(MATCH('JP PINT 0.9.3'!B173,[2]統合!J:J,0)),"",INDEX([2]統合!Z:Z,MATCH('JP PINT 0.9.3'!B173,[2]統合!J:J,0),1))</f>
        <v>rsm:CIIHSupplyChainTradeTransaction/ram:ApplicableCIIHSupplyChainTradeSettlement/ram:SpecifiedCIIHTradeSettlementMonetarySummation/ram:GrandTotalAmount</v>
      </c>
    </row>
    <row r="174" spans="1:24" ht="16" customHeight="1">
      <c r="A174" s="137">
        <v>2710</v>
      </c>
      <c r="B174" s="137" t="s">
        <v>2716</v>
      </c>
      <c r="C174" s="137" t="s">
        <v>1384</v>
      </c>
      <c r="D174" s="133" t="s">
        <v>26</v>
      </c>
      <c r="F174" s="133" t="s">
        <v>26</v>
      </c>
      <c r="G174" s="138">
        <v>2</v>
      </c>
      <c r="H174" s="143" t="s">
        <v>2473</v>
      </c>
      <c r="I174" s="143" t="s">
        <v>2458</v>
      </c>
      <c r="J174" s="133" t="s">
        <v>1605</v>
      </c>
      <c r="K174" s="137" t="s">
        <v>2717</v>
      </c>
      <c r="L174" s="137" t="s">
        <v>2718</v>
      </c>
      <c r="P174" s="137">
        <v>3700</v>
      </c>
      <c r="Q174" s="137" t="s">
        <v>2719</v>
      </c>
      <c r="R174" s="137" t="s">
        <v>1609</v>
      </c>
      <c r="S174" s="137" t="s">
        <v>2720</v>
      </c>
      <c r="U174" s="137" t="s">
        <v>2721</v>
      </c>
      <c r="V174" s="133" t="s">
        <v>26</v>
      </c>
      <c r="W174" s="133" t="s">
        <v>26</v>
      </c>
      <c r="X174" s="137" t="str">
        <f>IF(ISERROR(MATCH('JP PINT 0.9.3'!B174,[2]統合!J:J,0)),"",INDEX([2]統合!Z:Z,MATCH('JP PINT 0.9.3'!B174,[2]統合!J:J,0),1))</f>
        <v>rsm:CIIHSupplyChainTradeTransaction/ram:ApplicableCIIHSupplyChainTradeSettlement/ram:SpecifiedCIIHTradeSettlementMonetarySummation/ram:TotalPrepaidAmount</v>
      </c>
    </row>
    <row r="175" spans="1:24" ht="16" customHeight="1">
      <c r="A175" s="137">
        <v>2720</v>
      </c>
      <c r="B175" s="137" t="s">
        <v>2722</v>
      </c>
      <c r="C175" s="137" t="s">
        <v>1384</v>
      </c>
      <c r="D175" s="133" t="s">
        <v>26</v>
      </c>
      <c r="F175" s="133" t="s">
        <v>26</v>
      </c>
      <c r="G175" s="138">
        <v>2</v>
      </c>
      <c r="H175" s="143" t="s">
        <v>2723</v>
      </c>
      <c r="I175" s="143" t="s">
        <v>2724</v>
      </c>
      <c r="J175" s="133" t="s">
        <v>1605</v>
      </c>
      <c r="K175" s="137" t="s">
        <v>2725</v>
      </c>
      <c r="L175" s="137" t="s">
        <v>2726</v>
      </c>
      <c r="P175" s="137">
        <v>3720</v>
      </c>
      <c r="Q175" s="137" t="s">
        <v>2727</v>
      </c>
      <c r="R175" s="137" t="s">
        <v>1609</v>
      </c>
      <c r="S175" s="137" t="s">
        <v>2728</v>
      </c>
      <c r="U175" s="137" t="s">
        <v>2729</v>
      </c>
      <c r="V175" s="133" t="s">
        <v>26</v>
      </c>
      <c r="W175" s="133" t="s">
        <v>26</v>
      </c>
      <c r="X175" s="137" t="str">
        <f>IF(ISERROR(MATCH('JP PINT 0.9.3'!B175,[2]統合!J:J,0)),"",INDEX([2]統合!Z:Z,MATCH('JP PINT 0.9.3'!B175,[2]統合!J:J,0),1))</f>
        <v/>
      </c>
    </row>
    <row r="176" spans="1:24" ht="16" customHeight="1">
      <c r="A176" s="137">
        <v>2730</v>
      </c>
      <c r="B176" s="137" t="s">
        <v>2730</v>
      </c>
      <c r="C176" s="137" t="s">
        <v>1384</v>
      </c>
      <c r="D176" s="133" t="s">
        <v>20</v>
      </c>
      <c r="F176" s="133" t="s">
        <v>20</v>
      </c>
      <c r="G176" s="138">
        <v>2</v>
      </c>
      <c r="H176" s="143" t="s">
        <v>2731</v>
      </c>
      <c r="I176" s="143" t="s">
        <v>2732</v>
      </c>
      <c r="J176" s="133" t="s">
        <v>1605</v>
      </c>
      <c r="K176" s="137" t="s">
        <v>2733</v>
      </c>
      <c r="L176" s="137" t="s">
        <v>2734</v>
      </c>
      <c r="O176" s="137">
        <v>275000</v>
      </c>
      <c r="P176" s="137">
        <v>3740</v>
      </c>
      <c r="Q176" s="137" t="s">
        <v>2735</v>
      </c>
      <c r="R176" s="137" t="s">
        <v>1609</v>
      </c>
      <c r="S176" s="137" t="s">
        <v>2736</v>
      </c>
      <c r="U176" s="137" t="s">
        <v>2737</v>
      </c>
      <c r="V176" s="133" t="s">
        <v>20</v>
      </c>
      <c r="W176" s="133" t="s">
        <v>20</v>
      </c>
      <c r="X176" s="137" t="str">
        <f>IF(ISERROR(MATCH('JP PINT 0.9.3'!B176,[2]統合!J:J,0)),"",INDEX([2]統合!Z:Z,MATCH('JP PINT 0.9.3'!B176,[2]統合!J:J,0),1))</f>
        <v>rsm:CIIHSupplyChainTradeTransaction/ram:ApplicableCIIHSupplyChainTradeSettlement/ram:SpecifiedCIIHTradeSettlementMonetarySummation/ram:DuePayableAmount</v>
      </c>
    </row>
    <row r="177" spans="1:24" ht="16" customHeight="1">
      <c r="A177" s="137">
        <v>2740</v>
      </c>
      <c r="B177" s="137" t="s">
        <v>2738</v>
      </c>
      <c r="C177" s="137" t="s">
        <v>1363</v>
      </c>
      <c r="D177" s="133" t="s">
        <v>26</v>
      </c>
      <c r="F177" s="133" t="s">
        <v>26</v>
      </c>
      <c r="G177" s="138">
        <v>1</v>
      </c>
      <c r="H177" s="139" t="s">
        <v>2739</v>
      </c>
      <c r="I177" s="139" t="s">
        <v>2740</v>
      </c>
      <c r="K177" s="137" t="s">
        <v>2741</v>
      </c>
      <c r="L177" s="137" t="s">
        <v>2742</v>
      </c>
      <c r="P177" s="137">
        <v>3500</v>
      </c>
      <c r="Q177" s="137" t="s">
        <v>2743</v>
      </c>
      <c r="R177" s="137" t="s">
        <v>2744</v>
      </c>
      <c r="S177" s="137" t="s">
        <v>2745</v>
      </c>
      <c r="T177" s="137" t="s">
        <v>2746</v>
      </c>
      <c r="U177" s="137" t="s">
        <v>2747</v>
      </c>
      <c r="V177" s="133" t="s">
        <v>26</v>
      </c>
      <c r="W177" s="133" t="s">
        <v>141</v>
      </c>
      <c r="X177" s="137" t="str">
        <f>IF(ISERROR(MATCH('JP PINT 0.9.3'!B177,[2]統合!J:J,0)),"",INDEX([2]統合!Z:Z,MATCH('JP PINT 0.9.3'!B177,[2]統合!J:J,0),1))</f>
        <v/>
      </c>
    </row>
    <row r="178" spans="1:24" ht="16" customHeight="1">
      <c r="A178" s="137">
        <v>2750</v>
      </c>
      <c r="B178" s="137" t="s">
        <v>2748</v>
      </c>
      <c r="C178" s="137" t="s">
        <v>1363</v>
      </c>
      <c r="D178" s="133" t="s">
        <v>26</v>
      </c>
      <c r="F178" s="133" t="s">
        <v>26</v>
      </c>
      <c r="G178" s="138">
        <v>2</v>
      </c>
      <c r="H178" s="143" t="s">
        <v>2749</v>
      </c>
      <c r="I178" s="143" t="s">
        <v>2750</v>
      </c>
      <c r="J178" s="133" t="s">
        <v>1605</v>
      </c>
      <c r="K178" s="137" t="s">
        <v>2751</v>
      </c>
      <c r="L178" s="137" t="s">
        <v>2752</v>
      </c>
      <c r="M178" s="137" t="s">
        <v>2753</v>
      </c>
      <c r="N178" s="137" t="s">
        <v>1443</v>
      </c>
      <c r="P178" s="137">
        <v>3510</v>
      </c>
      <c r="Q178" s="137" t="s">
        <v>2704</v>
      </c>
      <c r="R178" s="137" t="s">
        <v>1609</v>
      </c>
      <c r="S178" s="137" t="s">
        <v>2705</v>
      </c>
      <c r="U178" s="137" t="s">
        <v>2754</v>
      </c>
      <c r="V178" s="133" t="s">
        <v>20</v>
      </c>
      <c r="W178" s="133" t="s">
        <v>20</v>
      </c>
      <c r="X178" s="137" t="str">
        <f>IF(ISERROR(MATCH('JP PINT 0.9.3'!B178,[2]統合!J:J,0)),"",INDEX([2]統合!Z:Z,MATCH('JP PINT 0.9.3'!B178,[2]統合!J:J,0),1))</f>
        <v/>
      </c>
    </row>
    <row r="179" spans="1:24" ht="16" customHeight="1">
      <c r="A179" s="137">
        <v>2760</v>
      </c>
      <c r="B179" s="137" t="s">
        <v>2755</v>
      </c>
      <c r="C179" s="137" t="s">
        <v>1363</v>
      </c>
      <c r="D179" s="133" t="s">
        <v>26</v>
      </c>
      <c r="E179" s="133" t="s">
        <v>1363</v>
      </c>
      <c r="F179" s="133" t="s">
        <v>894</v>
      </c>
      <c r="G179" s="138">
        <v>2</v>
      </c>
      <c r="H179" s="143" t="s">
        <v>2756</v>
      </c>
      <c r="I179" s="143" t="s">
        <v>2757</v>
      </c>
      <c r="K179" s="137" t="s">
        <v>2758</v>
      </c>
      <c r="L179" s="137" t="s">
        <v>2759</v>
      </c>
      <c r="P179" s="137">
        <v>3530</v>
      </c>
      <c r="Q179" s="137" t="s">
        <v>2760</v>
      </c>
      <c r="R179" s="137" t="s">
        <v>2761</v>
      </c>
      <c r="S179" s="137" t="s">
        <v>2762</v>
      </c>
      <c r="U179" s="137" t="s">
        <v>2763</v>
      </c>
      <c r="V179" s="133" t="s">
        <v>894</v>
      </c>
      <c r="W179" s="133" t="s">
        <v>141</v>
      </c>
      <c r="X179" s="137" t="str">
        <f>IF(ISERROR(MATCH('JP PINT 0.9.3'!B179,[2]統合!J:J,0)),"",INDEX([2]統合!Z:Z,MATCH('JP PINT 0.9.3'!B179,[2]統合!J:J,0),1))</f>
        <v/>
      </c>
    </row>
    <row r="180" spans="1:24" ht="16" customHeight="1">
      <c r="A180" s="137">
        <v>2770</v>
      </c>
      <c r="B180" s="137" t="s">
        <v>2764</v>
      </c>
      <c r="C180" s="137" t="s">
        <v>1363</v>
      </c>
      <c r="D180" s="133" t="s">
        <v>26</v>
      </c>
      <c r="F180" s="133" t="s">
        <v>26</v>
      </c>
      <c r="G180" s="138">
        <v>3</v>
      </c>
      <c r="H180" s="150" t="s">
        <v>2765</v>
      </c>
      <c r="I180" s="150" t="s">
        <v>2766</v>
      </c>
      <c r="J180" s="133" t="s">
        <v>1605</v>
      </c>
      <c r="K180" s="137" t="s">
        <v>2767</v>
      </c>
      <c r="L180" s="137" t="s">
        <v>2768</v>
      </c>
      <c r="P180" s="137">
        <v>3540</v>
      </c>
      <c r="Q180" s="137" t="s">
        <v>2704</v>
      </c>
      <c r="R180" s="137" t="s">
        <v>1609</v>
      </c>
      <c r="S180" s="137" t="s">
        <v>2769</v>
      </c>
      <c r="U180" s="137" t="s">
        <v>2770</v>
      </c>
      <c r="V180" s="133" t="s">
        <v>20</v>
      </c>
      <c r="W180" s="133" t="s">
        <v>20</v>
      </c>
      <c r="X180" s="137" t="str">
        <f>IF(ISERROR(MATCH('JP PINT 0.9.3'!B180,[2]統合!J:J,0)),"",INDEX([2]統合!Z:Z,MATCH('JP PINT 0.9.3'!B180,[2]統合!J:J,0),1))</f>
        <v/>
      </c>
    </row>
    <row r="181" spans="1:24" ht="16" customHeight="1">
      <c r="A181" s="137">
        <v>2780</v>
      </c>
      <c r="B181" s="137" t="s">
        <v>2771</v>
      </c>
      <c r="C181" s="137" t="s">
        <v>1363</v>
      </c>
      <c r="D181" s="133" t="s">
        <v>26</v>
      </c>
      <c r="E181" s="133" t="s">
        <v>1363</v>
      </c>
      <c r="F181" s="133" t="s">
        <v>20</v>
      </c>
      <c r="G181" s="138">
        <v>3</v>
      </c>
      <c r="H181" s="150" t="s">
        <v>2772</v>
      </c>
      <c r="I181" s="150" t="s">
        <v>2773</v>
      </c>
      <c r="J181" s="133" t="s">
        <v>1429</v>
      </c>
      <c r="K181" s="137" t="s">
        <v>2774</v>
      </c>
      <c r="L181" s="137" t="s">
        <v>2775</v>
      </c>
      <c r="P181" s="137">
        <v>3570</v>
      </c>
      <c r="Q181" s="137" t="s">
        <v>1400</v>
      </c>
      <c r="R181" s="137" t="s">
        <v>1401</v>
      </c>
      <c r="S181" s="137" t="s">
        <v>2776</v>
      </c>
      <c r="U181" s="137" t="s">
        <v>2777</v>
      </c>
      <c r="V181" s="133" t="s">
        <v>20</v>
      </c>
      <c r="W181" s="133" t="s">
        <v>26</v>
      </c>
      <c r="X181" s="137" t="str">
        <f>IF(ISERROR(MATCH('JP PINT 0.9.3'!B181,[2]統合!J:J,0)),"",INDEX([2]統合!Z:Z,MATCH('JP PINT 0.9.3'!B181,[2]統合!J:J,0),1))</f>
        <v/>
      </c>
    </row>
    <row r="182" spans="1:24" ht="16" customHeight="1">
      <c r="A182" s="137">
        <v>2790</v>
      </c>
      <c r="B182" s="137" t="s">
        <v>2778</v>
      </c>
      <c r="C182" s="137" t="s">
        <v>1363</v>
      </c>
      <c r="D182" s="133" t="s">
        <v>26</v>
      </c>
      <c r="F182" s="133" t="s">
        <v>26</v>
      </c>
      <c r="G182" s="138">
        <v>3</v>
      </c>
      <c r="H182" s="150" t="s">
        <v>2779</v>
      </c>
      <c r="I182" s="150" t="s">
        <v>2780</v>
      </c>
      <c r="J182" s="133" t="s">
        <v>2524</v>
      </c>
      <c r="K182" s="137" t="s">
        <v>2781</v>
      </c>
      <c r="L182" s="137" t="s">
        <v>2782</v>
      </c>
      <c r="P182" s="137">
        <v>3580</v>
      </c>
      <c r="Q182" s="137" t="s">
        <v>2566</v>
      </c>
      <c r="R182" s="137" t="s">
        <v>2567</v>
      </c>
      <c r="S182" s="137" t="s">
        <v>2783</v>
      </c>
      <c r="U182" s="137" t="s">
        <v>2784</v>
      </c>
      <c r="V182" s="133" t="s">
        <v>26</v>
      </c>
      <c r="W182" s="133" t="s">
        <v>26</v>
      </c>
      <c r="X182" s="137" t="str">
        <f>IF(ISERROR(MATCH('JP PINT 0.9.3'!B182,[2]統合!J:J,0)),"",INDEX([2]統合!Z:Z,MATCH('JP PINT 0.9.3'!B182,[2]統合!J:J,0),1))</f>
        <v/>
      </c>
    </row>
    <row r="183" spans="1:24" ht="16" customHeight="1">
      <c r="A183" s="137">
        <v>2800</v>
      </c>
      <c r="B183" s="137" t="s">
        <v>2785</v>
      </c>
      <c r="C183" s="137" t="s">
        <v>1363</v>
      </c>
      <c r="D183" s="133" t="s">
        <v>894</v>
      </c>
      <c r="F183" s="133" t="s">
        <v>894</v>
      </c>
      <c r="G183" s="138">
        <v>1</v>
      </c>
      <c r="H183" s="139" t="s">
        <v>2786</v>
      </c>
      <c r="I183" s="139" t="s">
        <v>2787</v>
      </c>
      <c r="K183" s="137" t="s">
        <v>2788</v>
      </c>
      <c r="L183" s="137" t="s">
        <v>2789</v>
      </c>
      <c r="P183" s="137">
        <v>3380</v>
      </c>
      <c r="Q183" s="137" t="s">
        <v>2760</v>
      </c>
      <c r="R183" s="137" t="s">
        <v>2761</v>
      </c>
      <c r="S183" s="137" t="s">
        <v>2762</v>
      </c>
      <c r="U183" s="137" t="s">
        <v>2790</v>
      </c>
      <c r="V183" s="133" t="s">
        <v>894</v>
      </c>
      <c r="W183" s="133" t="s">
        <v>141</v>
      </c>
      <c r="X183" s="137">
        <f>IF(ISERROR(MATCH('JP PINT 0.9.3'!B183,[2]統合!J:J,0)),"",INDEX([2]統合!Z:Z,MATCH('JP PINT 0.9.3'!B183,[2]統合!J:J,0),1))</f>
        <v>0</v>
      </c>
    </row>
    <row r="184" spans="1:24" ht="16" customHeight="1">
      <c r="A184" s="137">
        <v>2810</v>
      </c>
      <c r="B184" s="137" t="s">
        <v>2791</v>
      </c>
      <c r="C184" s="137" t="s">
        <v>1363</v>
      </c>
      <c r="D184" s="133" t="s">
        <v>20</v>
      </c>
      <c r="F184" s="133" t="s">
        <v>20</v>
      </c>
      <c r="G184" s="138">
        <v>2</v>
      </c>
      <c r="H184" s="143" t="s">
        <v>2792</v>
      </c>
      <c r="I184" s="143" t="s">
        <v>2793</v>
      </c>
      <c r="J184" s="133" t="s">
        <v>1605</v>
      </c>
      <c r="K184" s="137" t="s">
        <v>2794</v>
      </c>
      <c r="L184" s="137" t="s">
        <v>2795</v>
      </c>
      <c r="O184" s="137">
        <v>250000</v>
      </c>
      <c r="P184" s="137">
        <v>3390</v>
      </c>
      <c r="Q184" s="137" t="s">
        <v>2796</v>
      </c>
      <c r="R184" s="137" t="s">
        <v>1609</v>
      </c>
      <c r="S184" s="137" t="s">
        <v>2797</v>
      </c>
      <c r="U184" s="137" t="s">
        <v>2798</v>
      </c>
      <c r="V184" s="133" t="s">
        <v>20</v>
      </c>
      <c r="W184" s="133" t="s">
        <v>26</v>
      </c>
      <c r="X184" s="137" t="str">
        <f>IF(ISERROR(MATCH('JP PINT 0.9.3'!B184,[2]統合!J:J,0)),"",INDEX([2]統合!Z:Z,MATCH('JP PINT 0.9.3'!B184,[2]統合!J:J,0),1))</f>
        <v>rsm:CIIHSupplyChainTradeTransaction/ram:ApplicableCIIHSupplyChainTradeSettlement/ram:ApplicableCITradeTax/ram:BasisAmount</v>
      </c>
    </row>
    <row r="185" spans="1:24" ht="16" customHeight="1">
      <c r="A185" s="137">
        <v>2820</v>
      </c>
      <c r="B185" s="137" t="s">
        <v>2799</v>
      </c>
      <c r="C185" s="137" t="s">
        <v>1363</v>
      </c>
      <c r="D185" s="133" t="s">
        <v>20</v>
      </c>
      <c r="F185" s="133" t="s">
        <v>20</v>
      </c>
      <c r="G185" s="138">
        <v>2</v>
      </c>
      <c r="H185" s="143" t="s">
        <v>2800</v>
      </c>
      <c r="I185" s="143" t="s">
        <v>2801</v>
      </c>
      <c r="J185" s="133" t="s">
        <v>1605</v>
      </c>
      <c r="K185" s="137" t="s">
        <v>2802</v>
      </c>
      <c r="L185" s="137" t="s">
        <v>2803</v>
      </c>
      <c r="O185" s="137">
        <v>25000</v>
      </c>
      <c r="P185" s="137">
        <v>3410</v>
      </c>
      <c r="Q185" s="137" t="s">
        <v>2704</v>
      </c>
      <c r="R185" s="137" t="s">
        <v>1609</v>
      </c>
      <c r="S185" s="137" t="s">
        <v>2769</v>
      </c>
      <c r="U185" s="137" t="s">
        <v>2804</v>
      </c>
      <c r="V185" s="133" t="s">
        <v>20</v>
      </c>
      <c r="W185" s="133" t="s">
        <v>20</v>
      </c>
      <c r="X185" s="137" t="str">
        <f>IF(ISERROR(MATCH('JP PINT 0.9.3'!B185,[2]統合!J:J,0)),"",INDEX([2]統合!Z:Z,MATCH('JP PINT 0.9.3'!B185,[2]統合!J:J,0),1))</f>
        <v>rsm:CIIHSupplyChainTradeTransaction/ram:ApplicableCIIHSupplyChainTradeSettlement/ram:ApplicableCITradeTax/ram:CalculatedAmount</v>
      </c>
    </row>
    <row r="186" spans="1:24" ht="16" customHeight="1">
      <c r="A186" s="137">
        <v>2830</v>
      </c>
      <c r="B186" s="137" t="s">
        <v>2805</v>
      </c>
      <c r="C186" s="137" t="s">
        <v>1363</v>
      </c>
      <c r="D186" s="133" t="s">
        <v>20</v>
      </c>
      <c r="F186" s="133" t="s">
        <v>20</v>
      </c>
      <c r="G186" s="138">
        <v>2</v>
      </c>
      <c r="H186" s="143" t="s">
        <v>2806</v>
      </c>
      <c r="I186" s="143" t="s">
        <v>2807</v>
      </c>
      <c r="J186" s="133" t="s">
        <v>1429</v>
      </c>
      <c r="K186" s="137" t="s">
        <v>2808</v>
      </c>
      <c r="L186" s="137" t="s">
        <v>2809</v>
      </c>
      <c r="O186" s="137" t="s">
        <v>2554</v>
      </c>
      <c r="P186" s="137">
        <v>3440</v>
      </c>
      <c r="Q186" s="137" t="s">
        <v>1400</v>
      </c>
      <c r="R186" s="137" t="s">
        <v>1401</v>
      </c>
      <c r="S186" s="137" t="s">
        <v>2776</v>
      </c>
      <c r="U186" s="137" t="s">
        <v>2810</v>
      </c>
      <c r="V186" s="133" t="s">
        <v>20</v>
      </c>
      <c r="W186" s="133" t="s">
        <v>26</v>
      </c>
      <c r="X186" s="137" t="str">
        <f>IF(ISERROR(MATCH('JP PINT 0.9.3'!B186,[2]統合!J:J,0)),"",INDEX([2]統合!Z:Z,MATCH('JP PINT 0.9.3'!B186,[2]統合!J:J,0),1))</f>
        <v>rsm:CIIHSupplyChainTradeTransaction/ram:ApplicableCIIHSupplyChainTradeSettlement/ram:ApplicableCITradeTax/ram:CategoryCode</v>
      </c>
    </row>
    <row r="187" spans="1:24" ht="16" customHeight="1">
      <c r="A187" s="137">
        <v>2840</v>
      </c>
      <c r="B187" s="137" t="s">
        <v>2811</v>
      </c>
      <c r="C187" s="137" t="s">
        <v>1363</v>
      </c>
      <c r="D187" s="133" t="s">
        <v>26</v>
      </c>
      <c r="F187" s="133" t="s">
        <v>26</v>
      </c>
      <c r="G187" s="138">
        <v>2</v>
      </c>
      <c r="H187" s="143" t="s">
        <v>2812</v>
      </c>
      <c r="I187" s="143" t="s">
        <v>2813</v>
      </c>
      <c r="J187" s="133" t="s">
        <v>2524</v>
      </c>
      <c r="K187" s="137" t="s">
        <v>2814</v>
      </c>
      <c r="L187" s="137" t="s">
        <v>2815</v>
      </c>
      <c r="O187" s="137">
        <v>10</v>
      </c>
      <c r="P187" s="137">
        <v>3450</v>
      </c>
      <c r="Q187" s="137" t="s">
        <v>2566</v>
      </c>
      <c r="R187" s="137" t="s">
        <v>2567</v>
      </c>
      <c r="S187" s="137" t="s">
        <v>2783</v>
      </c>
      <c r="U187" s="137" t="s">
        <v>2816</v>
      </c>
      <c r="V187" s="133" t="s">
        <v>26</v>
      </c>
      <c r="W187" s="133" t="s">
        <v>26</v>
      </c>
      <c r="X187" s="137" t="str">
        <f>IF(ISERROR(MATCH('JP PINT 0.9.3'!B187,[2]統合!J:J,0)),"",INDEX([2]統合!Z:Z,MATCH('JP PINT 0.9.3'!B187,[2]統合!J:J,0),1))</f>
        <v>rsm:CIIHSupplyChainTradeTransaction/ram:ApplicableCIIHSupplyChainTradeSettlement/ram:ApplicableCITradeTax/ram:RateApplicablePercent</v>
      </c>
    </row>
    <row r="188" spans="1:24" ht="16" customHeight="1">
      <c r="A188" s="137">
        <v>2850</v>
      </c>
      <c r="B188" s="137" t="s">
        <v>2817</v>
      </c>
      <c r="C188" s="137" t="s">
        <v>1363</v>
      </c>
      <c r="D188" s="133" t="s">
        <v>26</v>
      </c>
      <c r="E188" s="133" t="s">
        <v>1363</v>
      </c>
      <c r="F188" s="133" t="s">
        <v>2571</v>
      </c>
      <c r="G188" s="138">
        <v>2</v>
      </c>
      <c r="H188" s="143" t="s">
        <v>2818</v>
      </c>
      <c r="I188" s="143" t="s">
        <v>2819</v>
      </c>
      <c r="J188" s="133" t="s">
        <v>1484</v>
      </c>
      <c r="K188" s="137" t="s">
        <v>2820</v>
      </c>
      <c r="L188" s="137" t="s">
        <v>2821</v>
      </c>
      <c r="N188" s="137" t="s">
        <v>2576</v>
      </c>
      <c r="P188" s="137">
        <v>3470</v>
      </c>
      <c r="Q188" s="137" t="s">
        <v>2585</v>
      </c>
      <c r="R188" s="137" t="s">
        <v>1491</v>
      </c>
      <c r="S188" s="137" t="s">
        <v>2822</v>
      </c>
      <c r="U188" s="137" t="s">
        <v>2823</v>
      </c>
      <c r="V188" s="133" t="s">
        <v>2571</v>
      </c>
      <c r="W188" s="133" t="s">
        <v>141</v>
      </c>
      <c r="X188" s="137" t="str">
        <f>IF(ISERROR(MATCH('JP PINT 0.9.3'!B188,[2]統合!J:J,0)),"",INDEX([2]統合!Z:Z,MATCH('JP PINT 0.9.3'!B188,[2]統合!J:J,0),1))</f>
        <v/>
      </c>
    </row>
    <row r="189" spans="1:24" ht="16" customHeight="1">
      <c r="A189" s="137">
        <v>2860</v>
      </c>
      <c r="B189" s="137" t="s">
        <v>2824</v>
      </c>
      <c r="C189" s="137" t="s">
        <v>1363</v>
      </c>
      <c r="D189" s="133" t="s">
        <v>26</v>
      </c>
      <c r="E189" s="133" t="s">
        <v>1363</v>
      </c>
      <c r="F189" s="133" t="s">
        <v>2571</v>
      </c>
      <c r="G189" s="138">
        <v>2</v>
      </c>
      <c r="H189" s="143" t="s">
        <v>2825</v>
      </c>
      <c r="I189" s="143" t="s">
        <v>2826</v>
      </c>
      <c r="J189" s="133" t="s">
        <v>1429</v>
      </c>
      <c r="K189" s="137" t="s">
        <v>2827</v>
      </c>
      <c r="L189" s="137" t="s">
        <v>2828</v>
      </c>
      <c r="N189" s="137" t="s">
        <v>2576</v>
      </c>
      <c r="P189" s="137">
        <v>3460</v>
      </c>
      <c r="Q189" s="137" t="s">
        <v>2577</v>
      </c>
      <c r="R189" s="137" t="s">
        <v>1434</v>
      </c>
      <c r="S189" s="137" t="s">
        <v>2829</v>
      </c>
      <c r="U189" s="137" t="s">
        <v>2830</v>
      </c>
      <c r="V189" s="133" t="s">
        <v>2571</v>
      </c>
      <c r="W189" s="133" t="s">
        <v>26</v>
      </c>
      <c r="X189" s="137" t="str">
        <f>IF(ISERROR(MATCH('JP PINT 0.9.3'!B189,[2]統合!J:J,0)),"",INDEX([2]統合!Z:Z,MATCH('JP PINT 0.9.3'!B189,[2]統合!J:J,0),1))</f>
        <v/>
      </c>
    </row>
    <row r="190" spans="1:24" ht="16" customHeight="1">
      <c r="A190" s="137">
        <v>2870</v>
      </c>
      <c r="B190" s="137" t="s">
        <v>2831</v>
      </c>
      <c r="C190" s="137" t="s">
        <v>1384</v>
      </c>
      <c r="D190" s="133" t="s">
        <v>141</v>
      </c>
      <c r="F190" s="133" t="s">
        <v>141</v>
      </c>
      <c r="G190" s="138">
        <v>1</v>
      </c>
      <c r="H190" s="139" t="s">
        <v>2832</v>
      </c>
      <c r="I190" s="139" t="s">
        <v>2833</v>
      </c>
      <c r="K190" s="137" t="s">
        <v>2834</v>
      </c>
      <c r="L190" s="137" t="s">
        <v>2835</v>
      </c>
      <c r="M190" s="142" t="s">
        <v>2836</v>
      </c>
      <c r="N190" s="142" t="s">
        <v>2837</v>
      </c>
      <c r="P190" s="137">
        <v>1360</v>
      </c>
      <c r="Q190" s="137" t="s">
        <v>2838</v>
      </c>
      <c r="R190" s="137" t="s">
        <v>2839</v>
      </c>
      <c r="S190" s="137" t="s">
        <v>2840</v>
      </c>
      <c r="T190" s="137" t="s">
        <v>2841</v>
      </c>
      <c r="U190" s="137" t="s">
        <v>2842</v>
      </c>
      <c r="V190" s="133" t="s">
        <v>141</v>
      </c>
      <c r="W190" s="133" t="s">
        <v>141</v>
      </c>
      <c r="X190" s="137">
        <f>IF(ISERROR(MATCH('JP PINT 0.9.3'!B190,[2]統合!J:J,0)),"",INDEX([2]統合!Z:Z,MATCH('JP PINT 0.9.3'!B190,[2]統合!J:J,0),1))</f>
        <v>0</v>
      </c>
    </row>
    <row r="191" spans="1:24" ht="16" customHeight="1">
      <c r="A191" s="137">
        <v>2880</v>
      </c>
      <c r="B191" s="137" t="s">
        <v>2843</v>
      </c>
      <c r="C191" s="137" t="s">
        <v>1384</v>
      </c>
      <c r="D191" s="133" t="s">
        <v>20</v>
      </c>
      <c r="F191" s="133" t="s">
        <v>20</v>
      </c>
      <c r="G191" s="138">
        <v>2</v>
      </c>
      <c r="H191" s="143" t="s">
        <v>2844</v>
      </c>
      <c r="I191" s="143" t="s">
        <v>2845</v>
      </c>
      <c r="J191" s="133" t="s">
        <v>1497</v>
      </c>
      <c r="K191" s="137" t="s">
        <v>2846</v>
      </c>
      <c r="L191" s="137" t="s">
        <v>2847</v>
      </c>
      <c r="P191" s="137">
        <v>1370</v>
      </c>
      <c r="Q191" s="137" t="s">
        <v>1400</v>
      </c>
      <c r="R191" s="137" t="s">
        <v>1401</v>
      </c>
      <c r="S191" s="137" t="s">
        <v>1556</v>
      </c>
      <c r="U191" s="137" t="s">
        <v>2848</v>
      </c>
      <c r="V191" s="133" t="s">
        <v>20</v>
      </c>
      <c r="W191" s="133" t="s">
        <v>20</v>
      </c>
      <c r="X191" s="137" t="str">
        <f>IF(ISERROR(MATCH('JP PINT 0.9.3'!B191,[2]統合!J:J,0)),"",INDEX([2]統合!Z:Z,MATCH('JP PINT 0.9.3'!B191,[2]統合!J:J,0),1))</f>
        <v>rsm:CIIHExchangedDocument/ram:ReferenceCIReferencedDocument/ram:IssuerAssignedID</v>
      </c>
    </row>
    <row r="192" spans="1:24" ht="16" customHeight="1">
      <c r="A192" s="137">
        <v>2890</v>
      </c>
      <c r="B192" s="137" t="s">
        <v>2849</v>
      </c>
      <c r="C192" s="137" t="s">
        <v>1384</v>
      </c>
      <c r="D192" s="133" t="s">
        <v>26</v>
      </c>
      <c r="F192" s="133" t="s">
        <v>26</v>
      </c>
      <c r="G192" s="138">
        <v>2</v>
      </c>
      <c r="H192" s="143" t="s">
        <v>2850</v>
      </c>
      <c r="I192" s="143" t="s">
        <v>2851</v>
      </c>
      <c r="J192" s="133" t="s">
        <v>1484</v>
      </c>
      <c r="K192" s="137" t="s">
        <v>2852</v>
      </c>
      <c r="L192" s="137" t="s">
        <v>2853</v>
      </c>
      <c r="P192" s="137">
        <v>1380</v>
      </c>
      <c r="Q192" s="137" t="s">
        <v>2854</v>
      </c>
      <c r="R192" s="137" t="s">
        <v>1491</v>
      </c>
      <c r="S192" s="137" t="s">
        <v>2855</v>
      </c>
      <c r="U192" s="137" t="s">
        <v>2856</v>
      </c>
      <c r="V192" s="133" t="s">
        <v>26</v>
      </c>
      <c r="W192" s="133" t="s">
        <v>141</v>
      </c>
      <c r="X192" s="137" t="str">
        <f>IF(ISERROR(MATCH('JP PINT 0.9.3'!B192,[2]統合!J:J,0)),"",INDEX([2]統合!Z:Z,MATCH('JP PINT 0.9.3'!B192,[2]統合!J:J,0),1))</f>
        <v>rsm:CIIHExchangedDocument/ram:ReferenceCIReferencedDocument/ram:Information</v>
      </c>
    </row>
    <row r="193" spans="1:24" ht="16" customHeight="1">
      <c r="A193" s="137">
        <v>2900</v>
      </c>
      <c r="B193" s="137" t="s">
        <v>2857</v>
      </c>
      <c r="C193" s="137" t="s">
        <v>1384</v>
      </c>
      <c r="D193" s="133" t="s">
        <v>26</v>
      </c>
      <c r="F193" s="133" t="s">
        <v>26</v>
      </c>
      <c r="G193" s="138">
        <v>2</v>
      </c>
      <c r="H193" s="143" t="s">
        <v>2858</v>
      </c>
      <c r="I193" s="143" t="s">
        <v>2833</v>
      </c>
      <c r="J193" s="133" t="s">
        <v>2859</v>
      </c>
      <c r="K193" s="137" t="s">
        <v>2860</v>
      </c>
      <c r="L193" s="137" t="s">
        <v>2861</v>
      </c>
      <c r="M193" s="142" t="s">
        <v>2862</v>
      </c>
      <c r="N193" s="142" t="s">
        <v>2863</v>
      </c>
      <c r="P193" s="137">
        <v>1400</v>
      </c>
      <c r="Q193" s="137" t="s">
        <v>2864</v>
      </c>
      <c r="R193" s="137" t="s">
        <v>2865</v>
      </c>
      <c r="S193" s="137" t="s">
        <v>2866</v>
      </c>
      <c r="U193" s="137" t="s">
        <v>2867</v>
      </c>
      <c r="V193" s="133" t="s">
        <v>26</v>
      </c>
      <c r="W193" s="133" t="s">
        <v>26</v>
      </c>
      <c r="X193" s="137" t="str">
        <f>IF(ISERROR(MATCH('JP PINT 0.9.3'!B193,[2]統合!J:J,0)),"",INDEX([2]統合!Z:Z,MATCH('JP PINT 0.9.3'!B193,[2]統合!J:J,0),1))</f>
        <v/>
      </c>
    </row>
    <row r="194" spans="1:24" ht="16" customHeight="1">
      <c r="A194" s="137">
        <v>2910</v>
      </c>
      <c r="B194" s="137" t="s">
        <v>2868</v>
      </c>
      <c r="C194" s="137" t="s">
        <v>1363</v>
      </c>
      <c r="D194" s="133" t="s">
        <v>20</v>
      </c>
      <c r="F194" s="133" t="s">
        <v>20</v>
      </c>
      <c r="G194" s="138">
        <v>3</v>
      </c>
      <c r="H194" s="150" t="s">
        <v>2869</v>
      </c>
      <c r="I194" s="150" t="s">
        <v>2870</v>
      </c>
      <c r="J194" s="133" t="s">
        <v>1429</v>
      </c>
      <c r="K194" s="142" t="s">
        <v>2871</v>
      </c>
      <c r="L194" s="142" t="s">
        <v>2872</v>
      </c>
      <c r="P194" s="137">
        <v>1410</v>
      </c>
      <c r="Q194" s="137" t="s">
        <v>2873</v>
      </c>
      <c r="R194" s="137" t="s">
        <v>1564</v>
      </c>
      <c r="S194" s="137" t="s">
        <v>2874</v>
      </c>
      <c r="U194" s="137" t="s">
        <v>2875</v>
      </c>
      <c r="V194" s="133" t="s">
        <v>20</v>
      </c>
      <c r="W194" s="133" t="s">
        <v>20</v>
      </c>
      <c r="X194" s="137" t="str">
        <f>IF(ISERROR(MATCH('JP PINT 0.9.3'!B194,[2]統合!J:J,0)),"",INDEX([2]統合!Z:Z,MATCH('JP PINT 0.9.3'!B194,[2]統合!J:J,0),1))</f>
        <v>rsm:CIIHExchangedDocument/ram:AttachedSpecifiedBinaryFile/ram:MIMECode</v>
      </c>
    </row>
    <row r="195" spans="1:24" ht="16" customHeight="1">
      <c r="A195" s="137">
        <v>2920</v>
      </c>
      <c r="B195" s="137" t="s">
        <v>2876</v>
      </c>
      <c r="C195" s="137" t="s">
        <v>1384</v>
      </c>
      <c r="D195" s="133" t="s">
        <v>20</v>
      </c>
      <c r="F195" s="133" t="s">
        <v>20</v>
      </c>
      <c r="G195" s="138">
        <v>3</v>
      </c>
      <c r="H195" s="150" t="s">
        <v>2877</v>
      </c>
      <c r="I195" s="150" t="s">
        <v>2878</v>
      </c>
      <c r="J195" s="133" t="s">
        <v>1484</v>
      </c>
      <c r="K195" s="137" t="s">
        <v>2879</v>
      </c>
      <c r="L195" s="137" t="s">
        <v>2879</v>
      </c>
      <c r="P195" s="137">
        <v>1420</v>
      </c>
      <c r="Q195" s="137" t="s">
        <v>2880</v>
      </c>
      <c r="R195" s="137" t="s">
        <v>2307</v>
      </c>
      <c r="S195" s="137" t="s">
        <v>2881</v>
      </c>
      <c r="U195" s="137" t="s">
        <v>2882</v>
      </c>
      <c r="V195" s="133" t="s">
        <v>20</v>
      </c>
      <c r="W195" s="133" t="s">
        <v>26</v>
      </c>
      <c r="X195" s="137" t="str">
        <f>IF(ISERROR(MATCH('JP PINT 0.9.3'!B195,[2]統合!J:J,0)),"",INDEX([2]統合!Z:Z,MATCH('JP PINT 0.9.3'!B195,[2]統合!J:J,0),1))</f>
        <v>rsm:CIIHExchangedDocument/ram:AttachedSpecifiedBinaryFile/ram:FileName</v>
      </c>
    </row>
    <row r="196" spans="1:24" ht="16" customHeight="1">
      <c r="A196" s="137">
        <v>2930</v>
      </c>
      <c r="B196" s="137" t="s">
        <v>2883</v>
      </c>
      <c r="C196" s="137" t="s">
        <v>1384</v>
      </c>
      <c r="D196" s="133" t="s">
        <v>26</v>
      </c>
      <c r="F196" s="133" t="s">
        <v>26</v>
      </c>
      <c r="G196" s="138">
        <v>2</v>
      </c>
      <c r="H196" s="143" t="s">
        <v>2884</v>
      </c>
      <c r="I196" s="143" t="s">
        <v>2885</v>
      </c>
      <c r="J196" s="133" t="s">
        <v>1484</v>
      </c>
      <c r="K196" s="137" t="s">
        <v>2886</v>
      </c>
      <c r="L196" s="137" t="s">
        <v>2887</v>
      </c>
      <c r="N196" s="137" t="s">
        <v>2888</v>
      </c>
      <c r="P196" s="137">
        <v>1440</v>
      </c>
      <c r="Q196" s="137" t="s">
        <v>2889</v>
      </c>
      <c r="R196" s="137" t="s">
        <v>1401</v>
      </c>
      <c r="S196" s="137" t="s">
        <v>2890</v>
      </c>
      <c r="U196" s="137" t="s">
        <v>2891</v>
      </c>
      <c r="V196" s="133" t="s">
        <v>20</v>
      </c>
      <c r="W196" s="133" t="s">
        <v>26</v>
      </c>
      <c r="X196" s="137" t="str">
        <f>IF(ISERROR(MATCH('JP PINT 0.9.3'!B196,[2]統合!J:J,0)),"",INDEX([2]統合!Z:Z,MATCH('JP PINT 0.9.3'!B196,[2]統合!J:J,0),1))</f>
        <v>rsm:CIIHExchangedDocument/ram:AttachedSpecifiedBinaryFile/ram:URIID</v>
      </c>
    </row>
    <row r="197" spans="1:24" ht="16" customHeight="1">
      <c r="A197" s="137">
        <v>2940</v>
      </c>
      <c r="B197" s="137" t="s">
        <v>2892</v>
      </c>
      <c r="C197" s="137" t="s">
        <v>1384</v>
      </c>
      <c r="D197" s="133" t="s">
        <v>894</v>
      </c>
      <c r="F197" s="133" t="s">
        <v>894</v>
      </c>
      <c r="G197" s="138">
        <v>1</v>
      </c>
      <c r="H197" s="139" t="s">
        <v>2893</v>
      </c>
      <c r="I197" s="139" t="s">
        <v>2894</v>
      </c>
      <c r="K197" s="137" t="s">
        <v>2895</v>
      </c>
      <c r="L197" s="137" t="s">
        <v>2896</v>
      </c>
      <c r="P197" s="137">
        <v>3760</v>
      </c>
      <c r="Q197" s="137" t="s">
        <v>2897</v>
      </c>
      <c r="R197" s="137" t="s">
        <v>2898</v>
      </c>
      <c r="S197" s="137" t="s">
        <v>2899</v>
      </c>
      <c r="U197" s="137" t="s">
        <v>2900</v>
      </c>
      <c r="V197" s="133" t="s">
        <v>894</v>
      </c>
      <c r="W197" s="133" t="s">
        <v>894</v>
      </c>
      <c r="X197" s="137" t="str">
        <f>IF(ISERROR(MATCH('JP PINT 0.9.3'!B197,[2]統合!J:J,0)),"",INDEX([2]統合!Z:Z,MATCH('JP PINT 0.9.3'!B197,[2]統合!J:J,0),1))</f>
        <v/>
      </c>
    </row>
    <row r="198" spans="1:24" ht="16" customHeight="1">
      <c r="A198" s="137">
        <v>2950</v>
      </c>
      <c r="B198" s="137" t="s">
        <v>2901</v>
      </c>
      <c r="C198" s="137" t="s">
        <v>1384</v>
      </c>
      <c r="D198" s="133" t="s">
        <v>20</v>
      </c>
      <c r="F198" s="133" t="s">
        <v>20</v>
      </c>
      <c r="G198" s="138">
        <v>2</v>
      </c>
      <c r="H198" s="143" t="s">
        <v>2902</v>
      </c>
      <c r="I198" s="143" t="s">
        <v>2903</v>
      </c>
      <c r="J198" s="133" t="s">
        <v>1395</v>
      </c>
      <c r="K198" s="137" t="s">
        <v>2904</v>
      </c>
      <c r="L198" s="137" t="s">
        <v>2905</v>
      </c>
      <c r="O198" s="137">
        <v>1</v>
      </c>
      <c r="P198" s="137">
        <v>3770</v>
      </c>
      <c r="Q198" s="137" t="s">
        <v>1400</v>
      </c>
      <c r="R198" s="137" t="s">
        <v>1401</v>
      </c>
      <c r="S198" s="137" t="s">
        <v>2906</v>
      </c>
      <c r="U198" s="137" t="s">
        <v>2907</v>
      </c>
      <c r="V198" s="133" t="s">
        <v>20</v>
      </c>
      <c r="W198" s="133" t="s">
        <v>20</v>
      </c>
      <c r="X198" s="137" t="str">
        <f>IF(ISERROR(MATCH('JP PINT 0.9.3'!B198,[2]統合!J:J,0)),"",INDEX([2]統合!Z:Z,MATCH('JP PINT 0.9.3'!B198,[2]統合!J:J,0),1))</f>
        <v/>
      </c>
    </row>
    <row r="199" spans="1:24" ht="16" customHeight="1">
      <c r="A199" s="137">
        <v>2960</v>
      </c>
      <c r="B199" s="137" t="s">
        <v>2908</v>
      </c>
      <c r="C199" s="137" t="s">
        <v>1384</v>
      </c>
      <c r="D199" s="133" t="s">
        <v>26</v>
      </c>
      <c r="F199" s="133" t="s">
        <v>26</v>
      </c>
      <c r="G199" s="138">
        <v>2</v>
      </c>
      <c r="H199" s="143" t="s">
        <v>2909</v>
      </c>
      <c r="I199" s="143" t="s">
        <v>2910</v>
      </c>
      <c r="J199" s="133" t="s">
        <v>1484</v>
      </c>
      <c r="K199" s="137" t="s">
        <v>2911</v>
      </c>
      <c r="L199" s="137" t="s">
        <v>2912</v>
      </c>
      <c r="P199" s="137">
        <v>3780</v>
      </c>
      <c r="Q199" s="137" t="s">
        <v>1599</v>
      </c>
      <c r="R199" s="137" t="s">
        <v>1491</v>
      </c>
      <c r="S199" s="137" t="s">
        <v>2913</v>
      </c>
      <c r="U199" s="137" t="s">
        <v>2914</v>
      </c>
      <c r="V199" s="133" t="s">
        <v>26</v>
      </c>
      <c r="W199" s="133" t="s">
        <v>141</v>
      </c>
      <c r="X199" s="137" t="str">
        <f>IF(ISERROR(MATCH('JP PINT 0.9.3'!B199,[2]統合!J:J,0)),"",INDEX([2]統合!Z:Z,MATCH('JP PINT 0.9.3'!B199,[2]統合!J:J,0),1))</f>
        <v/>
      </c>
    </row>
    <row r="200" spans="1:24" ht="16" customHeight="1">
      <c r="A200" s="137">
        <v>2970</v>
      </c>
      <c r="B200" s="137" t="s">
        <v>2915</v>
      </c>
      <c r="C200" s="137" t="s">
        <v>1363</v>
      </c>
      <c r="D200" s="133" t="s">
        <v>26</v>
      </c>
      <c r="F200" s="133" t="s">
        <v>26</v>
      </c>
      <c r="G200" s="138">
        <v>2</v>
      </c>
      <c r="H200" s="143" t="s">
        <v>2916</v>
      </c>
      <c r="I200" s="143" t="s">
        <v>2917</v>
      </c>
      <c r="K200" s="137" t="s">
        <v>2918</v>
      </c>
      <c r="L200" s="137" t="s">
        <v>2919</v>
      </c>
      <c r="P200" s="137">
        <v>3950</v>
      </c>
      <c r="Q200" s="137" t="s">
        <v>2920</v>
      </c>
      <c r="R200" s="137" t="s">
        <v>2839</v>
      </c>
      <c r="S200" s="137" t="s">
        <v>2921</v>
      </c>
      <c r="T200" s="137" t="s">
        <v>2841</v>
      </c>
      <c r="U200" s="137" t="s">
        <v>2922</v>
      </c>
      <c r="V200" s="133" t="s">
        <v>26</v>
      </c>
      <c r="W200" s="133" t="s">
        <v>141</v>
      </c>
      <c r="X200" s="137">
        <f>IF(ISERROR(MATCH('JP PINT 0.9.3'!B200,[2]統合!J:J,0)),"",INDEX([2]統合!Z:Z,MATCH('JP PINT 0.9.3'!B200,[2]統合!J:J,0),1))</f>
        <v>0</v>
      </c>
    </row>
    <row r="201" spans="1:24" ht="16" customHeight="1">
      <c r="A201" s="137">
        <v>2980</v>
      </c>
      <c r="B201" s="137" t="s">
        <v>2923</v>
      </c>
      <c r="C201" s="137" t="s">
        <v>1363</v>
      </c>
      <c r="D201" s="133" t="s">
        <v>20</v>
      </c>
      <c r="F201" s="133" t="s">
        <v>20</v>
      </c>
      <c r="G201" s="138">
        <v>3</v>
      </c>
      <c r="H201" s="150" t="s">
        <v>2924</v>
      </c>
      <c r="I201" s="150" t="s">
        <v>2925</v>
      </c>
      <c r="J201" s="133" t="s">
        <v>1395</v>
      </c>
      <c r="K201" s="137" t="s">
        <v>2926</v>
      </c>
      <c r="L201" s="137" t="s">
        <v>2927</v>
      </c>
      <c r="P201" s="137">
        <v>3960</v>
      </c>
      <c r="Q201" s="137" t="s">
        <v>1400</v>
      </c>
      <c r="R201" s="137" t="s">
        <v>1401</v>
      </c>
      <c r="S201" s="137" t="s">
        <v>2928</v>
      </c>
      <c r="U201" s="137" t="s">
        <v>2929</v>
      </c>
      <c r="V201" s="133" t="s">
        <v>20</v>
      </c>
      <c r="W201" s="133" t="s">
        <v>20</v>
      </c>
      <c r="X201" s="137" t="str">
        <f>IF(ISERROR(MATCH('JP PINT 0.9.3'!B201,[2]統合!J:J,0)),"",INDEX([2]統合!Z:Z,MATCH('JP PINT 0.9.3'!B201,[2]統合!J:J,0),1))</f>
        <v>rsm:CIIHSupplyChainTradeTransaction/ram:IncludedCIILSupplyChainTradeLineItem/ram:SubordinateCIILBSubordinateTradeLineItem/ram:ID</v>
      </c>
    </row>
    <row r="202" spans="1:24" ht="16" customHeight="1">
      <c r="A202" s="137">
        <v>2990</v>
      </c>
      <c r="B202" s="137" t="s">
        <v>2930</v>
      </c>
      <c r="C202" s="137" t="s">
        <v>1363</v>
      </c>
      <c r="D202" s="133" t="s">
        <v>26</v>
      </c>
      <c r="F202" s="133" t="s">
        <v>26</v>
      </c>
      <c r="G202" s="138">
        <v>3</v>
      </c>
      <c r="H202" s="150" t="s">
        <v>2931</v>
      </c>
      <c r="I202" s="150" t="s">
        <v>2932</v>
      </c>
      <c r="J202" s="133" t="s">
        <v>1429</v>
      </c>
      <c r="K202" s="137" t="s">
        <v>2933</v>
      </c>
      <c r="L202" s="137" t="s">
        <v>2934</v>
      </c>
      <c r="P202" s="137">
        <v>3970</v>
      </c>
      <c r="Q202" s="137" t="s">
        <v>2935</v>
      </c>
      <c r="R202" s="137" t="s">
        <v>1434</v>
      </c>
      <c r="S202" s="137" t="s">
        <v>2936</v>
      </c>
      <c r="U202" s="137" t="s">
        <v>2937</v>
      </c>
      <c r="V202" s="133" t="s">
        <v>26</v>
      </c>
      <c r="W202" s="133" t="s">
        <v>26</v>
      </c>
      <c r="X202" s="137" t="str">
        <f>IF(ISERROR(MATCH('JP PINT 0.9.3'!B202,[2]統合!J:J,0)),"",INDEX([2]統合!Z:Z,MATCH('JP PINT 0.9.3'!B202,[2]統合!J:J,0),1))</f>
        <v/>
      </c>
    </row>
    <row r="203" spans="1:24" ht="16" customHeight="1">
      <c r="A203" s="137">
        <v>3000</v>
      </c>
      <c r="B203" s="137" t="s">
        <v>2938</v>
      </c>
      <c r="C203" s="137" t="s">
        <v>1384</v>
      </c>
      <c r="D203" s="133" t="s">
        <v>26</v>
      </c>
      <c r="F203" s="133" t="s">
        <v>26</v>
      </c>
      <c r="G203" s="138">
        <v>2</v>
      </c>
      <c r="H203" s="143" t="s">
        <v>2939</v>
      </c>
      <c r="I203" s="143" t="s">
        <v>2940</v>
      </c>
      <c r="J203" s="133" t="s">
        <v>1395</v>
      </c>
      <c r="K203" s="137" t="s">
        <v>2918</v>
      </c>
      <c r="L203" s="137" t="s">
        <v>2941</v>
      </c>
      <c r="P203" s="137">
        <v>3990</v>
      </c>
      <c r="Q203" s="137" t="s">
        <v>1400</v>
      </c>
      <c r="R203" s="137" t="s">
        <v>1401</v>
      </c>
      <c r="S203" s="137" t="s">
        <v>2928</v>
      </c>
      <c r="U203" s="137" t="s">
        <v>2942</v>
      </c>
      <c r="V203" s="133" t="s">
        <v>20</v>
      </c>
      <c r="W203" s="133" t="s">
        <v>20</v>
      </c>
      <c r="X203" s="137" t="str">
        <f>IF(ISERROR(MATCH('JP PINT 0.9.3'!B203,[2]統合!J:J,0)),"",INDEX([2]統合!Z:Z,MATCH('JP PINT 0.9.3'!B203,[2]統合!J:J,0),1))</f>
        <v/>
      </c>
    </row>
    <row r="204" spans="1:24" ht="16" customHeight="1">
      <c r="A204" s="137">
        <v>3010</v>
      </c>
      <c r="B204" s="137" t="s">
        <v>2943</v>
      </c>
      <c r="C204" s="137" t="s">
        <v>1384</v>
      </c>
      <c r="D204" s="133" t="s">
        <v>26</v>
      </c>
      <c r="F204" s="133" t="s">
        <v>26</v>
      </c>
      <c r="G204" s="138">
        <v>3</v>
      </c>
      <c r="H204" s="150" t="s">
        <v>2944</v>
      </c>
      <c r="I204" s="150" t="s">
        <v>1710</v>
      </c>
      <c r="J204" s="133" t="s">
        <v>1429</v>
      </c>
      <c r="K204" s="137" t="s">
        <v>2926</v>
      </c>
      <c r="L204" s="137" t="s">
        <v>2945</v>
      </c>
      <c r="P204" s="137">
        <v>4000</v>
      </c>
      <c r="Q204" s="137" t="s">
        <v>1563</v>
      </c>
      <c r="R204" s="137" t="s">
        <v>1564</v>
      </c>
      <c r="S204" s="137" t="s">
        <v>2946</v>
      </c>
      <c r="U204" s="137" t="s">
        <v>2947</v>
      </c>
      <c r="V204" s="133" t="s">
        <v>26</v>
      </c>
      <c r="W204" s="133" t="s">
        <v>26</v>
      </c>
      <c r="X204" s="137" t="str">
        <f>IF(ISERROR(MATCH('JP PINT 0.9.3'!B204,[2]統合!J:J,0)),"",INDEX([2]統合!Z:Z,MATCH('JP PINT 0.9.3'!B204,[2]統合!J:J,0),1))</f>
        <v/>
      </c>
    </row>
    <row r="205" spans="1:24" ht="16" customHeight="1">
      <c r="A205" s="137">
        <v>3020</v>
      </c>
      <c r="B205" s="137" t="s">
        <v>2948</v>
      </c>
      <c r="C205" s="137" t="s">
        <v>1384</v>
      </c>
      <c r="D205" s="133" t="s">
        <v>20</v>
      </c>
      <c r="F205" s="133" t="s">
        <v>20</v>
      </c>
      <c r="G205" s="138">
        <v>2</v>
      </c>
      <c r="H205" s="143" t="s">
        <v>2949</v>
      </c>
      <c r="I205" s="143" t="s">
        <v>2950</v>
      </c>
      <c r="J205" s="133" t="s">
        <v>2951</v>
      </c>
      <c r="K205" s="137" t="s">
        <v>2952</v>
      </c>
      <c r="L205" s="137" t="s">
        <v>2953</v>
      </c>
      <c r="M205" s="137" t="s">
        <v>2954</v>
      </c>
      <c r="N205" s="142" t="s">
        <v>2955</v>
      </c>
      <c r="O205" s="137">
        <v>5</v>
      </c>
      <c r="P205" s="137">
        <v>3790</v>
      </c>
      <c r="Q205" s="137" t="s">
        <v>2956</v>
      </c>
      <c r="R205" s="137" t="s">
        <v>2957</v>
      </c>
      <c r="S205" s="137" t="s">
        <v>2958</v>
      </c>
      <c r="U205" s="137" t="s">
        <v>2959</v>
      </c>
      <c r="V205" s="133" t="s">
        <v>20</v>
      </c>
      <c r="W205" s="133" t="s">
        <v>26</v>
      </c>
      <c r="X205" s="137" t="str">
        <f>IF(ISERROR(MATCH('JP PINT 0.9.3'!B205,[2]統合!J:J,0)),"",INDEX([2]統合!Z:Z,MATCH('JP PINT 0.9.3'!B205,[2]統合!J:J,0),1))</f>
        <v>rsm:CIIHSupplyChainTradeTransaction/ram:IncludedCIILSupplyChainTradeLineItem/ram:SubordinateCIILBSubordinateTradeLineItem/ram:SpecifiedCIILBSupplyChainTradeDelivery/ram:BilledQuantity</v>
      </c>
    </row>
    <row r="206" spans="1:24" ht="16" customHeight="1">
      <c r="A206" s="137">
        <v>3030</v>
      </c>
      <c r="B206" s="137" t="s">
        <v>2960</v>
      </c>
      <c r="C206" s="137" t="s">
        <v>1384</v>
      </c>
      <c r="D206" s="133" t="s">
        <v>20</v>
      </c>
      <c r="F206" s="133" t="s">
        <v>20</v>
      </c>
      <c r="G206" s="138">
        <v>2</v>
      </c>
      <c r="H206" s="143" t="s">
        <v>2961</v>
      </c>
      <c r="I206" s="143" t="s">
        <v>2962</v>
      </c>
      <c r="J206" s="133" t="s">
        <v>1429</v>
      </c>
      <c r="K206" s="137" t="s">
        <v>2963</v>
      </c>
      <c r="L206" s="137" t="s">
        <v>2964</v>
      </c>
      <c r="N206" s="142" t="s">
        <v>2965</v>
      </c>
      <c r="O206" s="137" t="s">
        <v>2966</v>
      </c>
      <c r="P206" s="137">
        <v>3800</v>
      </c>
      <c r="Q206" s="137" t="s">
        <v>2967</v>
      </c>
      <c r="R206" s="137" t="s">
        <v>1564</v>
      </c>
      <c r="S206" s="137" t="s">
        <v>2968</v>
      </c>
      <c r="U206" s="137" t="s">
        <v>2969</v>
      </c>
      <c r="V206" s="133" t="s">
        <v>20</v>
      </c>
      <c r="W206" s="133" t="s">
        <v>26</v>
      </c>
      <c r="X206" s="137" t="str">
        <f>IF(ISERROR(MATCH('JP PINT 0.9.3'!B206,[2]統合!J:J,0)),"",INDEX([2]統合!Z:Z,MATCH('JP PINT 0.9.3'!B206,[2]統合!J:J,0),1))</f>
        <v/>
      </c>
    </row>
    <row r="207" spans="1:24" ht="16" customHeight="1">
      <c r="A207" s="151">
        <v>3035</v>
      </c>
      <c r="B207" s="151" t="s">
        <v>2970</v>
      </c>
      <c r="C207" s="151" t="s">
        <v>2971</v>
      </c>
      <c r="D207" s="152"/>
      <c r="E207" s="152"/>
      <c r="F207" s="152" t="s">
        <v>26</v>
      </c>
      <c r="G207" s="153">
        <v>2</v>
      </c>
      <c r="H207" s="155" t="s">
        <v>2972</v>
      </c>
      <c r="I207" s="155" t="s">
        <v>2973</v>
      </c>
      <c r="J207" s="152" t="s">
        <v>1605</v>
      </c>
      <c r="K207" s="151" t="s">
        <v>2974</v>
      </c>
      <c r="L207" s="151" t="s">
        <v>2975</v>
      </c>
      <c r="M207" s="151"/>
      <c r="N207" s="151"/>
      <c r="O207" s="151"/>
      <c r="P207" s="151">
        <v>3815</v>
      </c>
      <c r="Q207" s="151" t="s">
        <v>2976</v>
      </c>
      <c r="R207" s="151" t="s">
        <v>1609</v>
      </c>
      <c r="S207" s="151" t="s">
        <v>2977</v>
      </c>
      <c r="T207" s="151"/>
      <c r="U207" s="151" t="s">
        <v>2978</v>
      </c>
      <c r="V207" s="152" t="s">
        <v>26</v>
      </c>
      <c r="W207" s="152" t="s">
        <v>26</v>
      </c>
      <c r="X207" s="137" t="str">
        <f>IF(ISERROR(MATCH('JP PINT 0.9.3'!B207,[2]統合!J:J,0)),"",INDEX([2]統合!Z:Z,MATCH('JP PINT 0.9.3'!B207,[2]統合!J:J,0),1))</f>
        <v/>
      </c>
    </row>
    <row r="208" spans="1:24" ht="16" customHeight="1">
      <c r="A208" s="137">
        <v>3040</v>
      </c>
      <c r="B208" s="137" t="s">
        <v>2979</v>
      </c>
      <c r="C208" s="137" t="s">
        <v>1384</v>
      </c>
      <c r="D208" s="133" t="s">
        <v>20</v>
      </c>
      <c r="F208" s="133" t="s">
        <v>20</v>
      </c>
      <c r="G208" s="138">
        <v>2</v>
      </c>
      <c r="H208" s="143" t="s">
        <v>2980</v>
      </c>
      <c r="I208" s="143" t="s">
        <v>2981</v>
      </c>
      <c r="J208" s="133" t="s">
        <v>1605</v>
      </c>
      <c r="K208" s="137" t="s">
        <v>2982</v>
      </c>
      <c r="L208" s="137" t="s">
        <v>2983</v>
      </c>
      <c r="N208" s="142" t="s">
        <v>2984</v>
      </c>
      <c r="O208" s="137">
        <v>250000</v>
      </c>
      <c r="P208" s="137">
        <v>3810</v>
      </c>
      <c r="Q208" s="137" t="s">
        <v>2670</v>
      </c>
      <c r="R208" s="137" t="s">
        <v>1609</v>
      </c>
      <c r="S208" s="137" t="s">
        <v>2985</v>
      </c>
      <c r="U208" s="137" t="s">
        <v>2986</v>
      </c>
      <c r="V208" s="133" t="s">
        <v>20</v>
      </c>
      <c r="W208" s="133" t="s">
        <v>20</v>
      </c>
      <c r="X208" s="137" t="str">
        <f>IF(ISERROR(MATCH('JP PINT 0.9.3'!B208,[2]統合!J:J,0)),"",INDEX([2]統合!Z:Z,MATCH('JP PINT 0.9.3'!B208,[2]統合!J:J,0),1))</f>
        <v>rsm:CIIHSupplyChainTradeTransaction/ram:IncludedCIILSupplyChainTradeLineItem/ram:SubordinateCIILBSubordinateTradeLineItem/ram:SpecifiedCIILBSupplyChainTradeSettlement/ram:ApplicableCITradeTax/ram:BasisAmount</v>
      </c>
    </row>
    <row r="209" spans="1:24" ht="16" customHeight="1">
      <c r="A209" s="137">
        <v>3050</v>
      </c>
      <c r="B209" s="137" t="s">
        <v>2987</v>
      </c>
      <c r="C209" s="137" t="s">
        <v>1363</v>
      </c>
      <c r="D209" s="133" t="s">
        <v>26</v>
      </c>
      <c r="F209" s="133" t="s">
        <v>26</v>
      </c>
      <c r="G209" s="138">
        <v>2</v>
      </c>
      <c r="H209" s="143" t="s">
        <v>1510</v>
      </c>
      <c r="I209" s="143" t="s">
        <v>2988</v>
      </c>
      <c r="J209" s="133" t="s">
        <v>1497</v>
      </c>
      <c r="K209" s="137" t="s">
        <v>2989</v>
      </c>
      <c r="L209" s="137" t="s">
        <v>2990</v>
      </c>
      <c r="O209" s="137" t="s">
        <v>2991</v>
      </c>
      <c r="P209" s="137">
        <v>3900</v>
      </c>
      <c r="Q209" s="137" t="s">
        <v>1400</v>
      </c>
      <c r="R209" s="137" t="s">
        <v>1401</v>
      </c>
      <c r="S209" s="137" t="s">
        <v>2992</v>
      </c>
      <c r="U209" s="137" t="s">
        <v>2993</v>
      </c>
      <c r="V209" s="133" t="s">
        <v>20</v>
      </c>
      <c r="W209" s="133" t="s">
        <v>20</v>
      </c>
      <c r="X209" s="137" t="str">
        <f>IF(ISERROR(MATCH('JP PINT 0.9.3'!B209,[2]統合!J:J,0)),"",INDEX([2]統合!Z:Z,MATCH('JP PINT 0.9.3'!B209,[2]統合!J:J,0),1))</f>
        <v>rsm:CIIHSupplyChainTradeTransaction/ram:IncludedCIILSupplyChainTradeLineItem/ram:SubordinateCIILBSubordinateTradeLineItem/ram:SpecifiedCIILBSupplyChainTradeAgreement/ram:BuyerOrderReferencedCIReferencedDocument/ram:IssuerAssignedID</v>
      </c>
    </row>
    <row r="210" spans="1:24" ht="16" customHeight="1">
      <c r="A210" s="137">
        <v>3060</v>
      </c>
      <c r="B210" s="137" t="s">
        <v>2994</v>
      </c>
      <c r="C210" s="137" t="s">
        <v>1384</v>
      </c>
      <c r="D210" s="133" t="s">
        <v>26</v>
      </c>
      <c r="F210" s="133" t="s">
        <v>26</v>
      </c>
      <c r="G210" s="138">
        <v>2</v>
      </c>
      <c r="H210" s="143" t="s">
        <v>2995</v>
      </c>
      <c r="I210" s="143" t="s">
        <v>2996</v>
      </c>
      <c r="J210" s="133" t="s">
        <v>1497</v>
      </c>
      <c r="K210" s="137" t="s">
        <v>2997</v>
      </c>
      <c r="L210" s="137" t="s">
        <v>2998</v>
      </c>
      <c r="O210" s="137" t="s">
        <v>2999</v>
      </c>
      <c r="P210" s="137">
        <v>3880</v>
      </c>
      <c r="Q210" s="137" t="s">
        <v>3000</v>
      </c>
      <c r="R210" s="137" t="s">
        <v>1401</v>
      </c>
      <c r="S210" s="137" t="s">
        <v>3001</v>
      </c>
      <c r="U210" s="137" t="s">
        <v>3002</v>
      </c>
      <c r="V210" s="133" t="s">
        <v>20</v>
      </c>
      <c r="W210" s="133" t="s">
        <v>20</v>
      </c>
      <c r="X210" s="137" t="str">
        <f>IF(ISERROR(MATCH('JP PINT 0.9.3'!B210,[2]統合!J:J,0)),"",INDEX([2]統合!Z:Z,MATCH('JP PINT 0.9.3'!B210,[2]統合!J:J,0),1))</f>
        <v>rsm:CIIHSupplyChainTradeTransaction/ram:IncludedCIILSupplyChainTradeLineItem/ram:SubordinateCIILBSubordinateTradeLineItem/ram:SpecifiedCIILBSupplyChainTradeAgreement/ram:BuyerOrderReferencedCIReferencedDocument/ram:LineID</v>
      </c>
    </row>
    <row r="211" spans="1:24" ht="16" customHeight="1">
      <c r="A211" s="137">
        <v>3070</v>
      </c>
      <c r="B211" s="137" t="s">
        <v>3003</v>
      </c>
      <c r="C211" s="137" t="s">
        <v>1363</v>
      </c>
      <c r="D211" s="133" t="s">
        <v>26</v>
      </c>
      <c r="F211" s="133" t="s">
        <v>26</v>
      </c>
      <c r="G211" s="138">
        <v>2</v>
      </c>
      <c r="H211" s="143" t="s">
        <v>1538</v>
      </c>
      <c r="I211" s="143" t="s">
        <v>1539</v>
      </c>
      <c r="J211" s="133" t="s">
        <v>1497</v>
      </c>
      <c r="K211" s="137" t="s">
        <v>3004</v>
      </c>
      <c r="L211" s="137" t="s">
        <v>3005</v>
      </c>
      <c r="M211" s="142" t="s">
        <v>3006</v>
      </c>
      <c r="N211" s="142" t="s">
        <v>3007</v>
      </c>
      <c r="P211" s="137">
        <v>3940</v>
      </c>
      <c r="Q211" s="137" t="s">
        <v>1400</v>
      </c>
      <c r="R211" s="137" t="s">
        <v>1401</v>
      </c>
      <c r="S211" s="137" t="s">
        <v>3008</v>
      </c>
      <c r="U211" s="137" t="s">
        <v>3009</v>
      </c>
      <c r="V211" s="133" t="s">
        <v>20</v>
      </c>
      <c r="W211" s="133" t="s">
        <v>20</v>
      </c>
      <c r="X211" s="137" t="str">
        <f>IF(ISERROR(MATCH('JP PINT 0.9.3'!B211,[2]統合!J:J,0)),"",INDEX([2]統合!Z:Z,MATCH('JP PINT 0.9.3'!B211,[2]統合!J:J,0),1))</f>
        <v/>
      </c>
    </row>
    <row r="212" spans="1:24" ht="16" customHeight="1">
      <c r="A212" s="137">
        <v>3080</v>
      </c>
      <c r="B212" s="137" t="s">
        <v>3010</v>
      </c>
      <c r="C212" s="137" t="s">
        <v>1384</v>
      </c>
      <c r="D212" s="133" t="s">
        <v>26</v>
      </c>
      <c r="F212" s="133" t="s">
        <v>26</v>
      </c>
      <c r="G212" s="138">
        <v>2</v>
      </c>
      <c r="H212" s="143" t="s">
        <v>3011</v>
      </c>
      <c r="I212" s="143" t="s">
        <v>3012</v>
      </c>
      <c r="J212" s="133" t="s">
        <v>1484</v>
      </c>
      <c r="K212" s="137" t="s">
        <v>1570</v>
      </c>
      <c r="L212" s="137" t="s">
        <v>3013</v>
      </c>
      <c r="N212" s="137" t="s">
        <v>3014</v>
      </c>
      <c r="P212" s="137">
        <v>3830</v>
      </c>
      <c r="Q212" s="137" t="s">
        <v>1573</v>
      </c>
      <c r="R212" s="137" t="s">
        <v>1491</v>
      </c>
      <c r="S212" s="137" t="s">
        <v>3015</v>
      </c>
      <c r="U212" s="137" t="s">
        <v>3016</v>
      </c>
      <c r="V212" s="133" t="s">
        <v>26</v>
      </c>
      <c r="W212" s="133" t="s">
        <v>26</v>
      </c>
      <c r="X212" s="137" t="str">
        <f>IF(ISERROR(MATCH('JP PINT 0.9.3'!B212,[2]統合!J:J,0)),"",INDEX([2]統合!Z:Z,MATCH('JP PINT 0.9.3'!B212,[2]統合!J:J,0),1))</f>
        <v/>
      </c>
    </row>
    <row r="213" spans="1:24" ht="16" customHeight="1">
      <c r="A213" s="137">
        <v>3090</v>
      </c>
      <c r="B213" s="137" t="s">
        <v>3017</v>
      </c>
      <c r="C213" s="137" t="s">
        <v>1384</v>
      </c>
      <c r="D213" s="133" t="s">
        <v>26</v>
      </c>
      <c r="F213" s="133" t="s">
        <v>26</v>
      </c>
      <c r="G213" s="138">
        <v>2</v>
      </c>
      <c r="H213" s="143" t="s">
        <v>3018</v>
      </c>
      <c r="I213" s="143" t="s">
        <v>3019</v>
      </c>
      <c r="K213" s="137" t="s">
        <v>3020</v>
      </c>
      <c r="L213" s="137" t="s">
        <v>3021</v>
      </c>
      <c r="P213" s="137">
        <v>3840</v>
      </c>
      <c r="Q213" s="137" t="s">
        <v>2204</v>
      </c>
      <c r="R213" s="137" t="s">
        <v>2205</v>
      </c>
      <c r="S213" s="137" t="s">
        <v>3022</v>
      </c>
      <c r="U213" s="137" t="s">
        <v>3023</v>
      </c>
      <c r="V213" s="133" t="s">
        <v>26</v>
      </c>
      <c r="W213" s="133" t="s">
        <v>141</v>
      </c>
      <c r="X213" s="137">
        <f>IF(ISERROR(MATCH('JP PINT 0.9.3'!B213,[2]統合!J:J,0)),"",INDEX([2]統合!Z:Z,MATCH('JP PINT 0.9.3'!B213,[2]統合!J:J,0),1))</f>
        <v>0</v>
      </c>
    </row>
    <row r="214" spans="1:24" ht="16" customHeight="1">
      <c r="A214" s="137">
        <v>3100</v>
      </c>
      <c r="B214" s="137" t="s">
        <v>3024</v>
      </c>
      <c r="C214" s="137" t="s">
        <v>1384</v>
      </c>
      <c r="D214" s="133" t="s">
        <v>26</v>
      </c>
      <c r="F214" s="133" t="s">
        <v>26</v>
      </c>
      <c r="G214" s="138">
        <v>3</v>
      </c>
      <c r="H214" s="150" t="s">
        <v>3025</v>
      </c>
      <c r="I214" s="150" t="s">
        <v>3026</v>
      </c>
      <c r="J214" s="133" t="s">
        <v>1407</v>
      </c>
      <c r="K214" s="137" t="s">
        <v>3027</v>
      </c>
      <c r="L214" s="137" t="s">
        <v>3028</v>
      </c>
      <c r="M214" s="137" t="s">
        <v>1410</v>
      </c>
      <c r="N214" s="137" t="s">
        <v>1411</v>
      </c>
      <c r="O214" s="141">
        <v>45217</v>
      </c>
      <c r="P214" s="137">
        <v>3850</v>
      </c>
      <c r="Q214" s="137" t="s">
        <v>2213</v>
      </c>
      <c r="R214" s="137" t="s">
        <v>1413</v>
      </c>
      <c r="S214" s="137" t="s">
        <v>3029</v>
      </c>
      <c r="U214" s="137" t="s">
        <v>3030</v>
      </c>
      <c r="V214" s="133" t="s">
        <v>26</v>
      </c>
      <c r="W214" s="133" t="s">
        <v>26</v>
      </c>
      <c r="X214" s="137" t="str">
        <f>IF(ISERROR(MATCH('JP PINT 0.9.3'!B214,[2]統合!J:J,0)),"",INDEX([2]統合!Z:Z,MATCH('JP PINT 0.9.3'!B214,[2]統合!J:J,0),1))</f>
        <v>rsm:CIIHSupplyChainTradeTransaction/ram:IncludedCIILSupplyChainTradeLineItem/ram:SubordinateCIILBSubordinateTradeLineItem/ram:SpecifiedCIILBSupplyChainTradeSettlement/ram:BillingCISpecifiedPeriod/ram:StartDateTime</v>
      </c>
    </row>
    <row r="215" spans="1:24" ht="16" customHeight="1">
      <c r="A215" s="137">
        <v>3110</v>
      </c>
      <c r="B215" s="137" t="s">
        <v>3031</v>
      </c>
      <c r="C215" s="137" t="s">
        <v>1384</v>
      </c>
      <c r="D215" s="133" t="s">
        <v>26</v>
      </c>
      <c r="F215" s="133" t="s">
        <v>26</v>
      </c>
      <c r="G215" s="138">
        <v>3</v>
      </c>
      <c r="H215" s="150" t="s">
        <v>3032</v>
      </c>
      <c r="I215" s="150" t="s">
        <v>3033</v>
      </c>
      <c r="J215" s="133" t="s">
        <v>1407</v>
      </c>
      <c r="K215" s="137" t="s">
        <v>3034</v>
      </c>
      <c r="L215" s="137" t="s">
        <v>3035</v>
      </c>
      <c r="M215" s="137" t="s">
        <v>1410</v>
      </c>
      <c r="N215" s="137" t="s">
        <v>1411</v>
      </c>
      <c r="O215" s="141">
        <v>45217</v>
      </c>
      <c r="P215" s="137">
        <v>3860</v>
      </c>
      <c r="Q215" s="137" t="s">
        <v>2221</v>
      </c>
      <c r="R215" s="137" t="s">
        <v>1413</v>
      </c>
      <c r="S215" s="137" t="s">
        <v>3036</v>
      </c>
      <c r="U215" s="137" t="s">
        <v>3037</v>
      </c>
      <c r="V215" s="133" t="s">
        <v>26</v>
      </c>
      <c r="W215" s="133" t="s">
        <v>26</v>
      </c>
      <c r="X215" s="137" t="str">
        <f>IF(ISERROR(MATCH('JP PINT 0.9.3'!B215,[2]統合!J:J,0)),"",INDEX([2]統合!Z:Z,MATCH('JP PINT 0.9.3'!B215,[2]統合!J:J,0),1))</f>
        <v>rsm:CIIHSupplyChainTradeTransaction/ram:IncludedCIILSupplyChainTradeLineItem/ram:SubordinateCIILBSubordinateTradeLineItem/ram:SpecifiedCIILBSupplyChainTradeSettlement/ram:BillingCISpecifiedPeriod/ram:EndDateTime</v>
      </c>
    </row>
    <row r="216" spans="1:24" ht="16" customHeight="1">
      <c r="A216" s="137">
        <v>3120</v>
      </c>
      <c r="B216" s="137" t="s">
        <v>3038</v>
      </c>
      <c r="C216" s="137" t="s">
        <v>1384</v>
      </c>
      <c r="D216" s="133" t="s">
        <v>141</v>
      </c>
      <c r="F216" s="133" t="s">
        <v>141</v>
      </c>
      <c r="G216" s="138">
        <v>2</v>
      </c>
      <c r="H216" s="143" t="s">
        <v>3039</v>
      </c>
      <c r="I216" s="143" t="s">
        <v>3040</v>
      </c>
      <c r="K216" s="137" t="s">
        <v>3041</v>
      </c>
      <c r="L216" s="137" t="s">
        <v>3042</v>
      </c>
      <c r="P216" s="137">
        <v>4010</v>
      </c>
      <c r="Q216" s="137" t="s">
        <v>2501</v>
      </c>
      <c r="R216" s="137" t="s">
        <v>2502</v>
      </c>
      <c r="S216" s="137" t="s">
        <v>3043</v>
      </c>
      <c r="T216" s="137" t="s">
        <v>2504</v>
      </c>
      <c r="U216" s="137" t="s">
        <v>3044</v>
      </c>
      <c r="V216" s="133" t="s">
        <v>141</v>
      </c>
      <c r="W216" s="133" t="s">
        <v>141</v>
      </c>
      <c r="X216" s="137" t="str">
        <f>IF(ISERROR(MATCH('JP PINT 0.9.3'!B216,[2]統合!J:J,0)),"",INDEX([2]統合!Z:Z,MATCH('JP PINT 0.9.3'!B216,[2]統合!J:J,0),1))</f>
        <v/>
      </c>
    </row>
    <row r="217" spans="1:24" ht="16" customHeight="1">
      <c r="A217" s="137">
        <v>3130</v>
      </c>
      <c r="B217" s="137" t="s">
        <v>3045</v>
      </c>
      <c r="C217" s="137" t="s">
        <v>1384</v>
      </c>
      <c r="D217" s="133" t="s">
        <v>20</v>
      </c>
      <c r="F217" s="133" t="s">
        <v>20</v>
      </c>
      <c r="G217" s="138">
        <v>3</v>
      </c>
      <c r="H217" s="150" t="s">
        <v>3046</v>
      </c>
      <c r="I217" s="150" t="s">
        <v>3047</v>
      </c>
      <c r="J217" s="133" t="s">
        <v>1605</v>
      </c>
      <c r="K217" s="137" t="s">
        <v>2509</v>
      </c>
      <c r="L217" s="137" t="s">
        <v>2510</v>
      </c>
      <c r="P217" s="137">
        <v>4060</v>
      </c>
      <c r="Q217" s="137" t="s">
        <v>1608</v>
      </c>
      <c r="R217" s="137" t="s">
        <v>1609</v>
      </c>
      <c r="S217" s="137" t="s">
        <v>3048</v>
      </c>
      <c r="U217" s="137" t="s">
        <v>3049</v>
      </c>
      <c r="V217" s="133" t="s">
        <v>20</v>
      </c>
      <c r="W217" s="133" t="s">
        <v>20</v>
      </c>
      <c r="X217" s="137" t="str">
        <f>IF(ISERROR(MATCH('JP PINT 0.9.3'!B217,[2]統合!J:J,0)),"",INDEX([2]統合!Z:Z,MATCH('JP PINT 0.9.3'!B217,[2]統合!J:J,0),1))</f>
        <v/>
      </c>
    </row>
    <row r="218" spans="1:24" ht="16" customHeight="1">
      <c r="A218" s="137">
        <v>3140</v>
      </c>
      <c r="B218" s="137" t="s">
        <v>3050</v>
      </c>
      <c r="C218" s="137" t="s">
        <v>1384</v>
      </c>
      <c r="D218" s="133" t="s">
        <v>26</v>
      </c>
      <c r="F218" s="133" t="s">
        <v>26</v>
      </c>
      <c r="G218" s="138">
        <v>3</v>
      </c>
      <c r="H218" s="150" t="s">
        <v>3051</v>
      </c>
      <c r="I218" s="150" t="s">
        <v>3052</v>
      </c>
      <c r="J218" s="133" t="s">
        <v>1605</v>
      </c>
      <c r="K218" s="137" t="s">
        <v>3053</v>
      </c>
      <c r="L218" s="137" t="s">
        <v>3054</v>
      </c>
      <c r="P218" s="137">
        <v>4080</v>
      </c>
      <c r="Q218" s="137" t="s">
        <v>2518</v>
      </c>
      <c r="R218" s="137" t="s">
        <v>1609</v>
      </c>
      <c r="S218" s="137" t="s">
        <v>3055</v>
      </c>
      <c r="U218" s="137" t="s">
        <v>3056</v>
      </c>
      <c r="V218" s="133" t="s">
        <v>26</v>
      </c>
      <c r="W218" s="133" t="s">
        <v>26</v>
      </c>
      <c r="X218" s="137" t="str">
        <f>IF(ISERROR(MATCH('JP PINT 0.9.3'!B218,[2]統合!J:J,0)),"",INDEX([2]統合!Z:Z,MATCH('JP PINT 0.9.3'!B218,[2]統合!J:J,0),1))</f>
        <v/>
      </c>
    </row>
    <row r="219" spans="1:24" ht="16" customHeight="1">
      <c r="A219" s="137">
        <v>3150</v>
      </c>
      <c r="B219" s="137" t="s">
        <v>3057</v>
      </c>
      <c r="C219" s="137" t="s">
        <v>1384</v>
      </c>
      <c r="D219" s="133" t="s">
        <v>26</v>
      </c>
      <c r="F219" s="133" t="s">
        <v>26</v>
      </c>
      <c r="G219" s="138">
        <v>3</v>
      </c>
      <c r="H219" s="150" t="s">
        <v>3058</v>
      </c>
      <c r="I219" s="150" t="s">
        <v>3059</v>
      </c>
      <c r="J219" s="133" t="s">
        <v>2524</v>
      </c>
      <c r="K219" s="137" t="s">
        <v>3060</v>
      </c>
      <c r="L219" s="137" t="s">
        <v>3061</v>
      </c>
      <c r="P219" s="137">
        <v>4050</v>
      </c>
      <c r="Q219" s="137" t="s">
        <v>2527</v>
      </c>
      <c r="R219" s="137" t="s">
        <v>2528</v>
      </c>
      <c r="S219" s="137" t="s">
        <v>3062</v>
      </c>
      <c r="U219" s="137" t="s">
        <v>3063</v>
      </c>
      <c r="V219" s="133" t="s">
        <v>26</v>
      </c>
      <c r="W219" s="133" t="s">
        <v>26</v>
      </c>
      <c r="X219" s="137" t="str">
        <f>IF(ISERROR(MATCH('JP PINT 0.9.3'!B219,[2]統合!J:J,0)),"",INDEX([2]統合!Z:Z,MATCH('JP PINT 0.9.3'!B219,[2]統合!J:J,0),1))</f>
        <v/>
      </c>
    </row>
    <row r="220" spans="1:24" ht="16" customHeight="1">
      <c r="A220" s="137">
        <v>3160</v>
      </c>
      <c r="B220" s="137" t="s">
        <v>3064</v>
      </c>
      <c r="C220" s="137" t="s">
        <v>1384</v>
      </c>
      <c r="D220" s="133" t="s">
        <v>26</v>
      </c>
      <c r="F220" s="133" t="s">
        <v>26</v>
      </c>
      <c r="G220" s="138">
        <v>3</v>
      </c>
      <c r="H220" s="150" t="s">
        <v>3065</v>
      </c>
      <c r="I220" s="150" t="s">
        <v>3066</v>
      </c>
      <c r="J220" s="133" t="s">
        <v>1484</v>
      </c>
      <c r="K220" s="137" t="s">
        <v>3067</v>
      </c>
      <c r="L220" s="137" t="s">
        <v>3068</v>
      </c>
      <c r="P220" s="137">
        <v>4040</v>
      </c>
      <c r="Q220" s="137" t="s">
        <v>2537</v>
      </c>
      <c r="R220" s="137" t="s">
        <v>1491</v>
      </c>
      <c r="S220" s="137" t="s">
        <v>3069</v>
      </c>
      <c r="U220" s="137" t="s">
        <v>3070</v>
      </c>
      <c r="V220" s="133" t="s">
        <v>26</v>
      </c>
      <c r="W220" s="133" t="s">
        <v>141</v>
      </c>
      <c r="X220" s="137" t="str">
        <f>IF(ISERROR(MATCH('JP PINT 0.9.3'!B220,[2]統合!J:J,0)),"",INDEX([2]統合!Z:Z,MATCH('JP PINT 0.9.3'!B220,[2]統合!J:J,0),1))</f>
        <v/>
      </c>
    </row>
    <row r="221" spans="1:24" ht="16" customHeight="1">
      <c r="A221" s="137">
        <v>3170</v>
      </c>
      <c r="B221" s="137" t="s">
        <v>3071</v>
      </c>
      <c r="C221" s="137" t="s">
        <v>1384</v>
      </c>
      <c r="D221" s="133" t="s">
        <v>26</v>
      </c>
      <c r="F221" s="133" t="s">
        <v>26</v>
      </c>
      <c r="G221" s="138">
        <v>3</v>
      </c>
      <c r="H221" s="150" t="s">
        <v>3072</v>
      </c>
      <c r="I221" s="150" t="s">
        <v>3073</v>
      </c>
      <c r="J221" s="133" t="s">
        <v>1429</v>
      </c>
      <c r="K221" s="137" t="s">
        <v>3074</v>
      </c>
      <c r="L221" s="137" t="s">
        <v>3075</v>
      </c>
      <c r="P221" s="137">
        <v>4030</v>
      </c>
      <c r="Q221" s="137" t="s">
        <v>2545</v>
      </c>
      <c r="R221" s="137" t="s">
        <v>1434</v>
      </c>
      <c r="S221" s="137" t="s">
        <v>3076</v>
      </c>
      <c r="U221" s="137" t="s">
        <v>3077</v>
      </c>
      <c r="V221" s="133" t="s">
        <v>26</v>
      </c>
      <c r="W221" s="133" t="s">
        <v>26</v>
      </c>
      <c r="X221" s="137" t="str">
        <f>IF(ISERROR(MATCH('JP PINT 0.9.3'!B221,[2]統合!J:J,0)),"",INDEX([2]統合!Z:Z,MATCH('JP PINT 0.9.3'!B221,[2]統合!J:J,0),1))</f>
        <v/>
      </c>
    </row>
    <row r="222" spans="1:24" ht="16" customHeight="1">
      <c r="A222" s="137">
        <v>3180</v>
      </c>
      <c r="B222" s="137" t="s">
        <v>3078</v>
      </c>
      <c r="C222" s="137" t="s">
        <v>1384</v>
      </c>
      <c r="D222" s="133" t="s">
        <v>141</v>
      </c>
      <c r="F222" s="133" t="s">
        <v>141</v>
      </c>
      <c r="G222" s="138">
        <v>2</v>
      </c>
      <c r="H222" s="143" t="s">
        <v>3079</v>
      </c>
      <c r="I222" s="143" t="s">
        <v>3080</v>
      </c>
      <c r="K222" s="137" t="s">
        <v>3081</v>
      </c>
      <c r="L222" s="137" t="s">
        <v>3082</v>
      </c>
      <c r="P222" s="137">
        <v>4100</v>
      </c>
      <c r="Q222" s="137" t="s">
        <v>2501</v>
      </c>
      <c r="R222" s="137" t="s">
        <v>2502</v>
      </c>
      <c r="S222" s="137" t="s">
        <v>3043</v>
      </c>
      <c r="T222" s="137" t="s">
        <v>2593</v>
      </c>
      <c r="U222" s="137" t="s">
        <v>3083</v>
      </c>
      <c r="V222" s="133" t="s">
        <v>141</v>
      </c>
      <c r="W222" s="133" t="s">
        <v>141</v>
      </c>
      <c r="X222" s="137" t="str">
        <f>IF(ISERROR(MATCH('JP PINT 0.9.3'!B222,[2]統合!J:J,0)),"",INDEX([2]統合!Z:Z,MATCH('JP PINT 0.9.3'!B222,[2]統合!J:J,0),1))</f>
        <v/>
      </c>
    </row>
    <row r="223" spans="1:24" ht="16" customHeight="1">
      <c r="A223" s="137">
        <v>3190</v>
      </c>
      <c r="B223" s="137" t="s">
        <v>3084</v>
      </c>
      <c r="C223" s="137" t="s">
        <v>1384</v>
      </c>
      <c r="D223" s="133" t="s">
        <v>20</v>
      </c>
      <c r="F223" s="133" t="s">
        <v>20</v>
      </c>
      <c r="G223" s="138">
        <v>3</v>
      </c>
      <c r="H223" s="150" t="s">
        <v>3085</v>
      </c>
      <c r="I223" s="150" t="s">
        <v>3086</v>
      </c>
      <c r="J223" s="133" t="s">
        <v>1605</v>
      </c>
      <c r="K223" s="137" t="s">
        <v>2598</v>
      </c>
      <c r="L223" s="137" t="s">
        <v>2599</v>
      </c>
      <c r="P223" s="137">
        <v>4150</v>
      </c>
      <c r="Q223" s="137" t="s">
        <v>1608</v>
      </c>
      <c r="R223" s="137" t="s">
        <v>1609</v>
      </c>
      <c r="S223" s="137" t="s">
        <v>3048</v>
      </c>
      <c r="U223" s="137" t="s">
        <v>3087</v>
      </c>
      <c r="V223" s="133" t="s">
        <v>20</v>
      </c>
      <c r="W223" s="133" t="s">
        <v>20</v>
      </c>
      <c r="X223" s="137" t="str">
        <f>IF(ISERROR(MATCH('JP PINT 0.9.3'!B223,[2]統合!J:J,0)),"",INDEX([2]統合!Z:Z,MATCH('JP PINT 0.9.3'!B223,[2]統合!J:J,0),1))</f>
        <v/>
      </c>
    </row>
    <row r="224" spans="1:24" ht="16" customHeight="1">
      <c r="A224" s="137">
        <v>3200</v>
      </c>
      <c r="B224" s="137" t="s">
        <v>3088</v>
      </c>
      <c r="C224" s="137" t="s">
        <v>1384</v>
      </c>
      <c r="D224" s="133" t="s">
        <v>26</v>
      </c>
      <c r="F224" s="133" t="s">
        <v>26</v>
      </c>
      <c r="G224" s="138">
        <v>3</v>
      </c>
      <c r="H224" s="150" t="s">
        <v>3089</v>
      </c>
      <c r="I224" s="150" t="s">
        <v>3090</v>
      </c>
      <c r="J224" s="133" t="s">
        <v>1605</v>
      </c>
      <c r="K224" s="137" t="s">
        <v>3091</v>
      </c>
      <c r="L224" s="137" t="s">
        <v>3092</v>
      </c>
      <c r="P224" s="137">
        <v>4170</v>
      </c>
      <c r="Q224" s="137" t="s">
        <v>2518</v>
      </c>
      <c r="R224" s="137" t="s">
        <v>1609</v>
      </c>
      <c r="S224" s="137" t="s">
        <v>3055</v>
      </c>
      <c r="U224" s="137" t="s">
        <v>3093</v>
      </c>
      <c r="V224" s="133" t="s">
        <v>26</v>
      </c>
      <c r="W224" s="133" t="s">
        <v>26</v>
      </c>
      <c r="X224" s="137" t="str">
        <f>IF(ISERROR(MATCH('JP PINT 0.9.3'!B224,[2]統合!J:J,0)),"",INDEX([2]統合!Z:Z,MATCH('JP PINT 0.9.3'!B224,[2]統合!J:J,0),1))</f>
        <v/>
      </c>
    </row>
    <row r="225" spans="1:24" ht="16" customHeight="1">
      <c r="A225" s="137">
        <v>3210</v>
      </c>
      <c r="B225" s="137" t="s">
        <v>3094</v>
      </c>
      <c r="C225" s="137" t="s">
        <v>1384</v>
      </c>
      <c r="D225" s="133" t="s">
        <v>26</v>
      </c>
      <c r="F225" s="133" t="s">
        <v>26</v>
      </c>
      <c r="G225" s="138">
        <v>3</v>
      </c>
      <c r="H225" s="150" t="s">
        <v>3095</v>
      </c>
      <c r="I225" s="150" t="s">
        <v>3096</v>
      </c>
      <c r="J225" s="133" t="s">
        <v>2524</v>
      </c>
      <c r="K225" s="137" t="s">
        <v>3097</v>
      </c>
      <c r="L225" s="137" t="s">
        <v>3098</v>
      </c>
      <c r="P225" s="137">
        <v>4140</v>
      </c>
      <c r="Q225" s="137" t="s">
        <v>2527</v>
      </c>
      <c r="R225" s="137" t="s">
        <v>2528</v>
      </c>
      <c r="S225" s="137" t="s">
        <v>3062</v>
      </c>
      <c r="U225" s="137" t="s">
        <v>3099</v>
      </c>
      <c r="V225" s="133" t="s">
        <v>26</v>
      </c>
      <c r="W225" s="133" t="s">
        <v>26</v>
      </c>
      <c r="X225" s="137" t="str">
        <f>IF(ISERROR(MATCH('JP PINT 0.9.3'!B225,[2]統合!J:J,0)),"",INDEX([2]統合!Z:Z,MATCH('JP PINT 0.9.3'!B225,[2]統合!J:J,0),1))</f>
        <v/>
      </c>
    </row>
    <row r="226" spans="1:24" ht="16" customHeight="1">
      <c r="A226" s="137">
        <v>3220</v>
      </c>
      <c r="B226" s="137" t="s">
        <v>3100</v>
      </c>
      <c r="C226" s="137" t="s">
        <v>1384</v>
      </c>
      <c r="D226" s="133" t="s">
        <v>26</v>
      </c>
      <c r="F226" s="133" t="s">
        <v>26</v>
      </c>
      <c r="G226" s="138">
        <v>3</v>
      </c>
      <c r="H226" s="150" t="s">
        <v>3101</v>
      </c>
      <c r="I226" s="150" t="s">
        <v>3102</v>
      </c>
      <c r="J226" s="133" t="s">
        <v>1484</v>
      </c>
      <c r="K226" s="137" t="s">
        <v>3103</v>
      </c>
      <c r="L226" s="137" t="s">
        <v>3104</v>
      </c>
      <c r="P226" s="137">
        <v>4130</v>
      </c>
      <c r="Q226" s="137" t="s">
        <v>2537</v>
      </c>
      <c r="R226" s="137" t="s">
        <v>1491</v>
      </c>
      <c r="S226" s="137" t="s">
        <v>3069</v>
      </c>
      <c r="U226" s="137" t="s">
        <v>3105</v>
      </c>
      <c r="V226" s="133" t="s">
        <v>26</v>
      </c>
      <c r="W226" s="133" t="s">
        <v>141</v>
      </c>
      <c r="X226" s="137" t="str">
        <f>IF(ISERROR(MATCH('JP PINT 0.9.3'!B226,[2]統合!J:J,0)),"",INDEX([2]統合!Z:Z,MATCH('JP PINT 0.9.3'!B226,[2]統合!J:J,0),1))</f>
        <v/>
      </c>
    </row>
    <row r="227" spans="1:24" ht="16" customHeight="1">
      <c r="A227" s="137">
        <v>3230</v>
      </c>
      <c r="B227" s="137" t="s">
        <v>3106</v>
      </c>
      <c r="C227" s="137" t="s">
        <v>1384</v>
      </c>
      <c r="D227" s="133" t="s">
        <v>26</v>
      </c>
      <c r="F227" s="133" t="s">
        <v>26</v>
      </c>
      <c r="G227" s="138">
        <v>3</v>
      </c>
      <c r="H227" s="150" t="s">
        <v>3107</v>
      </c>
      <c r="I227" s="150" t="s">
        <v>3108</v>
      </c>
      <c r="J227" s="133" t="s">
        <v>1429</v>
      </c>
      <c r="K227" s="137" t="s">
        <v>3109</v>
      </c>
      <c r="L227" s="137" t="s">
        <v>3110</v>
      </c>
      <c r="P227" s="137">
        <v>4120</v>
      </c>
      <c r="Q227" s="137" t="s">
        <v>2545</v>
      </c>
      <c r="R227" s="137" t="s">
        <v>1434</v>
      </c>
      <c r="S227" s="137" t="s">
        <v>3076</v>
      </c>
      <c r="U227" s="137" t="s">
        <v>3111</v>
      </c>
      <c r="V227" s="133" t="s">
        <v>26</v>
      </c>
      <c r="W227" s="133" t="s">
        <v>26</v>
      </c>
      <c r="X227" s="137" t="str">
        <f>IF(ISERROR(MATCH('JP PINT 0.9.3'!B227,[2]統合!J:J,0)),"",INDEX([2]統合!Z:Z,MATCH('JP PINT 0.9.3'!B227,[2]統合!J:J,0),1))</f>
        <v/>
      </c>
    </row>
    <row r="228" spans="1:24" ht="16" customHeight="1">
      <c r="A228" s="137">
        <v>3240</v>
      </c>
      <c r="B228" s="137" t="s">
        <v>3112</v>
      </c>
      <c r="C228" s="137" t="s">
        <v>1384</v>
      </c>
      <c r="D228" s="133" t="s">
        <v>20</v>
      </c>
      <c r="F228" s="133" t="s">
        <v>20</v>
      </c>
      <c r="G228" s="138">
        <v>2</v>
      </c>
      <c r="H228" s="143" t="s">
        <v>3113</v>
      </c>
      <c r="I228" s="143" t="s">
        <v>3114</v>
      </c>
      <c r="K228" s="137" t="s">
        <v>3115</v>
      </c>
      <c r="L228" s="137" t="s">
        <v>3116</v>
      </c>
      <c r="P228" s="137">
        <v>4460</v>
      </c>
      <c r="Q228" s="137" t="s">
        <v>3117</v>
      </c>
      <c r="R228" s="137" t="s">
        <v>3118</v>
      </c>
      <c r="S228" s="137" t="s">
        <v>3119</v>
      </c>
      <c r="U228" s="137" t="s">
        <v>3120</v>
      </c>
      <c r="V228" s="133" t="s">
        <v>20</v>
      </c>
      <c r="W228" s="133" t="s">
        <v>26</v>
      </c>
      <c r="X228" s="137">
        <f>IF(ISERROR(MATCH('JP PINT 0.9.3'!B228,[2]統合!J:J,0)),"",INDEX([2]統合!Z:Z,MATCH('JP PINT 0.9.3'!B228,[2]統合!J:J,0),1))</f>
        <v>0</v>
      </c>
    </row>
    <row r="229" spans="1:24" ht="16" customHeight="1">
      <c r="A229" s="137">
        <v>3250</v>
      </c>
      <c r="B229" s="137" t="s">
        <v>3121</v>
      </c>
      <c r="C229" s="137" t="s">
        <v>1384</v>
      </c>
      <c r="D229" s="133" t="s">
        <v>20</v>
      </c>
      <c r="F229" s="133" t="s">
        <v>20</v>
      </c>
      <c r="G229" s="138">
        <v>3</v>
      </c>
      <c r="H229" s="150" t="s">
        <v>3122</v>
      </c>
      <c r="I229" s="150" t="s">
        <v>3123</v>
      </c>
      <c r="J229" s="133" t="s">
        <v>3124</v>
      </c>
      <c r="K229" s="137" t="s">
        <v>3125</v>
      </c>
      <c r="L229" s="137" t="s">
        <v>3126</v>
      </c>
      <c r="N229" s="137" t="s">
        <v>3127</v>
      </c>
      <c r="O229" s="137">
        <v>50000</v>
      </c>
      <c r="P229" s="137">
        <v>4470</v>
      </c>
      <c r="Q229" s="137" t="s">
        <v>3128</v>
      </c>
      <c r="R229" s="137" t="s">
        <v>1609</v>
      </c>
      <c r="S229" s="137" t="s">
        <v>3129</v>
      </c>
      <c r="U229" s="137" t="s">
        <v>3130</v>
      </c>
      <c r="V229" s="133" t="s">
        <v>20</v>
      </c>
      <c r="W229" s="133" t="s">
        <v>20</v>
      </c>
      <c r="X229" s="137" t="str">
        <f>IF(ISERROR(MATCH('JP PINT 0.9.3'!B229,[2]統合!J:J,0)),"",INDEX([2]統合!Z:Z,MATCH('JP PINT 0.9.3'!B229,[2]統合!J:J,0),1))</f>
        <v>rsm:CIIHSupplyChainTradeTransaction/ram:IncludedCIILSupplyChainTradeLineItem/ram:SubordinateCIILBSubordinateTradeLineItem/ram:SpecifiedCIILBSupplyChainTradeAgreement/ram:NetPriceProductCITradePrice/ram:ChargeAmount</v>
      </c>
    </row>
    <row r="230" spans="1:24" ht="16" customHeight="1">
      <c r="A230" s="137">
        <v>3260</v>
      </c>
      <c r="B230" s="137" t="s">
        <v>3131</v>
      </c>
      <c r="C230" s="137" t="s">
        <v>1384</v>
      </c>
      <c r="D230" s="133" t="s">
        <v>26</v>
      </c>
      <c r="F230" s="133" t="s">
        <v>26</v>
      </c>
      <c r="G230" s="138">
        <v>3</v>
      </c>
      <c r="H230" s="150" t="s">
        <v>3132</v>
      </c>
      <c r="I230" s="150" t="s">
        <v>3133</v>
      </c>
      <c r="J230" s="133" t="s">
        <v>3124</v>
      </c>
      <c r="K230" s="137" t="s">
        <v>3134</v>
      </c>
      <c r="L230" s="137" t="s">
        <v>3135</v>
      </c>
      <c r="P230" s="137">
        <v>4530</v>
      </c>
      <c r="Q230" s="137" t="s">
        <v>1608</v>
      </c>
      <c r="R230" s="137" t="s">
        <v>1609</v>
      </c>
      <c r="S230" s="137" t="s">
        <v>3136</v>
      </c>
      <c r="U230" s="137" t="s">
        <v>3137</v>
      </c>
      <c r="V230" s="133" t="s">
        <v>20</v>
      </c>
      <c r="W230" s="133" t="s">
        <v>20</v>
      </c>
      <c r="X230" s="137" t="str">
        <f>IF(ISERROR(MATCH('JP PINT 0.9.3'!B230,[2]統合!J:J,0)),"",INDEX([2]統合!Z:Z,MATCH('JP PINT 0.9.3'!B230,[2]統合!J:J,0),1))</f>
        <v/>
      </c>
    </row>
    <row r="231" spans="1:24" ht="16" customHeight="1">
      <c r="A231" s="137">
        <v>3270</v>
      </c>
      <c r="B231" s="137" t="s">
        <v>3138</v>
      </c>
      <c r="C231" s="137" t="s">
        <v>1384</v>
      </c>
      <c r="D231" s="133" t="s">
        <v>26</v>
      </c>
      <c r="F231" s="133" t="s">
        <v>26</v>
      </c>
      <c r="G231" s="138">
        <v>3</v>
      </c>
      <c r="H231" s="150" t="s">
        <v>3139</v>
      </c>
      <c r="I231" s="150" t="s">
        <v>3140</v>
      </c>
      <c r="J231" s="133" t="s">
        <v>3124</v>
      </c>
      <c r="K231" s="137" t="s">
        <v>3141</v>
      </c>
      <c r="L231" s="137" t="s">
        <v>3142</v>
      </c>
      <c r="P231" s="137">
        <v>4550</v>
      </c>
      <c r="Q231" s="137" t="s">
        <v>2518</v>
      </c>
      <c r="R231" s="137" t="s">
        <v>1609</v>
      </c>
      <c r="S231" s="137" t="s">
        <v>3143</v>
      </c>
      <c r="U231" s="137" t="s">
        <v>3144</v>
      </c>
      <c r="V231" s="133" t="s">
        <v>26</v>
      </c>
      <c r="W231" s="133" t="s">
        <v>26</v>
      </c>
      <c r="X231" s="137" t="str">
        <f>IF(ISERROR(MATCH('JP PINT 0.9.3'!B231,[2]統合!J:J,0)),"",INDEX([2]統合!Z:Z,MATCH('JP PINT 0.9.3'!B231,[2]統合!J:J,0),1))</f>
        <v/>
      </c>
    </row>
    <row r="232" spans="1:24" ht="16" customHeight="1">
      <c r="A232" s="137">
        <v>3280</v>
      </c>
      <c r="B232" s="137" t="s">
        <v>3145</v>
      </c>
      <c r="C232" s="137" t="s">
        <v>1384</v>
      </c>
      <c r="D232" s="133" t="s">
        <v>26</v>
      </c>
      <c r="F232" s="133" t="s">
        <v>26</v>
      </c>
      <c r="G232" s="138">
        <v>3</v>
      </c>
      <c r="H232" s="150" t="s">
        <v>3146</v>
      </c>
      <c r="I232" s="150" t="s">
        <v>3147</v>
      </c>
      <c r="J232" s="133" t="s">
        <v>2951</v>
      </c>
      <c r="K232" s="137" t="s">
        <v>3148</v>
      </c>
      <c r="L232" s="137" t="s">
        <v>3149</v>
      </c>
      <c r="N232" s="142" t="s">
        <v>3150</v>
      </c>
      <c r="O232" s="137">
        <v>1</v>
      </c>
      <c r="P232" s="137">
        <v>4490</v>
      </c>
      <c r="Q232" s="137" t="s">
        <v>3151</v>
      </c>
      <c r="R232" s="137" t="s">
        <v>2957</v>
      </c>
      <c r="S232" s="137" t="s">
        <v>3152</v>
      </c>
      <c r="U232" s="137" t="s">
        <v>3153</v>
      </c>
      <c r="V232" s="133" t="s">
        <v>26</v>
      </c>
      <c r="W232" s="133" t="s">
        <v>26</v>
      </c>
      <c r="X232" s="137" t="str">
        <f>IF(ISERROR(MATCH('JP PINT 0.9.3'!B232,[2]統合!J:J,0)),"",INDEX([2]統合!Z:Z,MATCH('JP PINT 0.9.3'!B232,[2]統合!J:J,0),1))</f>
        <v>rsm:CIIHSupplyChainTradeTransaction/ram:IncludedCIILSupplyChainTradeLineItem/ram:SubordinateCIILBSubordinateTradeLineItem/ram:SpecifiedCIILBSupplyChainTradeAgreement/ram:NetPriceProductCITradePrice/ram:BasisQuantity</v>
      </c>
    </row>
    <row r="233" spans="1:24" ht="16" customHeight="1">
      <c r="A233" s="137">
        <v>3290</v>
      </c>
      <c r="B233" s="137" t="s">
        <v>3154</v>
      </c>
      <c r="C233" s="137" t="s">
        <v>1384</v>
      </c>
      <c r="D233" s="133" t="s">
        <v>26</v>
      </c>
      <c r="F233" s="133" t="s">
        <v>26</v>
      </c>
      <c r="G233" s="138">
        <v>3</v>
      </c>
      <c r="H233" s="150" t="s">
        <v>3155</v>
      </c>
      <c r="I233" s="150" t="s">
        <v>3156</v>
      </c>
      <c r="J233" s="133" t="s">
        <v>1429</v>
      </c>
      <c r="K233" s="137" t="s">
        <v>3157</v>
      </c>
      <c r="L233" s="137" t="s">
        <v>3158</v>
      </c>
      <c r="M233" s="142" t="s">
        <v>3159</v>
      </c>
      <c r="N233" s="137" t="s">
        <v>3160</v>
      </c>
      <c r="O233" s="137" t="s">
        <v>2966</v>
      </c>
      <c r="P233" s="137">
        <v>4500</v>
      </c>
      <c r="Q233" s="137" t="s">
        <v>2967</v>
      </c>
      <c r="R233" s="137" t="s">
        <v>1564</v>
      </c>
      <c r="S233" s="137" t="s">
        <v>3161</v>
      </c>
      <c r="U233" s="137" t="s">
        <v>3162</v>
      </c>
      <c r="V233" s="133" t="s">
        <v>26</v>
      </c>
      <c r="W233" s="133" t="s">
        <v>26</v>
      </c>
      <c r="X233" s="137" t="str">
        <f>IF(ISERROR(MATCH('JP PINT 0.9.3'!B233,[2]統合!J:J,0)),"",INDEX([2]統合!Z:Z,MATCH('JP PINT 0.9.3'!B233,[2]統合!J:J,0),1))</f>
        <v/>
      </c>
    </row>
    <row r="234" spans="1:24" ht="16" customHeight="1">
      <c r="A234" s="137">
        <v>3300</v>
      </c>
      <c r="B234" s="137" t="s">
        <v>3163</v>
      </c>
      <c r="C234" s="137" t="s">
        <v>1363</v>
      </c>
      <c r="D234" s="133" t="s">
        <v>141</v>
      </c>
      <c r="E234" s="133" t="s">
        <v>1363</v>
      </c>
      <c r="F234" s="133" t="s">
        <v>894</v>
      </c>
      <c r="G234" s="138">
        <v>2</v>
      </c>
      <c r="H234" s="143" t="s">
        <v>3164</v>
      </c>
      <c r="I234" s="143" t="s">
        <v>3165</v>
      </c>
      <c r="K234" s="137" t="s">
        <v>3166</v>
      </c>
      <c r="L234" s="137" t="s">
        <v>3167</v>
      </c>
      <c r="N234" s="137" t="s">
        <v>3168</v>
      </c>
      <c r="P234" s="137">
        <v>4350</v>
      </c>
      <c r="Q234" s="137" t="s">
        <v>3169</v>
      </c>
      <c r="R234" s="137" t="s">
        <v>3170</v>
      </c>
      <c r="S234" s="137" t="s">
        <v>3171</v>
      </c>
      <c r="U234" s="137" t="s">
        <v>3172</v>
      </c>
      <c r="V234" s="133" t="s">
        <v>894</v>
      </c>
      <c r="W234" s="133" t="s">
        <v>141</v>
      </c>
      <c r="X234" s="137" t="str">
        <f>IF(ISERROR(MATCH('JP PINT 0.9.3'!B234,[2]統合!J:J,0)),"",INDEX([2]統合!Z:Z,MATCH('JP PINT 0.9.3'!B234,[2]統合!J:J,0),1))</f>
        <v/>
      </c>
    </row>
    <row r="235" spans="1:24" ht="16" customHeight="1">
      <c r="A235" s="137">
        <v>3310</v>
      </c>
      <c r="B235" s="137" t="s">
        <v>3173</v>
      </c>
      <c r="C235" s="137" t="s">
        <v>1363</v>
      </c>
      <c r="D235" s="133" t="s">
        <v>20</v>
      </c>
      <c r="F235" s="133" t="s">
        <v>20</v>
      </c>
      <c r="G235" s="138">
        <v>3</v>
      </c>
      <c r="H235" s="150" t="s">
        <v>3174</v>
      </c>
      <c r="I235" s="150" t="s">
        <v>3175</v>
      </c>
      <c r="J235" s="133" t="s">
        <v>1429</v>
      </c>
      <c r="K235" s="137" t="s">
        <v>3176</v>
      </c>
      <c r="L235" s="137" t="s">
        <v>3177</v>
      </c>
      <c r="O235" s="137" t="s">
        <v>2554</v>
      </c>
      <c r="P235" s="137">
        <v>4360</v>
      </c>
      <c r="Q235" s="137" t="s">
        <v>1400</v>
      </c>
      <c r="R235" s="137" t="s">
        <v>1401</v>
      </c>
      <c r="S235" s="137" t="s">
        <v>3178</v>
      </c>
      <c r="U235" s="137" t="s">
        <v>3179</v>
      </c>
      <c r="V235" s="133" t="s">
        <v>20</v>
      </c>
      <c r="W235" s="133" t="s">
        <v>26</v>
      </c>
      <c r="X235" s="137" t="str">
        <f>IF(ISERROR(MATCH('JP PINT 0.9.3'!B235,[2]統合!J:J,0)),"",INDEX([2]統合!Z:Z,MATCH('JP PINT 0.9.3'!B235,[2]統合!J:J,0),1))</f>
        <v>rsm:CIIHSupplyChainTradeTransaction/ram:IncludedCIILSupplyChainTradeLineItem/ram:SubordinateCIILBSubordinateTradeLineItem/ram:SpecifiedCIILBSupplyChainTradeSettlement/ram:ApplicableCITradeTax/ram:CategoryCode</v>
      </c>
    </row>
    <row r="236" spans="1:24" ht="16" customHeight="1">
      <c r="A236" s="137">
        <v>3320</v>
      </c>
      <c r="B236" s="137" t="s">
        <v>3180</v>
      </c>
      <c r="C236" s="137" t="s">
        <v>1363</v>
      </c>
      <c r="D236" s="133" t="s">
        <v>26</v>
      </c>
      <c r="F236" s="133" t="s">
        <v>26</v>
      </c>
      <c r="G236" s="138">
        <v>3</v>
      </c>
      <c r="H236" s="150" t="s">
        <v>3181</v>
      </c>
      <c r="I236" s="150" t="s">
        <v>3182</v>
      </c>
      <c r="J236" s="133" t="s">
        <v>2524</v>
      </c>
      <c r="K236" s="137" t="s">
        <v>3183</v>
      </c>
      <c r="L236" s="137" t="s">
        <v>3184</v>
      </c>
      <c r="O236" s="137">
        <v>10</v>
      </c>
      <c r="P236" s="137">
        <v>4370</v>
      </c>
      <c r="Q236" s="137" t="s">
        <v>2566</v>
      </c>
      <c r="R236" s="137" t="s">
        <v>2567</v>
      </c>
      <c r="S236" s="137" t="s">
        <v>3185</v>
      </c>
      <c r="U236" s="137" t="s">
        <v>3186</v>
      </c>
      <c r="V236" s="133" t="s">
        <v>26</v>
      </c>
      <c r="W236" s="133" t="s">
        <v>26</v>
      </c>
      <c r="X236" s="137" t="str">
        <f>IF(ISERROR(MATCH('JP PINT 0.9.3'!B236,[2]統合!J:J,0)),"",INDEX([2]統合!Z:Z,MATCH('JP PINT 0.9.3'!B236,[2]統合!J:J,0),1))</f>
        <v>rsm:CIIHSupplyChainTradeTransaction/ram:IncludedCIILSupplyChainTradeLineItem/ram:SubordinateCIILBSubordinateTradeLineItem/ram:SpecifiedCIILBSupplyChainTradeSettlement/ram:ApplicableCITradeTax/ram:RateApplicablePercent</v>
      </c>
    </row>
    <row r="237" spans="1:24" ht="16" customHeight="1">
      <c r="A237" s="137">
        <v>3330</v>
      </c>
      <c r="B237" s="137" t="s">
        <v>3187</v>
      </c>
      <c r="C237" s="137" t="s">
        <v>1363</v>
      </c>
      <c r="D237" s="133" t="s">
        <v>26</v>
      </c>
      <c r="F237" s="133" t="s">
        <v>26</v>
      </c>
      <c r="G237" s="138">
        <v>3</v>
      </c>
      <c r="H237" s="150" t="s">
        <v>3188</v>
      </c>
      <c r="I237" s="150" t="s">
        <v>3189</v>
      </c>
      <c r="J237" s="133" t="s">
        <v>1605</v>
      </c>
      <c r="K237" s="137" t="s">
        <v>3190</v>
      </c>
      <c r="L237" s="137" t="s">
        <v>3191</v>
      </c>
      <c r="P237" s="137">
        <v>4380</v>
      </c>
      <c r="Q237" s="137" t="s">
        <v>3192</v>
      </c>
      <c r="R237" s="137" t="s">
        <v>1609</v>
      </c>
      <c r="S237" s="137" t="s">
        <v>3193</v>
      </c>
      <c r="U237" s="137" t="s">
        <v>3194</v>
      </c>
      <c r="V237" s="133" t="s">
        <v>26</v>
      </c>
      <c r="W237" s="133" t="s">
        <v>26</v>
      </c>
      <c r="X237" s="137" t="str">
        <f>IF(ISERROR(MATCH('JP PINT 0.9.3'!B237,[2]統合!J:J,0)),"",INDEX([2]統合!Z:Z,MATCH('JP PINT 0.9.3'!B237,[2]統合!J:J,0),1))</f>
        <v/>
      </c>
    </row>
    <row r="238" spans="1:24" ht="16" customHeight="1">
      <c r="A238" s="137">
        <v>3340</v>
      </c>
      <c r="B238" s="137" t="s">
        <v>3195</v>
      </c>
      <c r="C238" s="137" t="s">
        <v>1363</v>
      </c>
      <c r="D238" s="133" t="s">
        <v>26</v>
      </c>
      <c r="E238" s="133" t="s">
        <v>1363</v>
      </c>
      <c r="F238" s="133" t="s">
        <v>2571</v>
      </c>
      <c r="G238" s="138">
        <v>3</v>
      </c>
      <c r="H238" s="150" t="s">
        <v>2818</v>
      </c>
      <c r="I238" s="150" t="s">
        <v>2819</v>
      </c>
      <c r="J238" s="133" t="s">
        <v>1429</v>
      </c>
      <c r="K238" s="137" t="s">
        <v>3196</v>
      </c>
      <c r="L238" s="137" t="s">
        <v>2828</v>
      </c>
      <c r="N238" s="137" t="s">
        <v>2576</v>
      </c>
      <c r="P238" s="137">
        <v>4390</v>
      </c>
      <c r="Q238" s="137" t="s">
        <v>2577</v>
      </c>
      <c r="R238" s="137" t="s">
        <v>1434</v>
      </c>
      <c r="S238" s="137" t="s">
        <v>3197</v>
      </c>
      <c r="U238" s="137" t="s">
        <v>3198</v>
      </c>
      <c r="V238" s="133" t="s">
        <v>2571</v>
      </c>
      <c r="W238" s="133" t="s">
        <v>26</v>
      </c>
      <c r="X238" s="137" t="str">
        <f>IF(ISERROR(MATCH('JP PINT 0.9.3'!B238,[2]統合!J:J,0)),"",INDEX([2]統合!Z:Z,MATCH('JP PINT 0.9.3'!B238,[2]統合!J:J,0),1))</f>
        <v/>
      </c>
    </row>
    <row r="239" spans="1:24" ht="16" customHeight="1">
      <c r="A239" s="137">
        <v>3350</v>
      </c>
      <c r="B239" s="137" t="s">
        <v>3199</v>
      </c>
      <c r="C239" s="137" t="s">
        <v>1363</v>
      </c>
      <c r="D239" s="133" t="s">
        <v>26</v>
      </c>
      <c r="E239" s="133" t="s">
        <v>1363</v>
      </c>
      <c r="F239" s="133" t="s">
        <v>2571</v>
      </c>
      <c r="G239" s="138">
        <v>3</v>
      </c>
      <c r="H239" s="150" t="s">
        <v>2825</v>
      </c>
      <c r="I239" s="150" t="s">
        <v>2826</v>
      </c>
      <c r="J239" s="133" t="s">
        <v>1484</v>
      </c>
      <c r="K239" s="137" t="s">
        <v>3200</v>
      </c>
      <c r="L239" s="137" t="s">
        <v>2821</v>
      </c>
      <c r="N239" s="137" t="s">
        <v>2576</v>
      </c>
      <c r="P239" s="137">
        <v>4400</v>
      </c>
      <c r="Q239" s="137" t="s">
        <v>2585</v>
      </c>
      <c r="R239" s="137" t="s">
        <v>1491</v>
      </c>
      <c r="S239" s="137" t="s">
        <v>3201</v>
      </c>
      <c r="U239" s="137" t="s">
        <v>3202</v>
      </c>
      <c r="V239" s="133" t="s">
        <v>2571</v>
      </c>
      <c r="W239" s="133" t="s">
        <v>141</v>
      </c>
      <c r="X239" s="137" t="str">
        <f>IF(ISERROR(MATCH('JP PINT 0.9.3'!B239,[2]統合!J:J,0)),"",INDEX([2]統合!Z:Z,MATCH('JP PINT 0.9.3'!B239,[2]統合!J:J,0),1))</f>
        <v/>
      </c>
    </row>
    <row r="240" spans="1:24" ht="16" customHeight="1">
      <c r="A240" s="137">
        <v>3360</v>
      </c>
      <c r="B240" s="137" t="s">
        <v>3203</v>
      </c>
      <c r="C240" s="137" t="s">
        <v>1363</v>
      </c>
      <c r="D240" s="133" t="s">
        <v>26</v>
      </c>
      <c r="F240" s="133" t="s">
        <v>26</v>
      </c>
      <c r="G240" s="138">
        <v>3</v>
      </c>
      <c r="H240" s="150" t="s">
        <v>3204</v>
      </c>
      <c r="I240" s="150" t="s">
        <v>3205</v>
      </c>
      <c r="J240" s="133" t="s">
        <v>1429</v>
      </c>
      <c r="K240" s="137" t="s">
        <v>3206</v>
      </c>
      <c r="L240" s="137" t="s">
        <v>3207</v>
      </c>
      <c r="M240" s="137" t="s">
        <v>3208</v>
      </c>
      <c r="N240" s="137" t="s">
        <v>3209</v>
      </c>
      <c r="O240" s="137" t="s">
        <v>3210</v>
      </c>
      <c r="P240" s="137">
        <v>4420</v>
      </c>
      <c r="Q240" s="137" t="s">
        <v>1400</v>
      </c>
      <c r="R240" s="137" t="s">
        <v>1401</v>
      </c>
      <c r="S240" s="137" t="s">
        <v>3211</v>
      </c>
      <c r="U240" s="137" t="s">
        <v>3212</v>
      </c>
      <c r="V240" s="133" t="s">
        <v>20</v>
      </c>
      <c r="W240" s="133" t="s">
        <v>26</v>
      </c>
      <c r="X240" s="137" t="str">
        <f>IF(ISERROR(MATCH('JP PINT 0.9.3'!B240,[2]統合!J:J,0)),"",INDEX([2]統合!Z:Z,MATCH('JP PINT 0.9.3'!B240,[2]統合!J:J,0),1))</f>
        <v/>
      </c>
    </row>
    <row r="241" spans="1:24" ht="16" customHeight="1">
      <c r="A241" s="137">
        <v>3370</v>
      </c>
      <c r="B241" s="137" t="s">
        <v>3213</v>
      </c>
      <c r="C241" s="137" t="s">
        <v>1384</v>
      </c>
      <c r="D241" s="133" t="s">
        <v>20</v>
      </c>
      <c r="F241" s="133" t="s">
        <v>20</v>
      </c>
      <c r="G241" s="138">
        <v>2</v>
      </c>
      <c r="H241" s="143" t="s">
        <v>3214</v>
      </c>
      <c r="I241" s="143" t="s">
        <v>3215</v>
      </c>
      <c r="K241" s="137" t="s">
        <v>3216</v>
      </c>
      <c r="L241" s="137" t="s">
        <v>3217</v>
      </c>
      <c r="P241" s="137">
        <v>4190</v>
      </c>
      <c r="Q241" s="137" t="s">
        <v>3218</v>
      </c>
      <c r="R241" s="137" t="s">
        <v>3219</v>
      </c>
      <c r="S241" s="137" t="s">
        <v>3220</v>
      </c>
      <c r="U241" s="137" t="s">
        <v>3221</v>
      </c>
      <c r="V241" s="133" t="s">
        <v>20</v>
      </c>
      <c r="W241" s="133" t="s">
        <v>20</v>
      </c>
      <c r="X241" s="137">
        <f>IF(ISERROR(MATCH('JP PINT 0.9.3'!B241,[2]統合!J:J,0)),"",INDEX([2]統合!Z:Z,MATCH('JP PINT 0.9.3'!B241,[2]統合!J:J,0),1))</f>
        <v>0</v>
      </c>
    </row>
    <row r="242" spans="1:24" ht="16" customHeight="1">
      <c r="A242" s="137">
        <v>3380</v>
      </c>
      <c r="B242" s="137" t="s">
        <v>3222</v>
      </c>
      <c r="C242" s="137" t="s">
        <v>1384</v>
      </c>
      <c r="D242" s="133" t="s">
        <v>20</v>
      </c>
      <c r="F242" s="133" t="s">
        <v>20</v>
      </c>
      <c r="G242" s="138">
        <v>3</v>
      </c>
      <c r="H242" s="150" t="s">
        <v>3223</v>
      </c>
      <c r="I242" s="150" t="s">
        <v>3224</v>
      </c>
      <c r="J242" s="133" t="s">
        <v>1484</v>
      </c>
      <c r="K242" s="137" t="s">
        <v>3225</v>
      </c>
      <c r="L242" s="137" t="s">
        <v>3226</v>
      </c>
      <c r="O242" s="137" t="s">
        <v>3227</v>
      </c>
      <c r="P242" s="137">
        <v>4210</v>
      </c>
      <c r="Q242" s="137" t="s">
        <v>1698</v>
      </c>
      <c r="R242" s="137" t="s">
        <v>1690</v>
      </c>
      <c r="S242" s="137" t="s">
        <v>3228</v>
      </c>
      <c r="U242" s="137" t="s">
        <v>3229</v>
      </c>
      <c r="V242" s="133" t="s">
        <v>20</v>
      </c>
      <c r="W242" s="133" t="s">
        <v>26</v>
      </c>
      <c r="X242" s="137" t="str">
        <f>IF(ISERROR(MATCH('JP PINT 0.9.3'!B242,[2]統合!J:J,0)),"",INDEX([2]統合!Z:Z,MATCH('JP PINT 0.9.3'!B242,[2]統合!J:J,0),1))</f>
        <v>rsm:CIIHSupplyChainTradeTransaction/ram:IncludedCIILSupplyChainTradeLineItem/ram:SubordinateCIILBSubordinateTradeLineItem/ram:ApplicableCITradeProduct/ram:Name</v>
      </c>
    </row>
    <row r="243" spans="1:24" ht="16" customHeight="1">
      <c r="A243" s="137">
        <v>3390</v>
      </c>
      <c r="B243" s="137" t="s">
        <v>3230</v>
      </c>
      <c r="C243" s="137" t="s">
        <v>1384</v>
      </c>
      <c r="D243" s="133" t="s">
        <v>26</v>
      </c>
      <c r="F243" s="133" t="s">
        <v>26</v>
      </c>
      <c r="G243" s="138">
        <v>3</v>
      </c>
      <c r="H243" s="150" t="s">
        <v>3231</v>
      </c>
      <c r="I243" s="150" t="s">
        <v>1252</v>
      </c>
      <c r="J243" s="133" t="s">
        <v>1484</v>
      </c>
      <c r="K243" s="137" t="s">
        <v>3232</v>
      </c>
      <c r="L243" s="137" t="s">
        <v>3233</v>
      </c>
      <c r="P243" s="137">
        <v>4200</v>
      </c>
      <c r="Q243" s="137" t="s">
        <v>3234</v>
      </c>
      <c r="R243" s="137" t="s">
        <v>1491</v>
      </c>
      <c r="S243" s="137" t="s">
        <v>3235</v>
      </c>
      <c r="U243" s="137" t="s">
        <v>3236</v>
      </c>
      <c r="V243" s="133" t="s">
        <v>26</v>
      </c>
      <c r="W243" s="133" t="s">
        <v>141</v>
      </c>
      <c r="X243" s="137" t="str">
        <f>IF(ISERROR(MATCH('JP PINT 0.9.3'!B243,[2]統合!J:J,0)),"",INDEX([2]統合!Z:Z,MATCH('JP PINT 0.9.3'!B243,[2]統合!J:J,0),1))</f>
        <v>rsm:CIIHSupplyChainTradeTransaction/ram:IncludedCIILSupplyChainTradeLineItem/ram:SubordinateCIILBSubordinateTradeLineItem/ram:ApplicableCITradeProduct/ram:Description</v>
      </c>
    </row>
    <row r="244" spans="1:24" ht="16" customHeight="1" thickBot="1">
      <c r="A244" s="137">
        <v>3400</v>
      </c>
      <c r="B244" s="137" t="s">
        <v>3237</v>
      </c>
      <c r="C244" s="137" t="s">
        <v>1384</v>
      </c>
      <c r="D244" s="133" t="s">
        <v>26</v>
      </c>
      <c r="F244" s="133" t="s">
        <v>26</v>
      </c>
      <c r="G244" s="138">
        <v>3</v>
      </c>
      <c r="H244" s="150" t="s">
        <v>3238</v>
      </c>
      <c r="I244" s="150" t="s">
        <v>3239</v>
      </c>
      <c r="J244" s="133" t="s">
        <v>1395</v>
      </c>
      <c r="K244" s="137" t="s">
        <v>3240</v>
      </c>
      <c r="L244" s="137" t="s">
        <v>3241</v>
      </c>
      <c r="P244" s="137">
        <v>4250</v>
      </c>
      <c r="Q244" s="137" t="s">
        <v>1400</v>
      </c>
      <c r="R244" s="137" t="s">
        <v>1401</v>
      </c>
      <c r="S244" s="137" t="s">
        <v>3242</v>
      </c>
      <c r="U244" s="137" t="s">
        <v>3243</v>
      </c>
      <c r="V244" s="133" t="s">
        <v>20</v>
      </c>
      <c r="W244" s="133" t="s">
        <v>20</v>
      </c>
      <c r="X244" s="137" t="str">
        <f>IF(ISERROR(MATCH('JP PINT 0.9.3'!B244,[2]統合!J:J,0)),"",INDEX([2]統合!Z:Z,MATCH('JP PINT 0.9.3'!B244,[2]統合!J:J,0),1))</f>
        <v/>
      </c>
    </row>
    <row r="245" spans="1:24" s="144" customFormat="1" ht="16.5" customHeight="1">
      <c r="A245" s="137">
        <v>3410</v>
      </c>
      <c r="B245" s="137" t="s">
        <v>3244</v>
      </c>
      <c r="C245" s="156" t="s">
        <v>1384</v>
      </c>
      <c r="D245" s="157" t="s">
        <v>26</v>
      </c>
      <c r="E245" s="133"/>
      <c r="F245" s="133" t="s">
        <v>26</v>
      </c>
      <c r="G245" s="138">
        <v>3</v>
      </c>
      <c r="H245" s="150" t="s">
        <v>3245</v>
      </c>
      <c r="I245" s="150" t="s">
        <v>3246</v>
      </c>
      <c r="J245" s="133" t="s">
        <v>1395</v>
      </c>
      <c r="K245" s="156" t="s">
        <v>3247</v>
      </c>
      <c r="L245" s="137" t="s">
        <v>3248</v>
      </c>
      <c r="M245" s="137"/>
      <c r="N245" s="137"/>
      <c r="O245" s="137"/>
      <c r="P245" s="137">
        <v>4230</v>
      </c>
      <c r="Q245" s="137" t="s">
        <v>1400</v>
      </c>
      <c r="R245" s="137" t="s">
        <v>1401</v>
      </c>
      <c r="S245" s="137" t="s">
        <v>3249</v>
      </c>
      <c r="T245" s="137"/>
      <c r="U245" s="137" t="s">
        <v>3250</v>
      </c>
      <c r="V245" s="133" t="s">
        <v>20</v>
      </c>
      <c r="W245" s="133" t="s">
        <v>20</v>
      </c>
      <c r="X245" s="137" t="str">
        <f>IF(ISERROR(MATCH('JP PINT 0.9.3'!B245,[2]統合!J:J,0)),"",INDEX([2]統合!Z:Z,MATCH('JP PINT 0.9.3'!B245,[2]統合!J:J,0),1))</f>
        <v/>
      </c>
    </row>
    <row r="246" spans="1:24" ht="16" customHeight="1">
      <c r="A246" s="137">
        <v>3420</v>
      </c>
      <c r="B246" s="137" t="s">
        <v>3251</v>
      </c>
      <c r="C246" s="137" t="s">
        <v>1384</v>
      </c>
      <c r="D246" s="133" t="s">
        <v>26</v>
      </c>
      <c r="F246" s="133" t="s">
        <v>26</v>
      </c>
      <c r="G246" s="138">
        <v>3</v>
      </c>
      <c r="H246" s="150" t="s">
        <v>3252</v>
      </c>
      <c r="I246" s="150" t="s">
        <v>3253</v>
      </c>
      <c r="J246" s="133" t="s">
        <v>1395</v>
      </c>
      <c r="K246" s="137" t="s">
        <v>3254</v>
      </c>
      <c r="L246" s="137" t="s">
        <v>3255</v>
      </c>
      <c r="P246" s="137">
        <v>4270</v>
      </c>
      <c r="Q246" s="137" t="s">
        <v>1400</v>
      </c>
      <c r="R246" s="137" t="s">
        <v>1401</v>
      </c>
      <c r="S246" s="137" t="s">
        <v>3256</v>
      </c>
      <c r="U246" s="137" t="s">
        <v>3257</v>
      </c>
      <c r="V246" s="133" t="s">
        <v>20</v>
      </c>
      <c r="W246" s="133" t="s">
        <v>20</v>
      </c>
      <c r="X246" s="137" t="str">
        <f>IF(ISERROR(MATCH('JP PINT 0.9.3'!B246,[2]統合!J:J,0)),"",INDEX([2]統合!Z:Z,MATCH('JP PINT 0.9.3'!B246,[2]統合!J:J,0),1))</f>
        <v/>
      </c>
    </row>
    <row r="247" spans="1:24" ht="16" customHeight="1">
      <c r="A247" s="137">
        <v>3430</v>
      </c>
      <c r="B247" s="137" t="s">
        <v>3258</v>
      </c>
      <c r="C247" s="137" t="s">
        <v>1384</v>
      </c>
      <c r="D247" s="133" t="s">
        <v>20</v>
      </c>
      <c r="F247" s="145" t="s">
        <v>20</v>
      </c>
      <c r="G247" s="138">
        <v>4</v>
      </c>
      <c r="H247" s="158" t="s">
        <v>3259</v>
      </c>
      <c r="I247" s="159" t="s">
        <v>1710</v>
      </c>
      <c r="J247" s="145" t="s">
        <v>1429</v>
      </c>
      <c r="K247" s="160" t="s">
        <v>3260</v>
      </c>
      <c r="L247" s="144" t="s">
        <v>1726</v>
      </c>
      <c r="M247" s="144"/>
      <c r="N247" s="144"/>
      <c r="P247" s="137">
        <v>4280</v>
      </c>
      <c r="Q247" s="137" t="s">
        <v>1563</v>
      </c>
      <c r="R247" s="137" t="s">
        <v>1564</v>
      </c>
      <c r="S247" s="137" t="s">
        <v>3261</v>
      </c>
      <c r="U247" s="137" t="s">
        <v>3262</v>
      </c>
      <c r="V247" s="133" t="s">
        <v>20</v>
      </c>
      <c r="W247" s="133" t="s">
        <v>26</v>
      </c>
      <c r="X247" s="137" t="str">
        <f>IF(ISERROR(MATCH('JP PINT 0.9.3'!B247,[2]統合!J:J,0)),"",INDEX([2]統合!Z:Z,MATCH('JP PINT 0.9.3'!B247,[2]統合!J:J,0),1))</f>
        <v/>
      </c>
    </row>
    <row r="248" spans="1:24" ht="16" customHeight="1">
      <c r="A248" s="137">
        <v>3440</v>
      </c>
      <c r="B248" s="137" t="s">
        <v>3263</v>
      </c>
      <c r="C248" s="137" t="s">
        <v>1384</v>
      </c>
      <c r="D248" s="133" t="s">
        <v>141</v>
      </c>
      <c r="F248" s="133" t="s">
        <v>141</v>
      </c>
      <c r="G248" s="138">
        <v>3</v>
      </c>
      <c r="H248" s="150" t="s">
        <v>3264</v>
      </c>
      <c r="I248" s="150" t="s">
        <v>3265</v>
      </c>
      <c r="J248" s="133" t="s">
        <v>1395</v>
      </c>
      <c r="K248" s="137" t="s">
        <v>3266</v>
      </c>
      <c r="L248" s="137" t="s">
        <v>3267</v>
      </c>
      <c r="N248" s="137" t="s">
        <v>3268</v>
      </c>
      <c r="P248" s="137">
        <v>4320</v>
      </c>
      <c r="Q248" s="137" t="s">
        <v>3269</v>
      </c>
      <c r="R248" s="137" t="s">
        <v>1434</v>
      </c>
      <c r="S248" s="137" t="s">
        <v>3270</v>
      </c>
      <c r="U248" s="137" t="s">
        <v>3271</v>
      </c>
      <c r="V248" s="133" t="s">
        <v>20</v>
      </c>
      <c r="W248" s="133" t="s">
        <v>26</v>
      </c>
      <c r="X248" s="137" t="str">
        <f>IF(ISERROR(MATCH('JP PINT 0.9.3'!B248,[2]統合!J:J,0)),"",INDEX([2]統合!Z:Z,MATCH('JP PINT 0.9.3'!B248,[2]統合!J:J,0),1))</f>
        <v/>
      </c>
    </row>
    <row r="249" spans="1:24" ht="16" customHeight="1">
      <c r="A249" s="137">
        <v>3450</v>
      </c>
      <c r="B249" s="137" t="s">
        <v>3272</v>
      </c>
      <c r="C249" s="137" t="s">
        <v>1384</v>
      </c>
      <c r="D249" s="133" t="s">
        <v>20</v>
      </c>
      <c r="F249" s="133" t="s">
        <v>20</v>
      </c>
      <c r="G249" s="138">
        <v>4</v>
      </c>
      <c r="H249" s="161" t="s">
        <v>3273</v>
      </c>
      <c r="I249" s="161" t="s">
        <v>1710</v>
      </c>
      <c r="J249" s="133" t="s">
        <v>1429</v>
      </c>
      <c r="K249" s="137" t="s">
        <v>3274</v>
      </c>
      <c r="L249" s="137" t="s">
        <v>3275</v>
      </c>
      <c r="M249" s="142" t="s">
        <v>3276</v>
      </c>
      <c r="N249" s="142" t="s">
        <v>3277</v>
      </c>
      <c r="P249" s="137">
        <v>4330</v>
      </c>
      <c r="Q249" s="137" t="s">
        <v>3278</v>
      </c>
      <c r="R249" s="137" t="s">
        <v>1564</v>
      </c>
      <c r="S249" s="137" t="s">
        <v>3279</v>
      </c>
      <c r="U249" s="137" t="s">
        <v>3280</v>
      </c>
      <c r="V249" s="133" t="s">
        <v>20</v>
      </c>
      <c r="W249" s="133" t="s">
        <v>26</v>
      </c>
      <c r="X249" s="137" t="str">
        <f>IF(ISERROR(MATCH('JP PINT 0.9.3'!B249,[2]統合!J:J,0)),"",INDEX([2]統合!Z:Z,MATCH('JP PINT 0.9.3'!B249,[2]統合!J:J,0),1))</f>
        <v/>
      </c>
    </row>
    <row r="250" spans="1:24" ht="16" customHeight="1">
      <c r="A250" s="137">
        <v>3460</v>
      </c>
      <c r="B250" s="137" t="s">
        <v>3281</v>
      </c>
      <c r="C250" s="137" t="s">
        <v>1384</v>
      </c>
      <c r="D250" s="133" t="s">
        <v>26</v>
      </c>
      <c r="F250" s="133" t="s">
        <v>26</v>
      </c>
      <c r="G250" s="138">
        <v>4</v>
      </c>
      <c r="H250" s="161" t="s">
        <v>3282</v>
      </c>
      <c r="I250" s="161" t="s">
        <v>3283</v>
      </c>
      <c r="J250" s="133" t="s">
        <v>1484</v>
      </c>
      <c r="K250" s="137" t="s">
        <v>3284</v>
      </c>
      <c r="L250" s="137" t="s">
        <v>3285</v>
      </c>
      <c r="P250" s="137">
        <v>4340</v>
      </c>
      <c r="Q250" s="137" t="s">
        <v>3286</v>
      </c>
      <c r="R250" s="137" t="s">
        <v>1564</v>
      </c>
      <c r="S250" s="137" t="s">
        <v>3287</v>
      </c>
      <c r="U250" s="137" t="s">
        <v>3288</v>
      </c>
      <c r="V250" s="133" t="s">
        <v>26</v>
      </c>
      <c r="W250" s="133" t="s">
        <v>26</v>
      </c>
      <c r="X250" s="137" t="str">
        <f>IF(ISERROR(MATCH('JP PINT 0.9.3'!B250,[2]統合!J:J,0)),"",INDEX([2]統合!Z:Z,MATCH('JP PINT 0.9.3'!B250,[2]統合!J:J,0),1))</f>
        <v/>
      </c>
    </row>
    <row r="251" spans="1:24" ht="16" customHeight="1">
      <c r="A251" s="137">
        <v>3470</v>
      </c>
      <c r="B251" s="137" t="s">
        <v>3289</v>
      </c>
      <c r="C251" s="137" t="s">
        <v>1384</v>
      </c>
      <c r="D251" s="133" t="s">
        <v>26</v>
      </c>
      <c r="F251" s="133" t="s">
        <v>26</v>
      </c>
      <c r="G251" s="138">
        <v>3</v>
      </c>
      <c r="H251" s="150" t="s">
        <v>3290</v>
      </c>
      <c r="I251" s="150" t="s">
        <v>3291</v>
      </c>
      <c r="J251" s="133" t="s">
        <v>1429</v>
      </c>
      <c r="K251" s="137" t="s">
        <v>3292</v>
      </c>
      <c r="L251" s="137" t="s">
        <v>3293</v>
      </c>
      <c r="P251" s="137">
        <v>4300</v>
      </c>
      <c r="Q251" s="137" t="s">
        <v>1851</v>
      </c>
      <c r="R251" s="137" t="s">
        <v>1434</v>
      </c>
      <c r="S251" s="137" t="s">
        <v>3294</v>
      </c>
      <c r="U251" s="137" t="s">
        <v>3295</v>
      </c>
      <c r="V251" s="133" t="s">
        <v>20</v>
      </c>
      <c r="W251" s="133" t="s">
        <v>26</v>
      </c>
      <c r="X251" s="137" t="str">
        <f>IF(ISERROR(MATCH('JP PINT 0.9.3'!B251,[2]統合!J:J,0)),"",INDEX([2]統合!Z:Z,MATCH('JP PINT 0.9.3'!B251,[2]統合!J:J,0),1))</f>
        <v/>
      </c>
    </row>
    <row r="252" spans="1:24" ht="16" customHeight="1">
      <c r="A252" s="137">
        <v>3480</v>
      </c>
      <c r="B252" s="137" t="s">
        <v>3296</v>
      </c>
      <c r="C252" s="137" t="s">
        <v>1384</v>
      </c>
      <c r="D252" s="133" t="s">
        <v>141</v>
      </c>
      <c r="F252" s="133" t="s">
        <v>141</v>
      </c>
      <c r="G252" s="138">
        <v>3</v>
      </c>
      <c r="H252" s="150" t="s">
        <v>3297</v>
      </c>
      <c r="I252" s="150" t="s">
        <v>3298</v>
      </c>
      <c r="K252" s="137" t="s">
        <v>3299</v>
      </c>
      <c r="L252" s="137" t="s">
        <v>3300</v>
      </c>
      <c r="P252" s="137">
        <v>4430</v>
      </c>
      <c r="Q252" s="137" t="s">
        <v>3301</v>
      </c>
      <c r="R252" s="137" t="s">
        <v>3302</v>
      </c>
      <c r="S252" s="137" t="s">
        <v>3303</v>
      </c>
      <c r="U252" s="137" t="s">
        <v>3304</v>
      </c>
      <c r="V252" s="133" t="s">
        <v>141</v>
      </c>
      <c r="W252" s="133" t="s">
        <v>141</v>
      </c>
      <c r="X252" s="137" t="str">
        <f>IF(ISERROR(MATCH('JP PINT 0.9.3'!B252,[2]統合!J:J,0)),"",INDEX([2]統合!Z:Z,MATCH('JP PINT 0.9.3'!B252,[2]統合!J:J,0),1))</f>
        <v/>
      </c>
    </row>
    <row r="253" spans="1:24" ht="16" customHeight="1">
      <c r="A253" s="137">
        <v>3490</v>
      </c>
      <c r="B253" s="137" t="s">
        <v>3305</v>
      </c>
      <c r="C253" s="137" t="s">
        <v>1384</v>
      </c>
      <c r="D253" s="133" t="s">
        <v>20</v>
      </c>
      <c r="F253" s="133" t="s">
        <v>20</v>
      </c>
      <c r="G253" s="138">
        <v>4</v>
      </c>
      <c r="H253" s="161" t="s">
        <v>3306</v>
      </c>
      <c r="I253" s="161" t="s">
        <v>3307</v>
      </c>
      <c r="J253" s="133" t="s">
        <v>1484</v>
      </c>
      <c r="K253" s="137" t="s">
        <v>3308</v>
      </c>
      <c r="L253" s="137" t="s">
        <v>3309</v>
      </c>
      <c r="M253" s="137" t="s">
        <v>3310</v>
      </c>
      <c r="N253" s="137" t="s">
        <v>3311</v>
      </c>
      <c r="P253" s="137">
        <v>4440</v>
      </c>
      <c r="Q253" s="137" t="s">
        <v>1698</v>
      </c>
      <c r="R253" s="137" t="s">
        <v>1690</v>
      </c>
      <c r="S253" s="137" t="s">
        <v>3312</v>
      </c>
      <c r="U253" s="137" t="s">
        <v>3313</v>
      </c>
      <c r="V253" s="133" t="s">
        <v>20</v>
      </c>
      <c r="W253" s="133" t="s">
        <v>20</v>
      </c>
      <c r="X253" s="137" t="str">
        <f>IF(ISERROR(MATCH('JP PINT 0.9.3'!B253,[2]統合!J:J,0)),"",INDEX([2]統合!Z:Z,MATCH('JP PINT 0.9.3'!B253,[2]統合!J:J,0),1))</f>
        <v/>
      </c>
    </row>
    <row r="254" spans="1:24" ht="16" customHeight="1">
      <c r="A254" s="137">
        <v>3500</v>
      </c>
      <c r="B254" s="137" t="s">
        <v>3314</v>
      </c>
      <c r="C254" s="137" t="s">
        <v>1384</v>
      </c>
      <c r="D254" s="133" t="s">
        <v>20</v>
      </c>
      <c r="F254" s="133" t="s">
        <v>20</v>
      </c>
      <c r="G254" s="138">
        <v>4</v>
      </c>
      <c r="H254" s="161" t="s">
        <v>3315</v>
      </c>
      <c r="I254" s="161" t="s">
        <v>3316</v>
      </c>
      <c r="J254" s="133" t="s">
        <v>1484</v>
      </c>
      <c r="K254" s="137" t="s">
        <v>3317</v>
      </c>
      <c r="L254" s="137" t="s">
        <v>3318</v>
      </c>
      <c r="M254" s="137" t="s">
        <v>3319</v>
      </c>
      <c r="N254" s="137" t="s">
        <v>3320</v>
      </c>
      <c r="P254" s="137">
        <v>4450</v>
      </c>
      <c r="Q254" s="137" t="s">
        <v>3321</v>
      </c>
      <c r="R254" s="137" t="s">
        <v>1491</v>
      </c>
      <c r="S254" s="137" t="s">
        <v>3322</v>
      </c>
      <c r="U254" s="137" t="s">
        <v>3323</v>
      </c>
      <c r="V254" s="133" t="s">
        <v>20</v>
      </c>
      <c r="W254" s="133" t="s">
        <v>26</v>
      </c>
      <c r="X254" s="137" t="str">
        <f>IF(ISERROR(MATCH('JP PINT 0.9.3'!B254,[2]統合!J:J,0)),"",INDEX([2]統合!Z:Z,MATCH('JP PINT 0.9.3'!B254,[2]統合!J:J,0),1))</f>
        <v/>
      </c>
    </row>
    <row r="255" spans="1:24" ht="16" customHeight="1">
      <c r="P255" s="137">
        <v>1180</v>
      </c>
      <c r="Q255" s="137" t="s">
        <v>3324</v>
      </c>
      <c r="R255" s="137" t="s">
        <v>3325</v>
      </c>
      <c r="S255" s="137" t="s">
        <v>3326</v>
      </c>
      <c r="U255" s="137" t="s">
        <v>3327</v>
      </c>
      <c r="V255" s="133" t="s">
        <v>26</v>
      </c>
      <c r="W255" s="133" t="s">
        <v>26</v>
      </c>
    </row>
    <row r="256" spans="1:24" ht="16" customHeight="1">
      <c r="P256" s="137">
        <v>1220</v>
      </c>
      <c r="Q256" s="137" t="s">
        <v>3328</v>
      </c>
      <c r="R256" s="137" t="s">
        <v>2839</v>
      </c>
      <c r="S256" s="137" t="s">
        <v>3329</v>
      </c>
      <c r="U256" s="137" t="s">
        <v>3330</v>
      </c>
      <c r="V256" s="133" t="s">
        <v>20</v>
      </c>
      <c r="W256" s="133" t="s">
        <v>26</v>
      </c>
    </row>
    <row r="257" spans="16:23" ht="16" customHeight="1">
      <c r="P257" s="137">
        <v>1250</v>
      </c>
      <c r="Q257" s="137" t="s">
        <v>3331</v>
      </c>
      <c r="R257" s="137" t="s">
        <v>2839</v>
      </c>
      <c r="S257" s="137" t="s">
        <v>3332</v>
      </c>
      <c r="U257" s="137" t="s">
        <v>3333</v>
      </c>
      <c r="V257" s="133" t="s">
        <v>26</v>
      </c>
      <c r="W257" s="133" t="s">
        <v>141</v>
      </c>
    </row>
    <row r="258" spans="16:23" ht="16" customHeight="1">
      <c r="P258" s="137">
        <v>1270</v>
      </c>
      <c r="Q258" s="137" t="s">
        <v>3334</v>
      </c>
      <c r="R258" s="137" t="s">
        <v>2839</v>
      </c>
      <c r="S258" s="137" t="s">
        <v>3335</v>
      </c>
      <c r="U258" s="137" t="s">
        <v>3336</v>
      </c>
      <c r="V258" s="133" t="s">
        <v>26</v>
      </c>
      <c r="W258" s="133" t="s">
        <v>141</v>
      </c>
    </row>
    <row r="259" spans="16:23" ht="16" customHeight="1">
      <c r="P259" s="137">
        <v>1290</v>
      </c>
      <c r="Q259" s="137" t="s">
        <v>3337</v>
      </c>
      <c r="R259" s="137" t="s">
        <v>2839</v>
      </c>
      <c r="S259" s="137" t="s">
        <v>3338</v>
      </c>
      <c r="U259" s="137" t="s">
        <v>3339</v>
      </c>
      <c r="V259" s="133" t="s">
        <v>26</v>
      </c>
      <c r="W259" s="133" t="s">
        <v>141</v>
      </c>
    </row>
    <row r="260" spans="16:23" ht="16" customHeight="1">
      <c r="P260" s="137">
        <v>1310</v>
      </c>
      <c r="Q260" s="137" t="s">
        <v>3340</v>
      </c>
      <c r="R260" s="137" t="s">
        <v>2839</v>
      </c>
      <c r="S260" s="137" t="s">
        <v>3341</v>
      </c>
      <c r="U260" s="137" t="s">
        <v>3342</v>
      </c>
      <c r="V260" s="133" t="s">
        <v>26</v>
      </c>
      <c r="W260" s="133" t="s">
        <v>141</v>
      </c>
    </row>
    <row r="261" spans="16:23" ht="16" customHeight="1">
      <c r="P261" s="137">
        <v>1330</v>
      </c>
      <c r="Q261" s="137" t="s">
        <v>2838</v>
      </c>
      <c r="R261" s="137" t="s">
        <v>2839</v>
      </c>
      <c r="S261" s="137" t="s">
        <v>2840</v>
      </c>
      <c r="T261" s="137" t="s">
        <v>3343</v>
      </c>
      <c r="U261" s="137" t="s">
        <v>3344</v>
      </c>
      <c r="V261" s="133" t="s">
        <v>141</v>
      </c>
      <c r="W261" s="133" t="s">
        <v>141</v>
      </c>
    </row>
    <row r="262" spans="16:23" ht="16" customHeight="1">
      <c r="P262" s="137">
        <v>1390</v>
      </c>
      <c r="Q262" s="137" t="s">
        <v>3345</v>
      </c>
      <c r="R262" s="137" t="s">
        <v>3346</v>
      </c>
      <c r="S262" s="137" t="s">
        <v>3347</v>
      </c>
      <c r="U262" s="137" t="s">
        <v>3348</v>
      </c>
      <c r="V262" s="133" t="s">
        <v>26</v>
      </c>
      <c r="W262" s="133" t="s">
        <v>26</v>
      </c>
    </row>
    <row r="263" spans="16:23" ht="16" customHeight="1">
      <c r="P263" s="137">
        <v>1430</v>
      </c>
      <c r="Q263" s="137" t="s">
        <v>3349</v>
      </c>
      <c r="R263" s="137" t="s">
        <v>3350</v>
      </c>
      <c r="S263" s="137" t="s">
        <v>3351</v>
      </c>
      <c r="U263" s="137" t="s">
        <v>3352</v>
      </c>
      <c r="V263" s="133" t="s">
        <v>26</v>
      </c>
      <c r="W263" s="133" t="s">
        <v>26</v>
      </c>
    </row>
    <row r="264" spans="16:23" ht="16" customHeight="1">
      <c r="P264" s="137">
        <v>1450</v>
      </c>
      <c r="Q264" s="137" t="s">
        <v>3353</v>
      </c>
      <c r="R264" s="137" t="s">
        <v>3354</v>
      </c>
      <c r="S264" s="137" t="s">
        <v>3355</v>
      </c>
      <c r="U264" s="137" t="s">
        <v>3356</v>
      </c>
      <c r="V264" s="133" t="s">
        <v>26</v>
      </c>
      <c r="W264" s="133" t="s">
        <v>141</v>
      </c>
    </row>
    <row r="265" spans="16:23" ht="16" customHeight="1">
      <c r="P265" s="137">
        <v>1480</v>
      </c>
      <c r="Q265" s="137" t="s">
        <v>3357</v>
      </c>
      <c r="R265" s="137" t="s">
        <v>2049</v>
      </c>
      <c r="S265" s="137" t="s">
        <v>3358</v>
      </c>
      <c r="U265" s="137" t="s">
        <v>3359</v>
      </c>
      <c r="V265" s="133" t="s">
        <v>20</v>
      </c>
      <c r="W265" s="133" t="s">
        <v>26</v>
      </c>
    </row>
    <row r="266" spans="16:23" ht="16" customHeight="1">
      <c r="P266" s="137">
        <v>1510</v>
      </c>
      <c r="Q266" s="137" t="s">
        <v>3360</v>
      </c>
      <c r="R266" s="137" t="s">
        <v>3361</v>
      </c>
      <c r="S266" s="137" t="s">
        <v>3362</v>
      </c>
      <c r="T266" s="137" t="s">
        <v>3363</v>
      </c>
      <c r="U266" s="137" t="s">
        <v>3364</v>
      </c>
      <c r="V266" s="133" t="s">
        <v>141</v>
      </c>
      <c r="W266" s="133" t="s">
        <v>141</v>
      </c>
    </row>
    <row r="267" spans="16:23" ht="16" customHeight="1">
      <c r="P267" s="137">
        <v>1530</v>
      </c>
      <c r="Q267" s="137" t="s">
        <v>1563</v>
      </c>
      <c r="R267" s="137" t="s">
        <v>1564</v>
      </c>
      <c r="S267" s="137" t="s">
        <v>1713</v>
      </c>
      <c r="U267" s="137" t="s">
        <v>3365</v>
      </c>
      <c r="V267" s="133" t="s">
        <v>20</v>
      </c>
      <c r="W267" s="133" t="s">
        <v>26</v>
      </c>
    </row>
    <row r="268" spans="16:23" ht="16" customHeight="1">
      <c r="P268" s="137">
        <v>1540</v>
      </c>
      <c r="Q268" s="137" t="s">
        <v>3360</v>
      </c>
      <c r="R268" s="137" t="s">
        <v>3361</v>
      </c>
      <c r="S268" s="137" t="s">
        <v>3362</v>
      </c>
      <c r="T268" s="162" t="s">
        <v>3366</v>
      </c>
      <c r="U268" s="137" t="s">
        <v>3367</v>
      </c>
      <c r="V268" s="133" t="s">
        <v>141</v>
      </c>
      <c r="W268" s="133" t="s">
        <v>141</v>
      </c>
    </row>
    <row r="269" spans="16:23" ht="16" customHeight="1">
      <c r="P269" s="137">
        <v>1570</v>
      </c>
      <c r="Q269" s="137" t="s">
        <v>3368</v>
      </c>
      <c r="R269" s="137" t="s">
        <v>3369</v>
      </c>
      <c r="S269" s="137" t="s">
        <v>3370</v>
      </c>
      <c r="U269" s="137" t="s">
        <v>3371</v>
      </c>
      <c r="V269" s="133" t="s">
        <v>26</v>
      </c>
      <c r="W269" s="133" t="s">
        <v>141</v>
      </c>
    </row>
    <row r="270" spans="16:23" ht="16" customHeight="1">
      <c r="P270" s="137">
        <v>1650</v>
      </c>
      <c r="Q270" s="137" t="s">
        <v>3372</v>
      </c>
      <c r="R270" s="137" t="s">
        <v>3373</v>
      </c>
      <c r="S270" s="137" t="s">
        <v>3374</v>
      </c>
      <c r="U270" s="137" t="s">
        <v>3375</v>
      </c>
      <c r="V270" s="133" t="s">
        <v>26</v>
      </c>
      <c r="W270" s="133" t="s">
        <v>141</v>
      </c>
    </row>
    <row r="271" spans="16:23" ht="16" customHeight="1">
      <c r="P271" s="137">
        <v>1670</v>
      </c>
      <c r="Q271" s="137" t="s">
        <v>3376</v>
      </c>
      <c r="R271" s="137" t="s">
        <v>3377</v>
      </c>
      <c r="S271" s="137" t="s">
        <v>3378</v>
      </c>
      <c r="U271" s="137" t="s">
        <v>3379</v>
      </c>
      <c r="V271" s="133" t="s">
        <v>20</v>
      </c>
      <c r="W271" s="133" t="s">
        <v>26</v>
      </c>
    </row>
    <row r="272" spans="16:23" ht="16" customHeight="1">
      <c r="P272" s="137">
        <v>1690</v>
      </c>
      <c r="Q272" s="137" t="s">
        <v>3380</v>
      </c>
      <c r="R272" s="137" t="s">
        <v>3381</v>
      </c>
      <c r="S272" s="137" t="s">
        <v>3382</v>
      </c>
      <c r="T272" s="137" t="s">
        <v>3383</v>
      </c>
      <c r="U272" s="137" t="s">
        <v>3384</v>
      </c>
      <c r="V272" s="133" t="s">
        <v>26</v>
      </c>
      <c r="W272" s="133" t="s">
        <v>141</v>
      </c>
    </row>
    <row r="273" spans="16:23" ht="16" customHeight="1">
      <c r="P273" s="137">
        <v>1710</v>
      </c>
      <c r="Q273" s="137" t="s">
        <v>3385</v>
      </c>
      <c r="R273" s="137" t="s">
        <v>3386</v>
      </c>
      <c r="S273" s="137" t="s">
        <v>3387</v>
      </c>
      <c r="U273" s="137" t="s">
        <v>3388</v>
      </c>
      <c r="V273" s="133" t="s">
        <v>20</v>
      </c>
      <c r="W273" s="133" t="s">
        <v>20</v>
      </c>
    </row>
    <row r="274" spans="16:23" ht="16" customHeight="1">
      <c r="P274" s="137">
        <v>1720</v>
      </c>
      <c r="Q274" s="137" t="s">
        <v>1400</v>
      </c>
      <c r="R274" s="137" t="s">
        <v>1401</v>
      </c>
      <c r="S274" s="137" t="s">
        <v>3389</v>
      </c>
      <c r="U274" s="137" t="s">
        <v>3390</v>
      </c>
      <c r="V274" s="133" t="s">
        <v>26</v>
      </c>
      <c r="W274" s="133" t="s">
        <v>26</v>
      </c>
    </row>
    <row r="275" spans="16:23" ht="16" customHeight="1">
      <c r="P275" s="137">
        <v>1730</v>
      </c>
      <c r="Q275" s="137" t="s">
        <v>3380</v>
      </c>
      <c r="R275" s="137" t="s">
        <v>3381</v>
      </c>
      <c r="S275" s="137" t="s">
        <v>3382</v>
      </c>
      <c r="T275" s="137" t="s">
        <v>3391</v>
      </c>
      <c r="U275" s="137" t="s">
        <v>3392</v>
      </c>
      <c r="V275" s="133" t="s">
        <v>26</v>
      </c>
      <c r="W275" s="133" t="s">
        <v>141</v>
      </c>
    </row>
    <row r="276" spans="16:23" ht="16" customHeight="1">
      <c r="P276" s="137">
        <v>1750</v>
      </c>
      <c r="Q276" s="137" t="s">
        <v>3385</v>
      </c>
      <c r="R276" s="137" t="s">
        <v>3386</v>
      </c>
      <c r="S276" s="137" t="s">
        <v>3387</v>
      </c>
      <c r="U276" s="137" t="s">
        <v>3393</v>
      </c>
      <c r="V276" s="133" t="s">
        <v>20</v>
      </c>
      <c r="W276" s="133" t="s">
        <v>20</v>
      </c>
    </row>
    <row r="277" spans="16:23" ht="16" customHeight="1">
      <c r="P277" s="137">
        <v>1760</v>
      </c>
      <c r="Q277" s="137" t="s">
        <v>1400</v>
      </c>
      <c r="R277" s="137" t="s">
        <v>1401</v>
      </c>
      <c r="S277" s="137" t="s">
        <v>3389</v>
      </c>
      <c r="U277" s="137" t="s">
        <v>3394</v>
      </c>
      <c r="V277" s="133" t="s">
        <v>26</v>
      </c>
      <c r="W277" s="133" t="s">
        <v>26</v>
      </c>
    </row>
    <row r="278" spans="16:23" ht="16" customHeight="1">
      <c r="P278" s="137">
        <v>1770</v>
      </c>
      <c r="Q278" s="137" t="s">
        <v>3395</v>
      </c>
      <c r="R278" s="137" t="s">
        <v>3396</v>
      </c>
      <c r="S278" s="137" t="s">
        <v>3397</v>
      </c>
      <c r="U278" s="137" t="s">
        <v>3398</v>
      </c>
      <c r="V278" s="133" t="s">
        <v>20</v>
      </c>
      <c r="W278" s="133" t="s">
        <v>141</v>
      </c>
    </row>
    <row r="279" spans="16:23" ht="16" customHeight="1">
      <c r="P279" s="137">
        <v>1870</v>
      </c>
      <c r="Q279" s="137" t="s">
        <v>3357</v>
      </c>
      <c r="R279" s="137" t="s">
        <v>2049</v>
      </c>
      <c r="S279" s="137" t="s">
        <v>3399</v>
      </c>
      <c r="U279" s="137" t="s">
        <v>3400</v>
      </c>
      <c r="V279" s="133" t="s">
        <v>20</v>
      </c>
      <c r="W279" s="133" t="s">
        <v>26</v>
      </c>
    </row>
    <row r="280" spans="16:23" ht="16" customHeight="1">
      <c r="P280" s="137">
        <v>1900</v>
      </c>
      <c r="Q280" s="137" t="s">
        <v>3360</v>
      </c>
      <c r="R280" s="137" t="s">
        <v>3361</v>
      </c>
      <c r="S280" s="137" t="s">
        <v>3401</v>
      </c>
      <c r="U280" s="137" t="s">
        <v>3402</v>
      </c>
      <c r="V280" s="133" t="s">
        <v>26</v>
      </c>
      <c r="W280" s="133" t="s">
        <v>141</v>
      </c>
    </row>
    <row r="281" spans="16:23" ht="16" customHeight="1">
      <c r="P281" s="137">
        <v>1930</v>
      </c>
      <c r="Q281" s="137" t="s">
        <v>3368</v>
      </c>
      <c r="R281" s="137" t="s">
        <v>3369</v>
      </c>
      <c r="S281" s="137" t="s">
        <v>3403</v>
      </c>
      <c r="U281" s="137" t="s">
        <v>3404</v>
      </c>
      <c r="V281" s="133" t="s">
        <v>26</v>
      </c>
      <c r="W281" s="133" t="s">
        <v>141</v>
      </c>
    </row>
    <row r="282" spans="16:23" ht="16" customHeight="1">
      <c r="P282" s="137">
        <v>2010</v>
      </c>
      <c r="Q282" s="137" t="s">
        <v>3372</v>
      </c>
      <c r="R282" s="137" t="s">
        <v>3373</v>
      </c>
      <c r="S282" s="137" t="s">
        <v>3405</v>
      </c>
      <c r="U282" s="137" t="s">
        <v>3406</v>
      </c>
      <c r="V282" s="133" t="s">
        <v>26</v>
      </c>
      <c r="W282" s="133" t="s">
        <v>141</v>
      </c>
    </row>
    <row r="283" spans="16:23" ht="16" customHeight="1">
      <c r="P283" s="137">
        <v>2030</v>
      </c>
      <c r="Q283" s="137" t="s">
        <v>3376</v>
      </c>
      <c r="R283" s="137" t="s">
        <v>3377</v>
      </c>
      <c r="S283" s="137" t="s">
        <v>3407</v>
      </c>
      <c r="U283" s="137" t="s">
        <v>3408</v>
      </c>
      <c r="V283" s="133" t="s">
        <v>20</v>
      </c>
      <c r="W283" s="133" t="s">
        <v>26</v>
      </c>
    </row>
    <row r="284" spans="16:23" ht="16" customHeight="1">
      <c r="P284" s="137">
        <v>2050</v>
      </c>
      <c r="Q284" s="137" t="s">
        <v>3380</v>
      </c>
      <c r="R284" s="137" t="s">
        <v>3381</v>
      </c>
      <c r="S284" s="137" t="s">
        <v>3409</v>
      </c>
      <c r="U284" s="137" t="s">
        <v>3410</v>
      </c>
      <c r="V284" s="133" t="s">
        <v>26</v>
      </c>
      <c r="W284" s="133" t="s">
        <v>141</v>
      </c>
    </row>
    <row r="285" spans="16:23" ht="16" customHeight="1">
      <c r="P285" s="137">
        <v>2070</v>
      </c>
      <c r="Q285" s="137" t="s">
        <v>1563</v>
      </c>
      <c r="R285" s="137" t="s">
        <v>1564</v>
      </c>
      <c r="S285" s="137" t="s">
        <v>3411</v>
      </c>
      <c r="U285" s="137" t="s">
        <v>3412</v>
      </c>
      <c r="V285" s="133" t="s">
        <v>26</v>
      </c>
      <c r="W285" s="133" t="s">
        <v>26</v>
      </c>
    </row>
    <row r="286" spans="16:23" ht="16" customHeight="1">
      <c r="P286" s="137">
        <v>2080</v>
      </c>
      <c r="Q286" s="137" t="s">
        <v>3385</v>
      </c>
      <c r="R286" s="137" t="s">
        <v>3386</v>
      </c>
      <c r="S286" s="137" t="s">
        <v>3413</v>
      </c>
      <c r="U286" s="137" t="s">
        <v>3414</v>
      </c>
      <c r="V286" s="133" t="s">
        <v>20</v>
      </c>
      <c r="W286" s="133" t="s">
        <v>20</v>
      </c>
    </row>
    <row r="287" spans="16:23" ht="16" customHeight="1">
      <c r="P287" s="137">
        <v>2090</v>
      </c>
      <c r="Q287" s="137" t="s">
        <v>1400</v>
      </c>
      <c r="R287" s="137" t="s">
        <v>1401</v>
      </c>
      <c r="S287" s="137" t="s">
        <v>3415</v>
      </c>
      <c r="U287" s="137" t="s">
        <v>3416</v>
      </c>
      <c r="V287" s="133" t="s">
        <v>20</v>
      </c>
      <c r="W287" s="133" t="s">
        <v>26</v>
      </c>
    </row>
    <row r="288" spans="16:23" ht="16" customHeight="1">
      <c r="P288" s="137">
        <v>2100</v>
      </c>
      <c r="Q288" s="137" t="s">
        <v>3395</v>
      </c>
      <c r="R288" s="137" t="s">
        <v>3396</v>
      </c>
      <c r="S288" s="137" t="s">
        <v>3417</v>
      </c>
      <c r="U288" s="137" t="s">
        <v>3418</v>
      </c>
      <c r="V288" s="133" t="s">
        <v>20</v>
      </c>
      <c r="W288" s="133" t="s">
        <v>141</v>
      </c>
    </row>
    <row r="289" spans="16:23" ht="16" customHeight="1">
      <c r="P289" s="137">
        <v>2190</v>
      </c>
      <c r="Q289" s="137" t="s">
        <v>3360</v>
      </c>
      <c r="R289" s="137" t="s">
        <v>3361</v>
      </c>
      <c r="S289" s="137" t="s">
        <v>3419</v>
      </c>
      <c r="U289" s="137" t="s">
        <v>3420</v>
      </c>
      <c r="V289" s="133" t="s">
        <v>26</v>
      </c>
      <c r="W289" s="133" t="s">
        <v>141</v>
      </c>
    </row>
    <row r="290" spans="16:23" ht="16" customHeight="1">
      <c r="P290" s="137">
        <v>2220</v>
      </c>
      <c r="Q290" s="137" t="s">
        <v>3368</v>
      </c>
      <c r="R290" s="137" t="s">
        <v>3369</v>
      </c>
      <c r="S290" s="137" t="s">
        <v>3421</v>
      </c>
      <c r="U290" s="137" t="s">
        <v>3422</v>
      </c>
      <c r="V290" s="133" t="s">
        <v>20</v>
      </c>
      <c r="W290" s="133" t="s">
        <v>141</v>
      </c>
    </row>
    <row r="291" spans="16:23" ht="16" customHeight="1">
      <c r="P291" s="137">
        <v>2240</v>
      </c>
      <c r="Q291" s="137" t="s">
        <v>3395</v>
      </c>
      <c r="R291" s="137" t="s">
        <v>3396</v>
      </c>
      <c r="S291" s="137" t="s">
        <v>3423</v>
      </c>
      <c r="U291" s="137" t="s">
        <v>3424</v>
      </c>
      <c r="V291" s="133" t="s">
        <v>26</v>
      </c>
      <c r="W291" s="133" t="s">
        <v>141</v>
      </c>
    </row>
    <row r="292" spans="16:23" ht="16" customHeight="1">
      <c r="P292" s="137">
        <v>2280</v>
      </c>
      <c r="Q292" s="137" t="s">
        <v>3368</v>
      </c>
      <c r="R292" s="137" t="s">
        <v>3369</v>
      </c>
      <c r="S292" s="137" t="s">
        <v>3425</v>
      </c>
      <c r="U292" s="137" t="s">
        <v>3426</v>
      </c>
      <c r="V292" s="133" t="s">
        <v>20</v>
      </c>
      <c r="W292" s="133" t="s">
        <v>141</v>
      </c>
    </row>
    <row r="293" spans="16:23" ht="16" customHeight="1">
      <c r="P293" s="137">
        <v>2360</v>
      </c>
      <c r="Q293" s="137" t="s">
        <v>3372</v>
      </c>
      <c r="R293" s="137" t="s">
        <v>3373</v>
      </c>
      <c r="S293" s="137" t="s">
        <v>3427</v>
      </c>
      <c r="U293" s="137" t="s">
        <v>3428</v>
      </c>
      <c r="V293" s="133" t="s">
        <v>26</v>
      </c>
      <c r="W293" s="133" t="s">
        <v>141</v>
      </c>
    </row>
    <row r="294" spans="16:23" ht="16" customHeight="1">
      <c r="P294" s="137">
        <v>2380</v>
      </c>
      <c r="Q294" s="137" t="s">
        <v>3376</v>
      </c>
      <c r="R294" s="137" t="s">
        <v>3377</v>
      </c>
      <c r="S294" s="137" t="s">
        <v>3429</v>
      </c>
      <c r="U294" s="137" t="s">
        <v>3430</v>
      </c>
      <c r="V294" s="133" t="s">
        <v>20</v>
      </c>
      <c r="W294" s="133" t="s">
        <v>26</v>
      </c>
    </row>
    <row r="295" spans="16:23" ht="16" customHeight="1">
      <c r="P295" s="137">
        <v>2400</v>
      </c>
      <c r="Q295" s="137" t="s">
        <v>3380</v>
      </c>
      <c r="R295" s="137" t="s">
        <v>3381</v>
      </c>
      <c r="S295" s="137" t="s">
        <v>3431</v>
      </c>
      <c r="U295" s="137" t="s">
        <v>3432</v>
      </c>
      <c r="V295" s="133" t="s">
        <v>20</v>
      </c>
      <c r="W295" s="133" t="s">
        <v>141</v>
      </c>
    </row>
    <row r="296" spans="16:23" ht="16" customHeight="1">
      <c r="P296" s="137">
        <v>2420</v>
      </c>
      <c r="Q296" s="137" t="s">
        <v>3385</v>
      </c>
      <c r="R296" s="137" t="s">
        <v>3386</v>
      </c>
      <c r="S296" s="137" t="s">
        <v>3433</v>
      </c>
      <c r="U296" s="137" t="s">
        <v>3434</v>
      </c>
      <c r="V296" s="133" t="s">
        <v>20</v>
      </c>
      <c r="W296" s="133" t="s">
        <v>20</v>
      </c>
    </row>
    <row r="297" spans="16:23" ht="16" customHeight="1">
      <c r="P297" s="137">
        <v>2430</v>
      </c>
      <c r="Q297" s="137" t="s">
        <v>1400</v>
      </c>
      <c r="R297" s="137" t="s">
        <v>1401</v>
      </c>
      <c r="S297" s="137" t="s">
        <v>3435</v>
      </c>
      <c r="U297" s="137" t="s">
        <v>3436</v>
      </c>
      <c r="V297" s="133" t="s">
        <v>20</v>
      </c>
      <c r="W297" s="133" t="s">
        <v>26</v>
      </c>
    </row>
    <row r="298" spans="16:23" ht="16" customHeight="1">
      <c r="P298" s="137">
        <v>2460</v>
      </c>
      <c r="Q298" s="137" t="s">
        <v>3437</v>
      </c>
      <c r="R298" s="137" t="s">
        <v>3438</v>
      </c>
      <c r="S298" s="137" t="s">
        <v>3439</v>
      </c>
      <c r="U298" s="137" t="s">
        <v>3440</v>
      </c>
      <c r="V298" s="133" t="s">
        <v>26</v>
      </c>
      <c r="W298" s="133" t="s">
        <v>26</v>
      </c>
    </row>
    <row r="299" spans="16:23" ht="16" customHeight="1">
      <c r="P299" s="137">
        <v>2550</v>
      </c>
      <c r="Q299" s="137" t="s">
        <v>3372</v>
      </c>
      <c r="R299" s="137" t="s">
        <v>3373</v>
      </c>
      <c r="S299" s="137" t="s">
        <v>3441</v>
      </c>
      <c r="U299" s="137" t="s">
        <v>3442</v>
      </c>
      <c r="V299" s="133" t="s">
        <v>26</v>
      </c>
      <c r="W299" s="133" t="s">
        <v>141</v>
      </c>
    </row>
    <row r="300" spans="16:23" ht="16" customHeight="1">
      <c r="P300" s="137">
        <v>2570</v>
      </c>
      <c r="Q300" s="137" t="s">
        <v>3376</v>
      </c>
      <c r="R300" s="137" t="s">
        <v>3377</v>
      </c>
      <c r="S300" s="137" t="s">
        <v>3443</v>
      </c>
      <c r="U300" s="137" t="s">
        <v>3444</v>
      </c>
      <c r="V300" s="133" t="s">
        <v>20</v>
      </c>
      <c r="W300" s="133" t="s">
        <v>26</v>
      </c>
    </row>
    <row r="301" spans="16:23" ht="16" customHeight="1">
      <c r="P301" s="137">
        <v>2590</v>
      </c>
      <c r="Q301" s="137" t="s">
        <v>3445</v>
      </c>
      <c r="R301" s="137" t="s">
        <v>2049</v>
      </c>
      <c r="S301" s="137" t="s">
        <v>3446</v>
      </c>
      <c r="U301" s="137" t="s">
        <v>3447</v>
      </c>
      <c r="V301" s="133" t="s">
        <v>26</v>
      </c>
      <c r="W301" s="133" t="s">
        <v>26</v>
      </c>
    </row>
    <row r="302" spans="16:23" ht="16" customHeight="1">
      <c r="P302" s="137">
        <v>2600</v>
      </c>
      <c r="Q302" s="137" t="s">
        <v>3368</v>
      </c>
      <c r="R302" s="137" t="s">
        <v>3369</v>
      </c>
      <c r="S302" s="137" t="s">
        <v>3448</v>
      </c>
      <c r="U302" s="137" t="s">
        <v>3449</v>
      </c>
      <c r="V302" s="133" t="s">
        <v>20</v>
      </c>
      <c r="W302" s="133" t="s">
        <v>141</v>
      </c>
    </row>
    <row r="303" spans="16:23" ht="16" customHeight="1">
      <c r="P303" s="137">
        <v>2700</v>
      </c>
      <c r="Q303" s="137" t="s">
        <v>3450</v>
      </c>
      <c r="R303" s="137" t="s">
        <v>1401</v>
      </c>
      <c r="S303" s="137" t="s">
        <v>3451</v>
      </c>
      <c r="U303" s="137" t="s">
        <v>3452</v>
      </c>
      <c r="V303" s="133" t="s">
        <v>20</v>
      </c>
      <c r="W303" s="133" t="s">
        <v>20</v>
      </c>
    </row>
    <row r="304" spans="16:23" ht="16" customHeight="1">
      <c r="P304" s="137">
        <v>2760</v>
      </c>
      <c r="Q304" s="137" t="s">
        <v>3453</v>
      </c>
      <c r="R304" s="137" t="s">
        <v>3454</v>
      </c>
      <c r="S304" s="137" t="s">
        <v>3455</v>
      </c>
      <c r="U304" s="137" t="s">
        <v>3456</v>
      </c>
      <c r="V304" s="133" t="s">
        <v>26</v>
      </c>
      <c r="W304" s="133" t="s">
        <v>26</v>
      </c>
    </row>
    <row r="305" spans="15:23" ht="16" customHeight="1">
      <c r="P305" s="137">
        <v>2840</v>
      </c>
      <c r="Q305" s="137" t="s">
        <v>3372</v>
      </c>
      <c r="R305" s="137" t="s">
        <v>3373</v>
      </c>
      <c r="S305" s="137" t="s">
        <v>3457</v>
      </c>
      <c r="U305" s="137" t="s">
        <v>3458</v>
      </c>
      <c r="V305" s="133" t="s">
        <v>26</v>
      </c>
      <c r="W305" s="133" t="s">
        <v>141</v>
      </c>
    </row>
    <row r="306" spans="15:23" ht="16" customHeight="1">
      <c r="P306" s="137">
        <v>2860</v>
      </c>
      <c r="Q306" s="137" t="s">
        <v>3376</v>
      </c>
      <c r="R306" s="137" t="s">
        <v>3377</v>
      </c>
      <c r="S306" s="137" t="s">
        <v>3459</v>
      </c>
      <c r="U306" s="137" t="s">
        <v>3460</v>
      </c>
      <c r="V306" s="133" t="s">
        <v>26</v>
      </c>
      <c r="W306" s="133" t="s">
        <v>26</v>
      </c>
    </row>
    <row r="307" spans="15:23" ht="16" customHeight="1">
      <c r="P307" s="137">
        <v>2900</v>
      </c>
      <c r="Q307" s="137" t="s">
        <v>3461</v>
      </c>
      <c r="R307" s="137" t="s">
        <v>2330</v>
      </c>
      <c r="S307" s="137" t="s">
        <v>3462</v>
      </c>
      <c r="U307" s="137" t="s">
        <v>3463</v>
      </c>
      <c r="V307" s="133" t="s">
        <v>26</v>
      </c>
      <c r="W307" s="133" t="s">
        <v>26</v>
      </c>
    </row>
    <row r="308" spans="15:23" ht="16" customHeight="1">
      <c r="P308" s="137">
        <v>3030</v>
      </c>
      <c r="Q308" s="137" t="s">
        <v>3464</v>
      </c>
      <c r="R308" s="137" t="s">
        <v>3465</v>
      </c>
      <c r="S308" s="137" t="s">
        <v>3466</v>
      </c>
      <c r="U308" s="137" t="s">
        <v>3467</v>
      </c>
      <c r="V308" s="133" t="s">
        <v>20</v>
      </c>
      <c r="W308" s="133" t="s">
        <v>20</v>
      </c>
    </row>
    <row r="309" spans="15:23" ht="16" customHeight="1">
      <c r="O309" s="137" t="s">
        <v>1444</v>
      </c>
      <c r="P309" s="137">
        <v>3080</v>
      </c>
      <c r="Q309" s="137" t="s">
        <v>3468</v>
      </c>
      <c r="R309" s="137" t="s">
        <v>1564</v>
      </c>
      <c r="S309" s="137" t="s">
        <v>3469</v>
      </c>
      <c r="U309" s="137" t="s">
        <v>3470</v>
      </c>
      <c r="V309" s="133" t="s">
        <v>20</v>
      </c>
      <c r="W309" s="133" t="s">
        <v>20</v>
      </c>
    </row>
    <row r="310" spans="15:23" ht="16" customHeight="1">
      <c r="P310" s="137">
        <v>3100</v>
      </c>
      <c r="Q310" s="137" t="s">
        <v>3468</v>
      </c>
      <c r="R310" s="137" t="s">
        <v>1564</v>
      </c>
      <c r="S310" s="137" t="s">
        <v>3471</v>
      </c>
      <c r="U310" s="137" t="s">
        <v>3472</v>
      </c>
      <c r="V310" s="133" t="s">
        <v>20</v>
      </c>
      <c r="W310" s="133" t="s">
        <v>20</v>
      </c>
    </row>
    <row r="311" spans="15:23" ht="16" customHeight="1">
      <c r="P311" s="137">
        <v>3110</v>
      </c>
      <c r="Q311" s="137" t="s">
        <v>3473</v>
      </c>
      <c r="R311" s="137" t="s">
        <v>3170</v>
      </c>
      <c r="S311" s="137" t="s">
        <v>3474</v>
      </c>
      <c r="U311" s="137" t="s">
        <v>3475</v>
      </c>
      <c r="V311" s="133" t="s">
        <v>20</v>
      </c>
      <c r="W311" s="133" t="s">
        <v>141</v>
      </c>
    </row>
    <row r="312" spans="15:23" ht="16" customHeight="1">
      <c r="P312" s="137">
        <v>3170</v>
      </c>
      <c r="Q312" s="137" t="s">
        <v>3385</v>
      </c>
      <c r="R312" s="137" t="s">
        <v>3386</v>
      </c>
      <c r="S312" s="137" t="s">
        <v>3476</v>
      </c>
      <c r="U312" s="137" t="s">
        <v>3477</v>
      </c>
      <c r="V312" s="133" t="s">
        <v>20</v>
      </c>
      <c r="W312" s="133" t="s">
        <v>20</v>
      </c>
    </row>
    <row r="313" spans="15:23" ht="16" customHeight="1">
      <c r="P313" s="137">
        <v>3200</v>
      </c>
      <c r="Q313" s="137" t="s">
        <v>3464</v>
      </c>
      <c r="R313" s="137" t="s">
        <v>3465</v>
      </c>
      <c r="S313" s="137" t="s">
        <v>3478</v>
      </c>
      <c r="U313" s="137" t="s">
        <v>3479</v>
      </c>
      <c r="V313" s="133" t="s">
        <v>20</v>
      </c>
      <c r="W313" s="133" t="s">
        <v>20</v>
      </c>
    </row>
    <row r="314" spans="15:23" ht="16" customHeight="1">
      <c r="O314" s="137" t="s">
        <v>1444</v>
      </c>
      <c r="P314" s="137">
        <v>3250</v>
      </c>
      <c r="Q314" s="137" t="s">
        <v>3468</v>
      </c>
      <c r="R314" s="137" t="s">
        <v>1564</v>
      </c>
      <c r="S314" s="137" t="s">
        <v>3469</v>
      </c>
      <c r="U314" s="137" t="s">
        <v>3480</v>
      </c>
      <c r="V314" s="133" t="s">
        <v>20</v>
      </c>
      <c r="W314" s="133" t="s">
        <v>20</v>
      </c>
    </row>
    <row r="315" spans="15:23" ht="16" customHeight="1">
      <c r="P315" s="137">
        <v>3270</v>
      </c>
      <c r="Q315" s="137" t="s">
        <v>3468</v>
      </c>
      <c r="R315" s="137" t="s">
        <v>1564</v>
      </c>
      <c r="S315" s="137" t="s">
        <v>3471</v>
      </c>
      <c r="U315" s="137" t="s">
        <v>3481</v>
      </c>
      <c r="V315" s="133" t="s">
        <v>20</v>
      </c>
      <c r="W315" s="133" t="s">
        <v>20</v>
      </c>
    </row>
    <row r="316" spans="15:23" ht="16" customHeight="1">
      <c r="P316" s="137">
        <v>3350</v>
      </c>
      <c r="Q316" s="137" t="s">
        <v>2743</v>
      </c>
      <c r="R316" s="137" t="s">
        <v>2744</v>
      </c>
      <c r="S316" s="137" t="s">
        <v>2745</v>
      </c>
      <c r="T316" s="137" t="s">
        <v>3482</v>
      </c>
      <c r="U316" s="137" t="s">
        <v>3483</v>
      </c>
      <c r="V316" s="133" t="s">
        <v>26</v>
      </c>
      <c r="W316" s="133" t="s">
        <v>141</v>
      </c>
    </row>
    <row r="317" spans="15:23" ht="16" customHeight="1">
      <c r="O317" s="137" t="s">
        <v>1444</v>
      </c>
      <c r="P317" s="137">
        <v>3370</v>
      </c>
      <c r="Q317" s="137" t="s">
        <v>3468</v>
      </c>
      <c r="R317" s="137" t="s">
        <v>1564</v>
      </c>
      <c r="S317" s="137" t="s">
        <v>3484</v>
      </c>
      <c r="U317" s="137" t="s">
        <v>3485</v>
      </c>
      <c r="V317" s="133" t="s">
        <v>20</v>
      </c>
      <c r="W317" s="133" t="s">
        <v>20</v>
      </c>
    </row>
    <row r="318" spans="15:23" ht="16" customHeight="1">
      <c r="O318" s="137" t="s">
        <v>1444</v>
      </c>
      <c r="P318" s="137">
        <v>3400</v>
      </c>
      <c r="Q318" s="137" t="s">
        <v>3468</v>
      </c>
      <c r="R318" s="137" t="s">
        <v>1564</v>
      </c>
      <c r="S318" s="137" t="s">
        <v>3486</v>
      </c>
      <c r="U318" s="137" t="s">
        <v>3487</v>
      </c>
      <c r="V318" s="133" t="s">
        <v>20</v>
      </c>
      <c r="W318" s="133" t="s">
        <v>20</v>
      </c>
    </row>
    <row r="319" spans="15:23" ht="16" customHeight="1">
      <c r="O319" s="137" t="s">
        <v>1444</v>
      </c>
      <c r="P319" s="137">
        <v>3420</v>
      </c>
      <c r="Q319" s="137" t="s">
        <v>3468</v>
      </c>
      <c r="R319" s="137" t="s">
        <v>1564</v>
      </c>
      <c r="S319" s="137" t="s">
        <v>3488</v>
      </c>
      <c r="U319" s="137" t="s">
        <v>3489</v>
      </c>
      <c r="V319" s="133" t="s">
        <v>20</v>
      </c>
      <c r="W319" s="133" t="s">
        <v>20</v>
      </c>
    </row>
    <row r="320" spans="15:23" ht="16" customHeight="1">
      <c r="P320" s="137">
        <v>3430</v>
      </c>
      <c r="Q320" s="137" t="s">
        <v>3473</v>
      </c>
      <c r="R320" s="137" t="s">
        <v>3170</v>
      </c>
      <c r="S320" s="137" t="s">
        <v>3490</v>
      </c>
      <c r="U320" s="137" t="s">
        <v>3491</v>
      </c>
      <c r="V320" s="133" t="s">
        <v>20</v>
      </c>
      <c r="W320" s="133" t="s">
        <v>20</v>
      </c>
    </row>
    <row r="321" spans="15:23" ht="16" customHeight="1">
      <c r="P321" s="137">
        <v>3480</v>
      </c>
      <c r="Q321" s="137" t="s">
        <v>3385</v>
      </c>
      <c r="R321" s="137" t="s">
        <v>3386</v>
      </c>
      <c r="S321" s="137" t="s">
        <v>3492</v>
      </c>
      <c r="U321" s="137" t="s">
        <v>3493</v>
      </c>
      <c r="V321" s="133" t="s">
        <v>20</v>
      </c>
      <c r="W321" s="133" t="s">
        <v>20</v>
      </c>
    </row>
    <row r="322" spans="15:23" ht="16" customHeight="1">
      <c r="P322" s="137">
        <v>3490</v>
      </c>
      <c r="Q322" s="137" t="s">
        <v>1400</v>
      </c>
      <c r="R322" s="137" t="s">
        <v>1401</v>
      </c>
      <c r="S322" s="137" t="s">
        <v>3494</v>
      </c>
      <c r="U322" s="137" t="s">
        <v>3495</v>
      </c>
      <c r="V322" s="133" t="s">
        <v>20</v>
      </c>
      <c r="W322" s="133" t="s">
        <v>26</v>
      </c>
    </row>
    <row r="323" spans="15:23" ht="16" customHeight="1">
      <c r="P323" s="137">
        <v>3520</v>
      </c>
      <c r="Q323" s="137" t="s">
        <v>3468</v>
      </c>
      <c r="R323" s="137" t="s">
        <v>1564</v>
      </c>
      <c r="S323" s="137" t="s">
        <v>3484</v>
      </c>
      <c r="U323" s="137" t="s">
        <v>3496</v>
      </c>
      <c r="V323" s="133" t="s">
        <v>20</v>
      </c>
      <c r="W323" s="133" t="s">
        <v>20</v>
      </c>
    </row>
    <row r="324" spans="15:23" ht="16" customHeight="1">
      <c r="P324" s="137">
        <v>3550</v>
      </c>
      <c r="Q324" s="137" t="s">
        <v>3468</v>
      </c>
      <c r="R324" s="137" t="s">
        <v>1564</v>
      </c>
      <c r="S324" s="137" t="s">
        <v>3488</v>
      </c>
      <c r="U324" s="137" t="s">
        <v>3497</v>
      </c>
      <c r="V324" s="133" t="s">
        <v>20</v>
      </c>
      <c r="W324" s="133" t="s">
        <v>20</v>
      </c>
    </row>
    <row r="325" spans="15:23" ht="16" customHeight="1">
      <c r="P325" s="137">
        <v>3560</v>
      </c>
      <c r="Q325" s="137" t="s">
        <v>3473</v>
      </c>
      <c r="R325" s="137" t="s">
        <v>3170</v>
      </c>
      <c r="S325" s="137" t="s">
        <v>3490</v>
      </c>
      <c r="U325" s="137" t="s">
        <v>3498</v>
      </c>
      <c r="V325" s="133" t="s">
        <v>20</v>
      </c>
      <c r="W325" s="133" t="s">
        <v>20</v>
      </c>
    </row>
    <row r="326" spans="15:23" ht="16" customHeight="1">
      <c r="O326" s="137" t="s">
        <v>1444</v>
      </c>
      <c r="P326" s="137">
        <v>3610</v>
      </c>
      <c r="Q326" s="137" t="s">
        <v>3468</v>
      </c>
      <c r="R326" s="137" t="s">
        <v>1564</v>
      </c>
      <c r="S326" s="137" t="s">
        <v>3499</v>
      </c>
      <c r="U326" s="137" t="s">
        <v>3500</v>
      </c>
      <c r="V326" s="133" t="s">
        <v>20</v>
      </c>
      <c r="W326" s="133" t="s">
        <v>20</v>
      </c>
    </row>
    <row r="327" spans="15:23" ht="16" customHeight="1">
      <c r="O327" s="137" t="s">
        <v>1444</v>
      </c>
      <c r="P327" s="137">
        <v>3630</v>
      </c>
      <c r="Q327" s="137" t="s">
        <v>3468</v>
      </c>
      <c r="R327" s="137" t="s">
        <v>1564</v>
      </c>
      <c r="S327" s="137" t="s">
        <v>3501</v>
      </c>
      <c r="U327" s="137" t="s">
        <v>3502</v>
      </c>
      <c r="V327" s="133" t="s">
        <v>20</v>
      </c>
      <c r="W327" s="133" t="s">
        <v>20</v>
      </c>
    </row>
    <row r="328" spans="15:23" ht="16" customHeight="1">
      <c r="O328" s="137" t="s">
        <v>1444</v>
      </c>
      <c r="P328" s="137">
        <v>3650</v>
      </c>
      <c r="Q328" s="137" t="s">
        <v>3468</v>
      </c>
      <c r="R328" s="137" t="s">
        <v>1564</v>
      </c>
      <c r="S328" s="137" t="s">
        <v>3503</v>
      </c>
      <c r="U328" s="137" t="s">
        <v>3504</v>
      </c>
      <c r="V328" s="133" t="s">
        <v>20</v>
      </c>
      <c r="W328" s="133" t="s">
        <v>20</v>
      </c>
    </row>
    <row r="329" spans="15:23" ht="16" customHeight="1">
      <c r="O329" s="137" t="s">
        <v>1444</v>
      </c>
      <c r="P329" s="137">
        <v>3670</v>
      </c>
      <c r="Q329" s="137" t="s">
        <v>3468</v>
      </c>
      <c r="R329" s="137" t="s">
        <v>1564</v>
      </c>
      <c r="S329" s="137" t="s">
        <v>3505</v>
      </c>
      <c r="U329" s="137" t="s">
        <v>3506</v>
      </c>
      <c r="V329" s="133" t="s">
        <v>20</v>
      </c>
      <c r="W329" s="133" t="s">
        <v>20</v>
      </c>
    </row>
    <row r="330" spans="15:23" ht="16" customHeight="1">
      <c r="O330" s="137" t="s">
        <v>1444</v>
      </c>
      <c r="P330" s="137">
        <v>3690</v>
      </c>
      <c r="Q330" s="137" t="s">
        <v>3468</v>
      </c>
      <c r="R330" s="137" t="s">
        <v>1564</v>
      </c>
      <c r="S330" s="137" t="s">
        <v>3507</v>
      </c>
      <c r="U330" s="137" t="s">
        <v>3508</v>
      </c>
      <c r="V330" s="133" t="s">
        <v>20</v>
      </c>
      <c r="W330" s="133" t="s">
        <v>20</v>
      </c>
    </row>
    <row r="331" spans="15:23" ht="16" customHeight="1">
      <c r="P331" s="137">
        <v>3710</v>
      </c>
      <c r="Q331" s="137" t="s">
        <v>3468</v>
      </c>
      <c r="R331" s="137" t="s">
        <v>1564</v>
      </c>
      <c r="S331" s="137" t="s">
        <v>3509</v>
      </c>
      <c r="U331" s="137" t="s">
        <v>3510</v>
      </c>
      <c r="V331" s="133" t="s">
        <v>20</v>
      </c>
      <c r="W331" s="133" t="s">
        <v>20</v>
      </c>
    </row>
    <row r="332" spans="15:23" ht="16" customHeight="1">
      <c r="P332" s="137">
        <v>3730</v>
      </c>
      <c r="Q332" s="137" t="s">
        <v>3468</v>
      </c>
      <c r="R332" s="137" t="s">
        <v>1564</v>
      </c>
      <c r="S332" s="137" t="s">
        <v>3511</v>
      </c>
      <c r="U332" s="137" t="s">
        <v>3512</v>
      </c>
      <c r="V332" s="133" t="s">
        <v>20</v>
      </c>
      <c r="W332" s="133" t="s">
        <v>20</v>
      </c>
    </row>
    <row r="333" spans="15:23" ht="16" customHeight="1">
      <c r="O333" s="137" t="s">
        <v>1444</v>
      </c>
      <c r="P333" s="137">
        <v>3750</v>
      </c>
      <c r="Q333" s="137" t="s">
        <v>3468</v>
      </c>
      <c r="R333" s="137" t="s">
        <v>1564</v>
      </c>
      <c r="S333" s="137" t="s">
        <v>3513</v>
      </c>
      <c r="U333" s="137" t="s">
        <v>3514</v>
      </c>
      <c r="V333" s="133" t="s">
        <v>20</v>
      </c>
      <c r="W333" s="133" t="s">
        <v>20</v>
      </c>
    </row>
    <row r="334" spans="15:23" ht="16" customHeight="1">
      <c r="O334" s="137" t="s">
        <v>1444</v>
      </c>
      <c r="P334" s="137">
        <v>3820</v>
      </c>
      <c r="Q334" s="137" t="s">
        <v>3468</v>
      </c>
      <c r="R334" s="137" t="s">
        <v>1564</v>
      </c>
      <c r="S334" s="137" t="s">
        <v>3515</v>
      </c>
      <c r="U334" s="137" t="s">
        <v>3516</v>
      </c>
      <c r="V334" s="133" t="s">
        <v>20</v>
      </c>
      <c r="W334" s="133" t="s">
        <v>20</v>
      </c>
    </row>
    <row r="335" spans="15:23" ht="16" customHeight="1">
      <c r="P335" s="137">
        <v>3870</v>
      </c>
      <c r="Q335" s="137" t="s">
        <v>3517</v>
      </c>
      <c r="R335" s="137" t="s">
        <v>3518</v>
      </c>
      <c r="S335" s="137" t="s">
        <v>3519</v>
      </c>
      <c r="U335" s="137" t="s">
        <v>3520</v>
      </c>
      <c r="V335" s="133" t="s">
        <v>26</v>
      </c>
      <c r="W335" s="133" t="s">
        <v>141</v>
      </c>
    </row>
    <row r="336" spans="15:23" ht="16" customHeight="1">
      <c r="P336" s="137">
        <v>3890</v>
      </c>
      <c r="Q336" s="137" t="s">
        <v>3324</v>
      </c>
      <c r="R336" s="137" t="s">
        <v>3325</v>
      </c>
      <c r="S336" s="137" t="s">
        <v>3521</v>
      </c>
      <c r="U336" s="137" t="s">
        <v>3522</v>
      </c>
      <c r="V336" s="133" t="s">
        <v>26</v>
      </c>
      <c r="W336" s="133" t="s">
        <v>26</v>
      </c>
    </row>
    <row r="337" spans="16:23" ht="16" customHeight="1">
      <c r="P337" s="137">
        <v>3910</v>
      </c>
      <c r="Q337" s="137" t="s">
        <v>3523</v>
      </c>
      <c r="R337" s="137" t="s">
        <v>3524</v>
      </c>
      <c r="S337" s="137" t="s">
        <v>3525</v>
      </c>
      <c r="U337" s="137" t="s">
        <v>3526</v>
      </c>
      <c r="V337" s="133" t="s">
        <v>26</v>
      </c>
      <c r="W337" s="133" t="s">
        <v>141</v>
      </c>
    </row>
    <row r="338" spans="16:23" ht="16" customHeight="1">
      <c r="P338" s="137">
        <v>3920</v>
      </c>
      <c r="Q338" s="137" t="s">
        <v>3000</v>
      </c>
      <c r="R338" s="137" t="s">
        <v>1401</v>
      </c>
      <c r="S338" s="137" t="s">
        <v>3527</v>
      </c>
      <c r="U338" s="137" t="s">
        <v>3528</v>
      </c>
      <c r="V338" s="133" t="s">
        <v>20</v>
      </c>
      <c r="W338" s="133" t="s">
        <v>20</v>
      </c>
    </row>
    <row r="339" spans="16:23" ht="16" customHeight="1">
      <c r="P339" s="137">
        <v>3930</v>
      </c>
      <c r="Q339" s="137" t="s">
        <v>2920</v>
      </c>
      <c r="R339" s="137" t="s">
        <v>2839</v>
      </c>
      <c r="S339" s="137" t="s">
        <v>3529</v>
      </c>
      <c r="U339" s="137" t="s">
        <v>3530</v>
      </c>
      <c r="V339" s="133" t="s">
        <v>26</v>
      </c>
      <c r="W339" s="133" t="s">
        <v>26</v>
      </c>
    </row>
    <row r="340" spans="16:23" ht="16" customHeight="1">
      <c r="P340" s="137">
        <v>3980</v>
      </c>
      <c r="Q340" s="137" t="s">
        <v>2920</v>
      </c>
      <c r="R340" s="137" t="s">
        <v>2839</v>
      </c>
      <c r="S340" s="137" t="s">
        <v>2921</v>
      </c>
      <c r="T340" s="137" t="s">
        <v>3343</v>
      </c>
      <c r="U340" s="137" t="s">
        <v>3531</v>
      </c>
      <c r="V340" s="133" t="s">
        <v>26</v>
      </c>
      <c r="W340" s="133" t="s">
        <v>141</v>
      </c>
    </row>
    <row r="341" spans="16:23" ht="16" customHeight="1">
      <c r="P341" s="137">
        <v>4020</v>
      </c>
      <c r="Q341" s="137" t="s">
        <v>3464</v>
      </c>
      <c r="R341" s="137" t="s">
        <v>3465</v>
      </c>
      <c r="S341" s="137" t="s">
        <v>3532</v>
      </c>
      <c r="U341" s="137" t="s">
        <v>3533</v>
      </c>
      <c r="V341" s="133" t="s">
        <v>20</v>
      </c>
      <c r="W341" s="133" t="s">
        <v>20</v>
      </c>
    </row>
    <row r="342" spans="16:23" ht="16" customHeight="1">
      <c r="P342" s="137">
        <v>4070</v>
      </c>
      <c r="Q342" s="137" t="s">
        <v>3468</v>
      </c>
      <c r="R342" s="137" t="s">
        <v>1564</v>
      </c>
      <c r="S342" s="137" t="s">
        <v>3534</v>
      </c>
      <c r="U342" s="137" t="s">
        <v>3535</v>
      </c>
      <c r="V342" s="133" t="s">
        <v>20</v>
      </c>
      <c r="W342" s="133" t="s">
        <v>20</v>
      </c>
    </row>
    <row r="343" spans="16:23" ht="16" customHeight="1">
      <c r="P343" s="137">
        <v>4090</v>
      </c>
      <c r="Q343" s="137" t="s">
        <v>3468</v>
      </c>
      <c r="R343" s="137" t="s">
        <v>1564</v>
      </c>
      <c r="S343" s="137" t="s">
        <v>3536</v>
      </c>
      <c r="U343" s="137" t="s">
        <v>3537</v>
      </c>
      <c r="V343" s="133" t="s">
        <v>20</v>
      </c>
      <c r="W343" s="133" t="s">
        <v>20</v>
      </c>
    </row>
    <row r="344" spans="16:23" ht="16" customHeight="1">
      <c r="P344" s="137">
        <v>4110</v>
      </c>
      <c r="Q344" s="137" t="s">
        <v>3464</v>
      </c>
      <c r="R344" s="137" t="s">
        <v>3465</v>
      </c>
      <c r="S344" s="137" t="s">
        <v>3532</v>
      </c>
      <c r="U344" s="137" t="s">
        <v>3538</v>
      </c>
      <c r="V344" s="133" t="s">
        <v>20</v>
      </c>
      <c r="W344" s="133" t="s">
        <v>20</v>
      </c>
    </row>
    <row r="345" spans="16:23" ht="16" customHeight="1">
      <c r="P345" s="137">
        <v>4160</v>
      </c>
      <c r="Q345" s="137" t="s">
        <v>3468</v>
      </c>
      <c r="R345" s="137" t="s">
        <v>1564</v>
      </c>
      <c r="S345" s="137" t="s">
        <v>3534</v>
      </c>
      <c r="U345" s="137" t="s">
        <v>3539</v>
      </c>
      <c r="V345" s="133" t="s">
        <v>20</v>
      </c>
      <c r="W345" s="133" t="s">
        <v>20</v>
      </c>
    </row>
    <row r="346" spans="16:23" ht="16" customHeight="1">
      <c r="P346" s="137">
        <v>4180</v>
      </c>
      <c r="Q346" s="137" t="s">
        <v>3468</v>
      </c>
      <c r="R346" s="137" t="s">
        <v>1564</v>
      </c>
      <c r="S346" s="137" t="s">
        <v>3536</v>
      </c>
      <c r="U346" s="137" t="s">
        <v>3540</v>
      </c>
      <c r="V346" s="133" t="s">
        <v>20</v>
      </c>
      <c r="W346" s="133" t="s">
        <v>20</v>
      </c>
    </row>
    <row r="347" spans="16:23" ht="16" customHeight="1">
      <c r="P347" s="137">
        <v>4220</v>
      </c>
      <c r="Q347" s="137" t="s">
        <v>3541</v>
      </c>
      <c r="R347" s="137" t="s">
        <v>3542</v>
      </c>
      <c r="S347" s="137" t="s">
        <v>3543</v>
      </c>
      <c r="U347" s="137" t="s">
        <v>3544</v>
      </c>
      <c r="V347" s="133" t="s">
        <v>26</v>
      </c>
      <c r="W347" s="133" t="s">
        <v>26</v>
      </c>
    </row>
    <row r="348" spans="16:23" ht="16" customHeight="1">
      <c r="P348" s="137">
        <v>4240</v>
      </c>
      <c r="Q348" s="137" t="s">
        <v>3545</v>
      </c>
      <c r="R348" s="137" t="s">
        <v>3542</v>
      </c>
      <c r="S348" s="137" t="s">
        <v>3546</v>
      </c>
      <c r="U348" s="137" t="s">
        <v>3547</v>
      </c>
      <c r="V348" s="133" t="s">
        <v>26</v>
      </c>
      <c r="W348" s="133" t="s">
        <v>26</v>
      </c>
    </row>
    <row r="349" spans="16:23" ht="16" customHeight="1">
      <c r="P349" s="137">
        <v>4260</v>
      </c>
      <c r="Q349" s="137" t="s">
        <v>3548</v>
      </c>
      <c r="R349" s="137" t="s">
        <v>3542</v>
      </c>
      <c r="S349" s="137" t="s">
        <v>3549</v>
      </c>
      <c r="U349" s="137" t="s">
        <v>3550</v>
      </c>
      <c r="V349" s="133" t="s">
        <v>26</v>
      </c>
      <c r="W349" s="133" t="s">
        <v>26</v>
      </c>
    </row>
    <row r="350" spans="16:23" ht="16" customHeight="1">
      <c r="P350" s="137">
        <v>4290</v>
      </c>
      <c r="Q350" s="137" t="s">
        <v>3551</v>
      </c>
      <c r="R350" s="137" t="s">
        <v>3377</v>
      </c>
      <c r="S350" s="137" t="s">
        <v>3552</v>
      </c>
      <c r="U350" s="137" t="s">
        <v>3553</v>
      </c>
      <c r="V350" s="133" t="s">
        <v>26</v>
      </c>
      <c r="W350" s="133" t="s">
        <v>26</v>
      </c>
    </row>
    <row r="351" spans="16:23" ht="16" customHeight="1">
      <c r="P351" s="137">
        <v>4310</v>
      </c>
      <c r="Q351" s="137" t="s">
        <v>3554</v>
      </c>
      <c r="R351" s="137" t="s">
        <v>3555</v>
      </c>
      <c r="S351" s="137" t="s">
        <v>3556</v>
      </c>
      <c r="U351" s="137" t="s">
        <v>3557</v>
      </c>
      <c r="V351" s="133" t="s">
        <v>141</v>
      </c>
      <c r="W351" s="133" t="s">
        <v>141</v>
      </c>
    </row>
    <row r="352" spans="16:23" ht="16" customHeight="1">
      <c r="P352" s="137">
        <v>4410</v>
      </c>
      <c r="Q352" s="137" t="s">
        <v>3385</v>
      </c>
      <c r="R352" s="137" t="s">
        <v>3386</v>
      </c>
      <c r="S352" s="137" t="s">
        <v>3558</v>
      </c>
      <c r="U352" s="137" t="s">
        <v>3559</v>
      </c>
      <c r="V352" s="133" t="s">
        <v>26</v>
      </c>
      <c r="W352" s="133" t="s">
        <v>20</v>
      </c>
    </row>
    <row r="353" spans="15:23" ht="16" customHeight="1">
      <c r="O353" s="137" t="s">
        <v>1444</v>
      </c>
      <c r="P353" s="137">
        <v>4480</v>
      </c>
      <c r="Q353" s="137" t="s">
        <v>3468</v>
      </c>
      <c r="R353" s="137" t="s">
        <v>1564</v>
      </c>
      <c r="S353" s="137" t="s">
        <v>3560</v>
      </c>
      <c r="U353" s="137" t="s">
        <v>3561</v>
      </c>
      <c r="V353" s="133" t="s">
        <v>20</v>
      </c>
      <c r="W353" s="133" t="s">
        <v>20</v>
      </c>
    </row>
    <row r="354" spans="15:23" ht="16" customHeight="1">
      <c r="P354" s="137">
        <v>3280</v>
      </c>
      <c r="Q354" s="137" t="s">
        <v>3473</v>
      </c>
      <c r="R354" s="137" t="s">
        <v>3170</v>
      </c>
      <c r="S354" s="137" t="s">
        <v>3474</v>
      </c>
      <c r="U354" s="137" t="s">
        <v>3562</v>
      </c>
      <c r="V354" s="133" t="s">
        <v>20</v>
      </c>
      <c r="W354" s="133" t="s">
        <v>141</v>
      </c>
    </row>
    <row r="355" spans="15:23" ht="16" customHeight="1">
      <c r="P355" s="137">
        <v>3330</v>
      </c>
      <c r="Q355" s="137" t="s">
        <v>3385</v>
      </c>
      <c r="R355" s="137" t="s">
        <v>3386</v>
      </c>
      <c r="S355" s="137" t="s">
        <v>3476</v>
      </c>
      <c r="U355" s="137" t="s">
        <v>3563</v>
      </c>
      <c r="V355" s="133" t="s">
        <v>20</v>
      </c>
      <c r="W355" s="133" t="s">
        <v>20</v>
      </c>
    </row>
    <row r="356" spans="15:23" ht="16" customHeight="1">
      <c r="P356" s="137">
        <v>4510</v>
      </c>
      <c r="Q356" s="137" t="s">
        <v>2501</v>
      </c>
      <c r="R356" s="137" t="s">
        <v>2502</v>
      </c>
      <c r="S356" s="137" t="s">
        <v>3564</v>
      </c>
      <c r="U356" s="137" t="s">
        <v>3565</v>
      </c>
      <c r="V356" s="133" t="s">
        <v>26</v>
      </c>
      <c r="W356" s="133" t="s">
        <v>141</v>
      </c>
    </row>
    <row r="357" spans="15:23" ht="16" customHeight="1">
      <c r="P357" s="137">
        <v>4520</v>
      </c>
      <c r="Q357" s="137" t="s">
        <v>3464</v>
      </c>
      <c r="R357" s="137" t="s">
        <v>3465</v>
      </c>
      <c r="S357" s="137" t="s">
        <v>3566</v>
      </c>
      <c r="U357" s="137" t="s">
        <v>3567</v>
      </c>
      <c r="V357" s="133" t="s">
        <v>20</v>
      </c>
      <c r="W357" s="133" t="s">
        <v>20</v>
      </c>
    </row>
    <row r="358" spans="15:23" ht="16" customHeight="1">
      <c r="P358" s="137">
        <v>4540</v>
      </c>
      <c r="Q358" s="137" t="s">
        <v>3468</v>
      </c>
      <c r="R358" s="137" t="s">
        <v>1564</v>
      </c>
      <c r="S358" s="137" t="s">
        <v>3568</v>
      </c>
      <c r="U358" s="137" t="s">
        <v>3569</v>
      </c>
      <c r="V358" s="133" t="s">
        <v>20</v>
      </c>
      <c r="W358" s="133" t="s">
        <v>20</v>
      </c>
    </row>
    <row r="359" spans="15:23" ht="16" customHeight="1">
      <c r="P359" s="137">
        <v>4560</v>
      </c>
      <c r="Q359" s="137" t="s">
        <v>3468</v>
      </c>
      <c r="R359" s="137" t="s">
        <v>1564</v>
      </c>
      <c r="S359" s="137" t="s">
        <v>3570</v>
      </c>
      <c r="U359" s="137" t="s">
        <v>3571</v>
      </c>
      <c r="V359" s="133" t="s">
        <v>20</v>
      </c>
      <c r="W359" s="133" t="s">
        <v>20</v>
      </c>
    </row>
  </sheetData>
  <autoFilter ref="A1:W359" xr:uid="{00000000-0001-0000-0000-000000000000}">
    <sortState xmlns:xlrd2="http://schemas.microsoft.com/office/spreadsheetml/2017/richdata2" ref="A2:W359">
      <sortCondition ref="A1:A359"/>
    </sortState>
  </autoFilter>
  <phoneticPr fontId="3"/>
  <conditionalFormatting sqref="V1:V1048576">
    <cfRule type="expression" dxfId="16" priority="1">
      <formula>$V1&lt;&gt;$W1</formula>
    </cfRule>
  </conditionalFormatting>
  <conditionalFormatting sqref="F1:F1048576">
    <cfRule type="expression" dxfId="15" priority="2">
      <formula>$E1="Aligned"</formula>
    </cfRule>
    <cfRule type="expression" dxfId="14" priority="3">
      <formula>AND(LEN(F1)&gt;0,$F1&lt;&gt;V1)</formula>
    </cfRule>
  </conditionalFormatting>
  <conditionalFormatting sqref="A1:X1048576">
    <cfRule type="expression" dxfId="13" priority="4">
      <formula>"ibg"=MID($B1,1,3)</formula>
    </cfRule>
    <cfRule type="expression" dxfId="12" priority="5">
      <formula>"cac"=MID($Q1,1,3)</formula>
    </cfRule>
  </conditionalFormatting>
  <pageMargins left="0.75" right="0.75" top="1" bottom="1" header="0.5" footer="0.5"/>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83579-6771-40EA-BB76-5D1C22931808}">
  <sheetPr>
    <outlinePr summaryBelow="0"/>
    <pageSetUpPr fitToPage="1"/>
  </sheetPr>
  <dimension ref="A1:AI596"/>
  <sheetViews>
    <sheetView tabSelected="1" topLeftCell="B1" zoomScaleNormal="100" workbookViewId="0">
      <pane ySplit="1" topLeftCell="A2" activePane="bottomLeft" state="frozen"/>
      <selection pane="bottomLeft" activeCell="F194" sqref="F194"/>
    </sheetView>
  </sheetViews>
  <sheetFormatPr baseColWidth="10" defaultColWidth="8.5" defaultRowHeight="18"/>
  <cols>
    <col min="1" max="1" width="8.5" style="214"/>
    <col min="2" max="2" width="5.6640625" style="8" customWidth="1"/>
    <col min="3" max="3" width="9.5" style="8" bestFit="1" customWidth="1"/>
    <col min="4" max="4" width="9.5" style="125" customWidth="1"/>
    <col min="5" max="5" width="13.5" style="8" customWidth="1"/>
    <col min="6" max="6" width="6.5" style="17" customWidth="1"/>
    <col min="7" max="7" width="30" style="8" customWidth="1"/>
    <col min="8" max="8" width="49.5" style="8" customWidth="1"/>
    <col min="9" max="11" width="4.5" style="128" customWidth="1"/>
    <col min="12" max="22" width="2.83203125" style="8" customWidth="1"/>
    <col min="23" max="23" width="14" style="8" customWidth="1"/>
    <col min="24" max="25" width="30.6640625" style="8" customWidth="1"/>
    <col min="26" max="26" width="30.6640625" style="213" customWidth="1"/>
    <col min="27" max="31" width="4.5" style="8" customWidth="1"/>
    <col min="32" max="34" width="4" customWidth="1"/>
    <col min="35" max="35" width="4" style="131" customWidth="1"/>
    <col min="36" max="44" width="4" style="8" customWidth="1"/>
    <col min="45" max="16384" width="8.5" style="8"/>
  </cols>
  <sheetData>
    <row r="1" spans="1:35">
      <c r="A1" s="214" t="s">
        <v>4071</v>
      </c>
      <c r="B1" s="1" t="s">
        <v>0</v>
      </c>
      <c r="C1" s="2" t="s">
        <v>1</v>
      </c>
      <c r="D1" s="9"/>
      <c r="E1" s="3" t="s">
        <v>2</v>
      </c>
      <c r="F1" s="4" t="s">
        <v>3</v>
      </c>
      <c r="G1" s="2" t="s">
        <v>5</v>
      </c>
      <c r="H1" s="2" t="s">
        <v>6</v>
      </c>
      <c r="I1" s="3" t="s">
        <v>7</v>
      </c>
      <c r="J1" s="190"/>
      <c r="K1" s="190"/>
      <c r="L1" s="5" t="s">
        <v>4</v>
      </c>
      <c r="M1" s="6"/>
      <c r="N1" s="6"/>
      <c r="O1" s="6"/>
      <c r="P1" s="6"/>
      <c r="Q1" s="6"/>
      <c r="R1" s="6"/>
      <c r="S1" s="6"/>
      <c r="T1" s="6"/>
      <c r="U1" s="6"/>
      <c r="V1" s="6"/>
      <c r="W1" s="7"/>
      <c r="X1" s="178"/>
      <c r="Y1" s="178"/>
      <c r="Z1" s="178"/>
      <c r="AA1" s="178"/>
      <c r="AB1" s="178"/>
      <c r="AC1" s="178"/>
      <c r="AD1" s="178"/>
      <c r="AE1" s="178"/>
    </row>
    <row r="2" spans="1:35">
      <c r="A2" s="214">
        <v>1</v>
      </c>
      <c r="B2" s="9">
        <v>1</v>
      </c>
      <c r="C2" s="10" t="s">
        <v>8</v>
      </c>
      <c r="D2" s="177">
        <f>INDEX(単一!C:C,MATCH(G2,単一!H:H,0),1)</f>
        <v>0</v>
      </c>
      <c r="E2" s="10"/>
      <c r="F2" s="10" t="s">
        <v>9</v>
      </c>
      <c r="G2" s="10" t="s">
        <v>11</v>
      </c>
      <c r="H2" s="10" t="s">
        <v>12</v>
      </c>
      <c r="I2" s="15" t="s">
        <v>13</v>
      </c>
      <c r="J2" s="191"/>
      <c r="K2" s="191"/>
      <c r="L2" s="11" t="s">
        <v>10</v>
      </c>
      <c r="M2" s="11"/>
      <c r="N2" s="11"/>
      <c r="O2" s="11"/>
      <c r="P2" s="11"/>
      <c r="Q2" s="11"/>
      <c r="R2" s="12"/>
      <c r="S2" s="13"/>
      <c r="T2" s="13"/>
      <c r="U2" s="13"/>
      <c r="V2" s="13"/>
      <c r="W2" s="14"/>
      <c r="X2" s="173" t="str">
        <f>L2&amp;M2&amp;N2&amp;O2&amp;P2&amp;Q2&amp;R2&amp;S2&amp;T2&amp;U2</f>
        <v>SME_ invoice</v>
      </c>
      <c r="Y2" s="173" t="str">
        <f xml:space="preserve"> SUBSTITUTE(SUBSTITUTE(X2,"_","")," ","")</f>
        <v>SMEinvoice</v>
      </c>
      <c r="Z2" s="203" t="str">
        <f>Y2</f>
        <v>SMEinvoice</v>
      </c>
      <c r="AA2" s="179"/>
      <c r="AB2" s="179"/>
      <c r="AC2" s="179"/>
      <c r="AD2" s="179"/>
      <c r="AE2" s="179"/>
    </row>
    <row r="3" spans="1:35" s="17" customFormat="1">
      <c r="A3" s="215">
        <v>2</v>
      </c>
      <c r="B3" s="9">
        <v>2</v>
      </c>
      <c r="C3" s="10" t="s">
        <v>14</v>
      </c>
      <c r="D3" s="177" t="str">
        <f>INDEX(単一!C:C,MATCH(G3,単一!H:H,0),1)</f>
        <v>ヘッダ</v>
      </c>
      <c r="E3" s="10" t="s">
        <v>15</v>
      </c>
      <c r="F3" s="10" t="s">
        <v>16</v>
      </c>
      <c r="G3" s="10" t="s">
        <v>18</v>
      </c>
      <c r="H3" s="10" t="s">
        <v>19</v>
      </c>
      <c r="I3" s="15" t="s">
        <v>20</v>
      </c>
      <c r="J3" s="192"/>
      <c r="K3" s="192"/>
      <c r="L3" s="16" t="s">
        <v>17</v>
      </c>
      <c r="M3" s="11"/>
      <c r="N3" s="11"/>
      <c r="O3" s="11"/>
      <c r="P3" s="11"/>
      <c r="Q3" s="11"/>
      <c r="R3" s="11"/>
      <c r="S3" s="11"/>
      <c r="T3" s="11"/>
      <c r="U3" s="11"/>
      <c r="V3" s="11"/>
      <c r="W3" s="11"/>
      <c r="X3" s="173" t="str">
        <f>L3&amp;M3&amp;N3&amp;O3&amp;P3&amp;Q3&amp;R3&amp;S3&amp;T3&amp;U3</f>
        <v>CI_ Exchanged Document_ Context. Details</v>
      </c>
      <c r="Y3" s="173" t="str">
        <f>IF(OR("ASMA"=F3,"MA"=F3),"rsm:","ram:")&amp;
IF(OR("ASMA"=F3,"ABIE"=F3),
  SUBSTITUTE(
    SUBSTITUTE(
      SUBSTITUTE(X3,". Details","Type"),
      "_",""
    ),
    " ",""
  ),
  SUBSTITUTE(
    SUBSTITUTE(
      SUBSTITUTE(
        SUBSTITUTE(
          SUBSTITUTE(
            SUBSTITUTE(
              MID(X3,FIND(".",X3)+2,LEN(X3)-FIND(".",X3)-1),
              "_",""
            ),
            "Identification",""
          ),
          "Text",""
        ),
        ".",""
      ),
      " ",""
    ),
    "Identifier","ID"
  )
)</f>
        <v>rsm:CIExchangedDocumentContextType</v>
      </c>
      <c r="Z3" s="203" t="str">
        <f>Y3</f>
        <v>rsm:CIExchangedDocumentContextType</v>
      </c>
      <c r="AA3" s="179"/>
      <c r="AB3" s="179"/>
      <c r="AC3" s="179"/>
      <c r="AD3" s="179"/>
      <c r="AE3" s="179"/>
      <c r="AF3"/>
      <c r="AG3"/>
      <c r="AH3"/>
      <c r="AI3" s="131"/>
    </row>
    <row r="4" spans="1:35" s="17" customFormat="1">
      <c r="A4" s="215">
        <v>3</v>
      </c>
      <c r="B4" s="9">
        <v>3</v>
      </c>
      <c r="C4" s="10" t="s">
        <v>14</v>
      </c>
      <c r="D4" s="177" t="str">
        <f>INDEX(単一!C:C,MATCH(G4,単一!H:H,0),1)</f>
        <v>ヘッダ</v>
      </c>
      <c r="E4" s="10" t="s">
        <v>21</v>
      </c>
      <c r="F4" s="10" t="s">
        <v>22</v>
      </c>
      <c r="G4" s="10" t="s">
        <v>24</v>
      </c>
      <c r="H4" s="10" t="s">
        <v>25</v>
      </c>
      <c r="I4" s="15" t="s">
        <v>26</v>
      </c>
      <c r="J4" s="192"/>
      <c r="K4" s="192"/>
      <c r="L4" s="16"/>
      <c r="M4" s="11" t="s">
        <v>23</v>
      </c>
      <c r="N4" s="11"/>
      <c r="O4" s="11"/>
      <c r="P4" s="11"/>
      <c r="Q4" s="11"/>
      <c r="R4" s="11"/>
      <c r="S4" s="11"/>
      <c r="T4" s="11"/>
      <c r="U4" s="11"/>
      <c r="V4" s="11"/>
      <c r="W4" s="11"/>
      <c r="X4" s="173" t="str">
        <f>L4&amp;M4&amp;N4&amp;O4&amp;P4&amp;Q4&amp;R4&amp;S4&amp;T4&amp;U4</f>
        <v>CI_ Exchanged Document_ Context. Specified_ Transaction. Identifier</v>
      </c>
      <c r="Y4" s="173" t="str">
        <f>IF(OR("ASMA"=F4,"MA"=F4),"rsm:","ram:")&amp;
IF(OR("ASMA"=F4,"ABIE"=F4),
  SUBSTITUTE(
    SUBSTITUTE(
      SUBSTITUTE(X4,". Details","Type"),
      "_",""
    ),
    " ",""
  ),
  SUBSTITUTE(
    SUBSTITUTE(
      SUBSTITUTE(
        SUBSTITUTE(
          SUBSTITUTE(
            SUBSTITUTE(
              MID(X4,FIND(".",X4)+2,LEN(X4)-FIND(".",X4)-1),
              "_",""
            ),
            "Identification",""
          ),
          "Text",""
        ),
        ".",""
      ),
      " ",""
    ),
    "Identifier","ID"
  )
)</f>
        <v>ram:SpecifiedTransactionID</v>
      </c>
      <c r="Z4" s="203" t="str">
        <f>Z$3&amp;"/"&amp;Y4</f>
        <v>rsm:CIExchangedDocumentContextType/ram:SpecifiedTransactionID</v>
      </c>
      <c r="AA4" s="179"/>
      <c r="AB4" s="179"/>
      <c r="AC4" s="179"/>
      <c r="AD4" s="179"/>
      <c r="AE4" s="179"/>
      <c r="AF4"/>
      <c r="AG4"/>
      <c r="AH4"/>
      <c r="AI4" s="131"/>
    </row>
    <row r="5" spans="1:35" s="17" customFormat="1">
      <c r="A5" s="215">
        <v>4</v>
      </c>
      <c r="B5" s="9">
        <v>4</v>
      </c>
      <c r="C5" s="10" t="s">
        <v>14</v>
      </c>
      <c r="D5" s="177" t="str">
        <f>INDEX(単一!C:C,MATCH(G5,単一!H:H,0),1)</f>
        <v>ヘッダ</v>
      </c>
      <c r="E5" s="4" t="s">
        <v>27</v>
      </c>
      <c r="F5" s="10" t="s">
        <v>22</v>
      </c>
      <c r="G5" s="10" t="s">
        <v>29</v>
      </c>
      <c r="H5" s="10" t="s">
        <v>30</v>
      </c>
      <c r="I5" s="15" t="s">
        <v>26</v>
      </c>
      <c r="J5" s="192"/>
      <c r="K5" s="192"/>
      <c r="L5" s="16"/>
      <c r="M5" s="11" t="s">
        <v>28</v>
      </c>
      <c r="N5" s="11"/>
      <c r="O5" s="11"/>
      <c r="P5" s="11"/>
      <c r="Q5" s="11"/>
      <c r="R5" s="11"/>
      <c r="S5" s="11"/>
      <c r="T5" s="11"/>
      <c r="U5" s="11"/>
      <c r="V5" s="11"/>
      <c r="W5" s="11"/>
      <c r="X5" s="173" t="str">
        <f>L5&amp;M5&amp;N5&amp;O5&amp;P5&amp;Q5&amp;R5&amp;S5&amp;T5&amp;U5</f>
        <v>CI_ Exchanged Document_ Context. Processing_ Transaction. Date Time</v>
      </c>
      <c r="Y5" s="173" t="str">
        <f>IF(OR("ASMA"=F5,"MA"=F5),"rsm:","ram:")&amp;
IF(OR("ASMA"=F5,"ABIE"=F5),
  SUBSTITUTE(
    SUBSTITUTE(
      SUBSTITUTE(X5,". Details","Type"),
      "_",""
    ),
    " ",""
  ),
  SUBSTITUTE(
    SUBSTITUTE(
      SUBSTITUTE(
        SUBSTITUTE(
          SUBSTITUTE(
            SUBSTITUTE(
              MID(X5,FIND(".",X5)+2,LEN(X5)-FIND(".",X5)-1),
              "_",""
            ),
            "Identification",""
          ),
          "Text",""
        ),
        ".",""
      ),
      " ",""
    ),
    "Identifier","ID"
  )
)</f>
        <v>ram:ProcessingTransactionDateTime</v>
      </c>
      <c r="Z5" s="203" t="str">
        <f>Z$3&amp;"/"&amp;Y5</f>
        <v>rsm:CIExchangedDocumentContextType/ram:ProcessingTransactionDateTime</v>
      </c>
      <c r="AA5" s="179"/>
      <c r="AB5" s="179"/>
      <c r="AC5" s="179"/>
      <c r="AD5" s="179"/>
      <c r="AE5" s="179"/>
      <c r="AF5"/>
      <c r="AG5"/>
      <c r="AH5"/>
      <c r="AI5" s="131"/>
    </row>
    <row r="6" spans="1:35" s="17" customFormat="1">
      <c r="A6" s="215">
        <v>5</v>
      </c>
      <c r="B6" s="9">
        <v>5</v>
      </c>
      <c r="C6" s="10" t="s">
        <v>14</v>
      </c>
      <c r="D6" s="177" t="str">
        <f>INDEX(単一!C:C,MATCH(G6,単一!H:H,0),1)</f>
        <v>ヘッダ</v>
      </c>
      <c r="E6" s="10" t="s">
        <v>31</v>
      </c>
      <c r="F6" s="10" t="s">
        <v>32</v>
      </c>
      <c r="G6" s="10" t="s">
        <v>34</v>
      </c>
      <c r="H6" s="10" t="s">
        <v>35</v>
      </c>
      <c r="I6" s="15" t="s">
        <v>20</v>
      </c>
      <c r="J6" s="192"/>
      <c r="K6" s="192"/>
      <c r="L6" s="16"/>
      <c r="M6" s="18" t="s">
        <v>33</v>
      </c>
      <c r="N6" s="19"/>
      <c r="O6" s="19"/>
      <c r="P6" s="19"/>
      <c r="Q6" s="19"/>
      <c r="R6" s="19"/>
      <c r="S6" s="19"/>
      <c r="T6" s="19"/>
      <c r="U6" s="19"/>
      <c r="V6" s="19"/>
      <c r="W6" s="20"/>
      <c r="X6" s="173" t="str">
        <f>L6&amp;M6&amp;N6&amp;O6&amp;P6&amp;Q6&amp;R6&amp;S6&amp;T6&amp;U6</f>
        <v>CI_ Exchanged Document_ Context. Business Process_ Specified. CI_ Document Context_ Parameter</v>
      </c>
      <c r="Y6" s="173" t="str">
        <f>IF(OR("ASMA"=F6,"MA"=F6),"rsm:","ram:")&amp;
IF(OR("ASMA"=F6,"ABIE"=F6),
  SUBSTITUTE(
    SUBSTITUTE(
      SUBSTITUTE(X6,". Details","Type"),
      "_",""
    ),
    " ",""
  ),
  SUBSTITUTE(
    SUBSTITUTE(
      SUBSTITUTE(
        SUBSTITUTE(
          SUBSTITUTE(
            SUBSTITUTE(
              MID(X6,FIND(".",X6)+2,LEN(X6)-FIND(".",X6)-1),
              "_",""
            ),
            "Identification",""
          ),
          "Text",""
        ),
        ".",""
      ),
      " ",""
    ),
    "Identifier","ID"
  )
)</f>
        <v>ram:BusinessProcessSpecifiedCIDocumentContextParameter</v>
      </c>
      <c r="Z6" s="203" t="str">
        <f>Z$3&amp;"/"&amp;Y6</f>
        <v>rsm:CIExchangedDocumentContextType/ram:BusinessProcessSpecifiedCIDocumentContextParameter</v>
      </c>
      <c r="AA6" s="179"/>
      <c r="AB6" s="179"/>
      <c r="AC6" s="179"/>
      <c r="AD6" s="179"/>
      <c r="AE6" s="179"/>
      <c r="AF6"/>
      <c r="AG6"/>
      <c r="AH6"/>
      <c r="AI6" s="131"/>
    </row>
    <row r="7" spans="1:35" s="17" customFormat="1">
      <c r="A7" s="215">
        <v>6</v>
      </c>
      <c r="B7" s="9">
        <v>6</v>
      </c>
      <c r="C7" s="10" t="s">
        <v>14</v>
      </c>
      <c r="D7" s="177" t="str">
        <f>INDEX(単一!C:C,MATCH(G7,単一!H:H,0),1)</f>
        <v>ヘッダ</v>
      </c>
      <c r="E7" s="10" t="s">
        <v>36</v>
      </c>
      <c r="F7" s="10" t="s">
        <v>37</v>
      </c>
      <c r="G7" s="10" t="s">
        <v>39</v>
      </c>
      <c r="H7" s="10" t="s">
        <v>40</v>
      </c>
      <c r="I7" s="15" t="s">
        <v>41</v>
      </c>
      <c r="J7" s="192"/>
      <c r="K7" s="192"/>
      <c r="L7" s="16"/>
      <c r="M7" s="11"/>
      <c r="N7" s="11" t="s">
        <v>38</v>
      </c>
      <c r="O7" s="11"/>
      <c r="P7" s="11"/>
      <c r="Q7" s="11"/>
      <c r="R7" s="11"/>
      <c r="S7" s="11"/>
      <c r="T7" s="11"/>
      <c r="U7" s="11"/>
      <c r="V7" s="11"/>
      <c r="W7" s="11"/>
      <c r="X7" s="173" t="str">
        <f>L7&amp;M7&amp;N7&amp;O7&amp;P7&amp;Q7&amp;R7&amp;S7&amp;T7&amp;U7</f>
        <v>CI_ Document Context_ Parameter. Details</v>
      </c>
      <c r="Y7" s="173" t="str">
        <f>IF(OR("ASMA"=F7,"MA"=F7),"rsm:","ram:")&amp;
IF(OR("ASMA"=F7,"ABIE"=F7),
  SUBSTITUTE(
    SUBSTITUTE(
      SUBSTITUTE(X7,". Details","Type"),
      "_",""
    ),
    " ",""
  ),
  SUBSTITUTE(
    SUBSTITUTE(
      SUBSTITUTE(
        SUBSTITUTE(
          SUBSTITUTE(
            SUBSTITUTE(
              MID(X7,FIND(".",X7)+2,LEN(X7)-FIND(".",X7)-1),
              "_",""
            ),
            "Identification",""
          ),
          "Text",""
        ),
        ".",""
      ),
      " ",""
    ),
    "Identifier","ID"
  )
)</f>
        <v>ram:CIDocumentContextParameterType</v>
      </c>
      <c r="Z7" s="203"/>
      <c r="AA7" s="179"/>
      <c r="AB7" s="179"/>
      <c r="AC7" s="179"/>
      <c r="AD7" s="179"/>
      <c r="AE7" s="179"/>
      <c r="AF7"/>
      <c r="AG7"/>
      <c r="AH7"/>
      <c r="AI7" s="131"/>
    </row>
    <row r="8" spans="1:35" s="17" customFormat="1" ht="26">
      <c r="A8" s="215">
        <v>7</v>
      </c>
      <c r="B8" s="9">
        <v>7</v>
      </c>
      <c r="C8" s="4" t="s">
        <v>14</v>
      </c>
      <c r="D8" s="177" t="str">
        <f>INDEX(単一!C:C,MATCH(G8,単一!H:H,0),1)</f>
        <v>ヘッダ</v>
      </c>
      <c r="E8" s="4" t="s">
        <v>42</v>
      </c>
      <c r="F8" s="4" t="s">
        <v>22</v>
      </c>
      <c r="G8" s="10" t="s">
        <v>44</v>
      </c>
      <c r="H8" s="10" t="s">
        <v>45</v>
      </c>
      <c r="I8" s="15" t="s">
        <v>20</v>
      </c>
      <c r="J8" s="192"/>
      <c r="K8" s="192"/>
      <c r="L8" s="16"/>
      <c r="M8" s="11"/>
      <c r="N8" s="11"/>
      <c r="O8" s="11" t="s">
        <v>43</v>
      </c>
      <c r="P8" s="11"/>
      <c r="Q8" s="11"/>
      <c r="R8" s="11"/>
      <c r="S8" s="11"/>
      <c r="T8" s="11" ph="1"/>
      <c r="U8" s="11"/>
      <c r="V8" s="11"/>
      <c r="W8" s="11"/>
      <c r="X8" s="173" t="str">
        <f>L8&amp;M8&amp;N8&amp;O8&amp;P8&amp;Q8&amp;R8&amp;S8&amp;T8&amp;U8</f>
        <v>CI_ Document Context_ Parameter. Identification. Identifier</v>
      </c>
      <c r="Y8" s="173" t="str">
        <f>IF(OR("ASMA"=F8,"MA"=F8),"rsm:","ram:")&amp;
IF(OR("ASMA"=F8,"ABIE"=F8),
  SUBSTITUTE(
    SUBSTITUTE(
      SUBSTITUTE(X8,". Details","Type"),
      "_",""
    ),
    " ",""
  ),
  SUBSTITUTE(
    SUBSTITUTE(
      SUBSTITUTE(
        SUBSTITUTE(
          SUBSTITUTE(
            SUBSTITUTE(
              MID(X8,FIND(".",X8)+2,LEN(X8)-FIND(".",X8)-1),
              "_",""
            ),
            "Identification",""
          ),
          "Text",""
        ),
        ".",""
      ),
      " ",""
    ),
    "Identifier","ID"
  )
)</f>
        <v>ram:ID</v>
      </c>
      <c r="Z8" s="203" t="str">
        <f>Z6&amp;"/"&amp;Y8</f>
        <v>rsm:CIExchangedDocumentContextType/ram:BusinessProcessSpecifiedCIDocumentContextParameter/ram:ID</v>
      </c>
      <c r="AA8" s="179"/>
      <c r="AB8" s="179"/>
      <c r="AC8" s="179"/>
      <c r="AD8" s="179"/>
      <c r="AE8" s="179"/>
      <c r="AF8"/>
      <c r="AG8"/>
      <c r="AH8"/>
      <c r="AI8" s="131"/>
    </row>
    <row r="9" spans="1:35" s="17" customFormat="1">
      <c r="A9" s="215">
        <v>8</v>
      </c>
      <c r="B9" s="9">
        <v>8</v>
      </c>
      <c r="C9" s="10" t="s">
        <v>14</v>
      </c>
      <c r="D9" s="177" t="str">
        <f>INDEX(単一!C:C,MATCH(G9,単一!H:H,0),1)</f>
        <v>ヘッダ</v>
      </c>
      <c r="E9" s="10" t="s">
        <v>46</v>
      </c>
      <c r="F9" s="10" t="s">
        <v>22</v>
      </c>
      <c r="G9" s="10" t="s">
        <v>48</v>
      </c>
      <c r="H9" s="10" t="s">
        <v>49</v>
      </c>
      <c r="I9" s="15" t="s">
        <v>26</v>
      </c>
      <c r="J9" s="192"/>
      <c r="K9" s="192"/>
      <c r="L9" s="16"/>
      <c r="M9" s="11"/>
      <c r="N9" s="11"/>
      <c r="O9" s="11" t="s">
        <v>47</v>
      </c>
      <c r="P9" s="11"/>
      <c r="Q9" s="11"/>
      <c r="R9" s="11"/>
      <c r="S9" s="11"/>
      <c r="T9" s="11"/>
      <c r="U9" s="11"/>
      <c r="V9" s="11"/>
      <c r="W9" s="11"/>
      <c r="X9" s="173" t="str">
        <f>L9&amp;M9&amp;N9&amp;O9&amp;P9&amp;Q9&amp;R9&amp;S9&amp;T9&amp;U9</f>
        <v>CI_ Document Context_ Parameter. Value. Text</v>
      </c>
      <c r="Y9" s="173" t="str">
        <f>IF(OR("ASMA"=F9,"MA"=F9),"rsm:","ram:")&amp;
IF(OR("ASMA"=F9,"ABIE"=F9),
  SUBSTITUTE(
    SUBSTITUTE(
      SUBSTITUTE(X9,". Details","Type"),
      "_",""
    ),
    " ",""
  ),
  SUBSTITUTE(
    SUBSTITUTE(
      SUBSTITUTE(
        SUBSTITUTE(
          SUBSTITUTE(
            SUBSTITUTE(
              MID(X9,FIND(".",X9)+2,LEN(X9)-FIND(".",X9)-1),
              "_",""
            ),
            "Identification",""
          ),
          "Text",""
        ),
        ".",""
      ),
      " ",""
    ),
    "Identifier","ID"
  )
)</f>
        <v>ram:Value</v>
      </c>
      <c r="Z9" s="203" t="str">
        <f>Z$6&amp;"/"&amp;Y9</f>
        <v>rsm:CIExchangedDocumentContextType/ram:BusinessProcessSpecifiedCIDocumentContextParameter/ram:Value</v>
      </c>
      <c r="AA9" s="179"/>
      <c r="AB9" s="179"/>
      <c r="AC9" s="179"/>
      <c r="AD9" s="179"/>
      <c r="AE9" s="179"/>
      <c r="AF9"/>
      <c r="AG9"/>
      <c r="AH9"/>
      <c r="AI9" s="131"/>
    </row>
    <row r="10" spans="1:35">
      <c r="A10" s="214">
        <v>9</v>
      </c>
      <c r="B10" s="9">
        <v>9</v>
      </c>
      <c r="C10" s="21" t="s">
        <v>14</v>
      </c>
      <c r="D10" s="177" t="str">
        <f>INDEX(単一!C:C,MATCH(G10,単一!H:H,0),1)</f>
        <v>ヘッダ</v>
      </c>
      <c r="E10" s="21" t="s">
        <v>50</v>
      </c>
      <c r="F10" s="21" t="s">
        <v>32</v>
      </c>
      <c r="G10" s="21" t="s">
        <v>52</v>
      </c>
      <c r="H10" s="21" t="s">
        <v>53</v>
      </c>
      <c r="I10" s="27" t="s">
        <v>20</v>
      </c>
      <c r="J10" s="193"/>
      <c r="K10" s="193"/>
      <c r="L10" s="22"/>
      <c r="M10" s="23"/>
      <c r="N10" s="23"/>
      <c r="O10" s="24" t="s">
        <v>51</v>
      </c>
      <c r="P10" s="25"/>
      <c r="Q10" s="25"/>
      <c r="R10" s="25"/>
      <c r="S10" s="25"/>
      <c r="T10" s="25"/>
      <c r="U10" s="25"/>
      <c r="V10" s="25"/>
      <c r="W10" s="26"/>
      <c r="X10" s="173" t="str">
        <f>L10&amp;M10&amp;N10&amp;O10&amp;P10&amp;Q10&amp;R10&amp;S10&amp;T10&amp;U10</f>
        <v>CI_ Document Context_ Parameter. Specified. CI_ Document_ Version</v>
      </c>
      <c r="Y10" s="173" t="str">
        <f>IF(OR("ASMA"=F10,"MA"=F10),"rsm:","ram:")&amp;
IF(OR("ASMA"=F10,"ABIE"=F10),
  SUBSTITUTE(
    SUBSTITUTE(
      SUBSTITUTE(X10,". Details","Type"),
      "_",""
    ),
    " ",""
  ),
  SUBSTITUTE(
    SUBSTITUTE(
      SUBSTITUTE(
        SUBSTITUTE(
          SUBSTITUTE(
            SUBSTITUTE(
              MID(X10,FIND(".",X10)+2,LEN(X10)-FIND(".",X10)-1),
              "_",""
            ),
            "Identification",""
          ),
          "Text",""
        ),
        ".",""
      ),
      " ",""
    ),
    "Identifier","ID"
  )
)</f>
        <v>ram:SpecifiedCIDocumentVersion</v>
      </c>
      <c r="Z10" s="203" t="str">
        <f>Z$6&amp;"/"&amp;Y10</f>
        <v>rsm:CIExchangedDocumentContextType/ram:BusinessProcessSpecifiedCIDocumentContextParameter/ram:SpecifiedCIDocumentVersion</v>
      </c>
      <c r="AA10" s="180"/>
      <c r="AB10" s="180"/>
      <c r="AC10" s="180"/>
      <c r="AD10" s="180"/>
      <c r="AE10" s="180"/>
    </row>
    <row r="11" spans="1:35">
      <c r="A11" s="214">
        <v>10</v>
      </c>
      <c r="B11" s="9">
        <v>10</v>
      </c>
      <c r="C11" s="21" t="s">
        <v>14</v>
      </c>
      <c r="D11" s="177" t="str">
        <f>INDEX(単一!C:C,MATCH(G11,単一!H:H,0),1)</f>
        <v>ヘッダ</v>
      </c>
      <c r="E11" s="21" t="s">
        <v>54</v>
      </c>
      <c r="F11" s="21" t="s">
        <v>37</v>
      </c>
      <c r="G11" s="21" t="s">
        <v>56</v>
      </c>
      <c r="H11" s="21" t="s">
        <v>57</v>
      </c>
      <c r="I11" s="27" t="s">
        <v>58</v>
      </c>
      <c r="J11" s="193"/>
      <c r="K11" s="193"/>
      <c r="L11" s="22"/>
      <c r="M11" s="23"/>
      <c r="N11" s="23"/>
      <c r="O11" s="23"/>
      <c r="P11" s="23" t="s">
        <v>55</v>
      </c>
      <c r="Q11" s="23"/>
      <c r="R11" s="23"/>
      <c r="S11" s="23"/>
      <c r="T11" s="23"/>
      <c r="U11" s="23"/>
      <c r="V11" s="23"/>
      <c r="W11" s="23"/>
      <c r="X11" s="173" t="str">
        <f>L11&amp;M11&amp;N11&amp;O11&amp;P11&amp;Q11&amp;R11&amp;S11&amp;T11&amp;U11</f>
        <v>CI_ Document_ Version. Details</v>
      </c>
      <c r="Y11" s="173" t="str">
        <f>IF(OR("ASMA"=F11,"MA"=F11),"rsm:","ram:")&amp;
IF(OR("ASMA"=F11,"ABIE"=F11),
  SUBSTITUTE(
    SUBSTITUTE(
      SUBSTITUTE(X11,". Details","Type"),
      "_",""
    ),
    " ",""
  ),
  SUBSTITUTE(
    SUBSTITUTE(
      SUBSTITUTE(
        SUBSTITUTE(
          SUBSTITUTE(
            SUBSTITUTE(
              MID(X11,FIND(".",X11)+2,LEN(X11)-FIND(".",X11)-1),
              "_",""
            ),
            "Identification",""
          ),
          "Text",""
        ),
        ".",""
      ),
      " ",""
    ),
    "Identifier","ID"
  )
)</f>
        <v>ram:CIDocumentVersionType</v>
      </c>
      <c r="Z11" s="203"/>
      <c r="AA11" s="180"/>
      <c r="AB11" s="180"/>
      <c r="AC11" s="180"/>
      <c r="AD11" s="180"/>
      <c r="AE11" s="180"/>
    </row>
    <row r="12" spans="1:35">
      <c r="A12" s="214">
        <v>11</v>
      </c>
      <c r="B12" s="9">
        <v>11</v>
      </c>
      <c r="C12" s="21" t="s">
        <v>14</v>
      </c>
      <c r="D12" s="177" t="str">
        <f>INDEX(単一!C:C,MATCH(G12,単一!H:H,0),1)</f>
        <v>ヘッダ</v>
      </c>
      <c r="E12" s="21" t="s">
        <v>59</v>
      </c>
      <c r="F12" s="21" t="s">
        <v>22</v>
      </c>
      <c r="G12" s="21" t="s">
        <v>61</v>
      </c>
      <c r="H12" s="21" t="s">
        <v>62</v>
      </c>
      <c r="I12" s="27" t="s">
        <v>20</v>
      </c>
      <c r="J12" s="193"/>
      <c r="K12" s="193"/>
      <c r="L12" s="22"/>
      <c r="M12" s="23"/>
      <c r="N12" s="23"/>
      <c r="O12" s="23"/>
      <c r="P12" s="23"/>
      <c r="Q12" s="23" t="s">
        <v>60</v>
      </c>
      <c r="R12" s="23"/>
      <c r="S12" s="23"/>
      <c r="T12" s="23"/>
      <c r="U12" s="23"/>
      <c r="V12" s="23"/>
      <c r="W12" s="23"/>
      <c r="X12" s="173" t="str">
        <f>L12&amp;M12&amp;N12&amp;O12&amp;P12&amp;Q12&amp;R12&amp;S12&amp;T12&amp;U12</f>
        <v>CI_ Document_ Version. Identification. Identifier</v>
      </c>
      <c r="Y12" s="173" t="str">
        <f>IF(OR("ASMA"=F12,"MA"=F12),"rsm:","ram:")&amp;
IF(OR("ASMA"=F12,"ABIE"=F12),
  SUBSTITUTE(
    SUBSTITUTE(
      SUBSTITUTE(X12,". Details","Type"),
      "_",""
    ),
    " ",""
  ),
  SUBSTITUTE(
    SUBSTITUTE(
      SUBSTITUTE(
        SUBSTITUTE(
          SUBSTITUTE(
            SUBSTITUTE(
              MID(X12,FIND(".",X12)+2,LEN(X12)-FIND(".",X12)-1),
              "_",""
            ),
            "Identification",""
          ),
          "Text",""
        ),
        ".",""
      ),
      " ",""
    ),
    "Identifier","ID"
  )
)</f>
        <v>ram:ID</v>
      </c>
      <c r="Z12" s="203" t="str">
        <f>Z10&amp;"/"&amp;Y12</f>
        <v>rsm:CIExchangedDocumentContextType/ram:BusinessProcessSpecifiedCIDocumentContextParameter/ram:SpecifiedCIDocumentVersion/ram:ID</v>
      </c>
      <c r="AA12" s="180"/>
      <c r="AB12" s="180"/>
      <c r="AC12" s="180"/>
      <c r="AD12" s="180"/>
      <c r="AE12" s="180"/>
    </row>
    <row r="13" spans="1:35">
      <c r="A13" s="214">
        <v>12</v>
      </c>
      <c r="B13" s="9">
        <v>12</v>
      </c>
      <c r="C13" s="21" t="s">
        <v>14</v>
      </c>
      <c r="D13" s="177" t="str">
        <f>INDEX(単一!C:C,MATCH(G13,単一!H:H,0),1)</f>
        <v>ヘッダ</v>
      </c>
      <c r="E13" s="21" t="s">
        <v>63</v>
      </c>
      <c r="F13" s="21" t="s">
        <v>22</v>
      </c>
      <c r="G13" s="21" t="s">
        <v>65</v>
      </c>
      <c r="H13" s="21" t="s">
        <v>66</v>
      </c>
      <c r="I13" s="27" t="s">
        <v>20</v>
      </c>
      <c r="J13" s="193"/>
      <c r="K13" s="193"/>
      <c r="L13" s="22"/>
      <c r="M13" s="23"/>
      <c r="N13" s="23"/>
      <c r="O13" s="23"/>
      <c r="P13" s="23"/>
      <c r="Q13" s="23" t="s">
        <v>64</v>
      </c>
      <c r="R13" s="23"/>
      <c r="S13" s="23"/>
      <c r="T13" s="23"/>
      <c r="U13" s="23"/>
      <c r="V13" s="23"/>
      <c r="W13" s="23"/>
      <c r="X13" s="173" t="str">
        <f>L13&amp;M13&amp;N13&amp;O13&amp;P13&amp;Q13&amp;R13&amp;S13&amp;T13&amp;U13</f>
        <v>CI_ Document_ Version. Issue. Date Time</v>
      </c>
      <c r="Y13" s="173" t="str">
        <f>IF(OR("ASMA"=F13,"MA"=F13),"rsm:","ram:")&amp;
IF(OR("ASMA"=F13,"ABIE"=F13),
  SUBSTITUTE(
    SUBSTITUTE(
      SUBSTITUTE(X13,". Details","Type"),
      "_",""
    ),
    " ",""
  ),
  SUBSTITUTE(
    SUBSTITUTE(
      SUBSTITUTE(
        SUBSTITUTE(
          SUBSTITUTE(
            SUBSTITUTE(
              MID(X13,FIND(".",X13)+2,LEN(X13)-FIND(".",X13)-1),
              "_",""
            ),
            "Identification",""
          ),
          "Text",""
        ),
        ".",""
      ),
      " ",""
    ),
    "Identifier","ID"
  )
)</f>
        <v>ram:IssueDateTime</v>
      </c>
      <c r="Z13" s="203" t="str">
        <f>Z10&amp;"/"&amp;Y13</f>
        <v>rsm:CIExchangedDocumentContextType/ram:BusinessProcessSpecifiedCIDocumentContextParameter/ram:SpecifiedCIDocumentVersion/ram:IssueDateTime</v>
      </c>
      <c r="AA13" s="180"/>
      <c r="AB13" s="180"/>
      <c r="AC13" s="180"/>
      <c r="AD13" s="180"/>
      <c r="AE13" s="180"/>
    </row>
    <row r="14" spans="1:35">
      <c r="A14" s="214">
        <v>13</v>
      </c>
      <c r="B14" s="9">
        <v>13</v>
      </c>
      <c r="C14" s="21" t="s">
        <v>14</v>
      </c>
      <c r="D14" s="177" t="str">
        <f>INDEX(単一!C:C,MATCH(G14,単一!H:H,0),1)</f>
        <v>ヘッダ</v>
      </c>
      <c r="E14" s="21" t="s">
        <v>67</v>
      </c>
      <c r="F14" s="21" t="s">
        <v>32</v>
      </c>
      <c r="G14" s="21" t="s">
        <v>69</v>
      </c>
      <c r="H14" s="21" t="s">
        <v>70</v>
      </c>
      <c r="I14" s="27" t="s">
        <v>26</v>
      </c>
      <c r="J14" s="193"/>
      <c r="K14" s="193"/>
      <c r="L14" s="22"/>
      <c r="M14" s="23" t="s">
        <v>68</v>
      </c>
      <c r="N14" s="23"/>
      <c r="O14" s="23"/>
      <c r="P14" s="23"/>
      <c r="Q14" s="23"/>
      <c r="R14" s="23"/>
      <c r="S14" s="23"/>
      <c r="T14" s="23"/>
      <c r="U14" s="23"/>
      <c r="V14" s="23"/>
      <c r="W14" s="23"/>
      <c r="X14" s="173" t="str">
        <f>L14&amp;M14&amp;N14&amp;O14&amp;P14&amp;Q14&amp;R14&amp;S14&amp;T14&amp;U14</f>
        <v>CI_ Exchanged Document_ Context. Scenario_ Specified. CI_ Document Context_ Parameter</v>
      </c>
      <c r="Y14" s="173" t="str">
        <f>IF(OR("ASMA"=F14,"MA"=F14),"rsm:","ram:")&amp;
IF(OR("ASMA"=F14,"ABIE"=F14),
  SUBSTITUTE(
    SUBSTITUTE(
      SUBSTITUTE(X14,". Details","Type"),
      "_",""
    ),
    " ",""
  ),
  SUBSTITUTE(
    SUBSTITUTE(
      SUBSTITUTE(
        SUBSTITUTE(
          SUBSTITUTE(
            SUBSTITUTE(
              MID(X14,FIND(".",X14)+2,LEN(X14)-FIND(".",X14)-1),
              "_",""
            ),
            "Identification",""
          ),
          "Text",""
        ),
        ".",""
      ),
      " ",""
    ),
    "Identifier","ID"
  )
)</f>
        <v>ram:ScenarioSpecifiedCIDocumentContextParameter</v>
      </c>
      <c r="Z14" s="203" t="str">
        <f>Z$3&amp;"/"&amp;Y14</f>
        <v>rsm:CIExchangedDocumentContextType/ram:ScenarioSpecifiedCIDocumentContextParameter</v>
      </c>
      <c r="AA14" s="180"/>
      <c r="AB14" s="180"/>
      <c r="AC14" s="180"/>
      <c r="AD14" s="180"/>
      <c r="AE14" s="180"/>
    </row>
    <row r="15" spans="1:35">
      <c r="A15" s="214">
        <v>14</v>
      </c>
      <c r="B15" s="9">
        <v>14</v>
      </c>
      <c r="C15" s="21" t="s">
        <v>14</v>
      </c>
      <c r="D15" s="177" t="str">
        <f>INDEX(単一!C:C,MATCH(G15,単一!H:H,0),1)</f>
        <v>ヘッダ</v>
      </c>
      <c r="E15" s="21" t="s">
        <v>36</v>
      </c>
      <c r="F15" s="21" t="s">
        <v>37</v>
      </c>
      <c r="G15" s="21" t="s">
        <v>71</v>
      </c>
      <c r="H15" s="21" t="s">
        <v>72</v>
      </c>
      <c r="I15" s="27" t="s">
        <v>41</v>
      </c>
      <c r="J15" s="193"/>
      <c r="K15" s="193"/>
      <c r="L15" s="22"/>
      <c r="M15" s="23"/>
      <c r="N15" s="23" t="s">
        <v>38</v>
      </c>
      <c r="O15" s="23"/>
      <c r="P15" s="23"/>
      <c r="Q15" s="23"/>
      <c r="R15" s="23"/>
      <c r="S15" s="23"/>
      <c r="T15" s="23"/>
      <c r="U15" s="23"/>
      <c r="V15" s="23"/>
      <c r="W15" s="23"/>
      <c r="X15" s="173" t="str">
        <f>L15&amp;M15&amp;N15&amp;O15&amp;P15&amp;Q15&amp;R15&amp;S15&amp;T15&amp;U15</f>
        <v>CI_ Document Context_ Parameter. Details</v>
      </c>
      <c r="Y15" s="173" t="str">
        <f>IF(OR("ASMA"=F15,"MA"=F15),"rsm:","ram:")&amp;
IF(OR("ASMA"=F15,"ABIE"=F15),
  SUBSTITUTE(
    SUBSTITUTE(
      SUBSTITUTE(X15,". Details","Type"),
      "_",""
    ),
    " ",""
  ),
  SUBSTITUTE(
    SUBSTITUTE(
      SUBSTITUTE(
        SUBSTITUTE(
          SUBSTITUTE(
            SUBSTITUTE(
              MID(X15,FIND(".",X15)+2,LEN(X15)-FIND(".",X15)-1),
              "_",""
            ),
            "Identification",""
          ),
          "Text",""
        ),
        ".",""
      ),
      " ",""
    ),
    "Identifier","ID"
  )
)</f>
        <v>ram:CIDocumentContextParameterType</v>
      </c>
      <c r="Z15" s="203"/>
      <c r="AA15" s="180"/>
      <c r="AB15" s="180"/>
      <c r="AC15" s="180"/>
      <c r="AD15" s="180"/>
      <c r="AE15" s="180"/>
    </row>
    <row r="16" spans="1:35">
      <c r="A16" s="214">
        <v>15</v>
      </c>
      <c r="B16" s="9">
        <v>15</v>
      </c>
      <c r="C16" s="21" t="s">
        <v>14</v>
      </c>
      <c r="D16" s="177" t="str">
        <f>INDEX(単一!C:C,MATCH(G16,単一!H:H,0),1)</f>
        <v>ヘッダ</v>
      </c>
      <c r="E16" s="21" t="s">
        <v>42</v>
      </c>
      <c r="F16" s="21" t="s">
        <v>22</v>
      </c>
      <c r="G16" s="21" t="s">
        <v>74</v>
      </c>
      <c r="H16" s="21" t="s">
        <v>75</v>
      </c>
      <c r="I16" s="27" t="s">
        <v>26</v>
      </c>
      <c r="J16" s="193"/>
      <c r="K16" s="193"/>
      <c r="L16" s="22"/>
      <c r="M16" s="23"/>
      <c r="N16" s="23"/>
      <c r="O16" s="23" t="s">
        <v>73</v>
      </c>
      <c r="P16" s="23"/>
      <c r="Q16" s="23"/>
      <c r="R16" s="23"/>
      <c r="S16" s="23"/>
      <c r="T16" s="23"/>
      <c r="U16" s="23"/>
      <c r="V16" s="23"/>
      <c r="W16" s="23"/>
      <c r="X16" s="173" t="str">
        <f>L16&amp;M16&amp;N16&amp;O16&amp;P16&amp;Q16&amp;R16&amp;S16&amp;T16&amp;U16</f>
        <v>CI_ Document Context_ Parameter. Identification. Identifier</v>
      </c>
      <c r="Y16" s="173" t="str">
        <f>IF(OR("ASMA"=F16,"MA"=F16),"rsm:","ram:")&amp;
IF(OR("ASMA"=F16,"ABIE"=F16),
  SUBSTITUTE(
    SUBSTITUTE(
      SUBSTITUTE(X16,". Details","Type"),
      "_",""
    ),
    " ",""
  ),
  SUBSTITUTE(
    SUBSTITUTE(
      SUBSTITUTE(
        SUBSTITUTE(
          SUBSTITUTE(
            SUBSTITUTE(
              MID(X16,FIND(".",X16)+2,LEN(X16)-FIND(".",X16)-1),
              "_",""
            ),
            "Identification",""
          ),
          "Text",""
        ),
        ".",""
      ),
      " ",""
    ),
    "Identifier","ID"
  )
)</f>
        <v>ram:ID</v>
      </c>
      <c r="Z16" s="203" t="str">
        <f>Z14&amp;"/"&amp;Y16</f>
        <v>rsm:CIExchangedDocumentContextType/ram:ScenarioSpecifiedCIDocumentContextParameter/ram:ID</v>
      </c>
      <c r="AA16" s="180"/>
      <c r="AB16" s="180"/>
      <c r="AC16" s="180"/>
      <c r="AD16" s="180"/>
      <c r="AE16" s="180"/>
    </row>
    <row r="17" spans="1:35">
      <c r="A17" s="214">
        <v>16</v>
      </c>
      <c r="B17" s="9">
        <v>16</v>
      </c>
      <c r="C17" s="21" t="s">
        <v>14</v>
      </c>
      <c r="D17" s="177" t="str">
        <f>INDEX(単一!C:C,MATCH(G17,単一!H:H,0),1)</f>
        <v>ヘッダ</v>
      </c>
      <c r="E17" s="21" t="s">
        <v>46</v>
      </c>
      <c r="F17" s="21" t="s">
        <v>22</v>
      </c>
      <c r="G17" s="21" t="s">
        <v>77</v>
      </c>
      <c r="H17" s="21" t="s">
        <v>78</v>
      </c>
      <c r="I17" s="27" t="s">
        <v>26</v>
      </c>
      <c r="J17" s="193"/>
      <c r="K17" s="193"/>
      <c r="L17" s="22"/>
      <c r="M17" s="23"/>
      <c r="N17" s="23"/>
      <c r="O17" s="23" t="s">
        <v>76</v>
      </c>
      <c r="P17" s="23"/>
      <c r="Q17" s="23"/>
      <c r="R17" s="23"/>
      <c r="S17" s="23"/>
      <c r="T17" s="23"/>
      <c r="U17" s="23"/>
      <c r="V17" s="23"/>
      <c r="W17" s="23"/>
      <c r="X17" s="173" t="str">
        <f>L17&amp;M17&amp;N17&amp;O17&amp;P17&amp;Q17&amp;R17&amp;S17&amp;T17&amp;U17</f>
        <v>CI_ Document Context_ Parameter. Value. Text</v>
      </c>
      <c r="Y17" s="173" t="str">
        <f>IF(OR("ASMA"=F17,"MA"=F17),"rsm:","ram:")&amp;
IF(OR("ASMA"=F17,"ABIE"=F17),
  SUBSTITUTE(
    SUBSTITUTE(
      SUBSTITUTE(X17,". Details","Type"),
      "_",""
    ),
    " ",""
  ),
  SUBSTITUTE(
    SUBSTITUTE(
      SUBSTITUTE(
        SUBSTITUTE(
          SUBSTITUTE(
            SUBSTITUTE(
              MID(X17,FIND(".",X17)+2,LEN(X17)-FIND(".",X17)-1),
              "_",""
            ),
            "Identification",""
          ),
          "Text",""
        ),
        ".",""
      ),
      " ",""
    ),
    "Identifier","ID"
  )
)</f>
        <v>ram:Value</v>
      </c>
      <c r="Z17" s="203" t="str">
        <f>Z14&amp;"/"&amp;Y17</f>
        <v>rsm:CIExchangedDocumentContextType/ram:ScenarioSpecifiedCIDocumentContextParameter/ram:Value</v>
      </c>
      <c r="AA17" s="180"/>
      <c r="AB17" s="180"/>
      <c r="AC17" s="180"/>
      <c r="AD17" s="180"/>
      <c r="AE17" s="180"/>
    </row>
    <row r="18" spans="1:35">
      <c r="A18" s="214">
        <v>17</v>
      </c>
      <c r="B18" s="9">
        <v>17</v>
      </c>
      <c r="C18" s="21" t="s">
        <v>14</v>
      </c>
      <c r="D18" s="177" t="str">
        <f>INDEX(単一!C:C,MATCH(G18,単一!H:H,0),1)</f>
        <v>ヘッダ</v>
      </c>
      <c r="E18" s="21" t="s">
        <v>79</v>
      </c>
      <c r="F18" s="21" t="s">
        <v>32</v>
      </c>
      <c r="G18" s="21" t="s">
        <v>81</v>
      </c>
      <c r="H18" s="21" t="s">
        <v>82</v>
      </c>
      <c r="I18" s="27" t="s">
        <v>26</v>
      </c>
      <c r="J18" s="193"/>
      <c r="K18" s="193"/>
      <c r="L18" s="22"/>
      <c r="M18" s="23" t="s">
        <v>80</v>
      </c>
      <c r="N18" s="23"/>
      <c r="O18" s="23"/>
      <c r="P18" s="23"/>
      <c r="Q18" s="23"/>
      <c r="R18" s="23"/>
      <c r="S18" s="23"/>
      <c r="T18" s="23"/>
      <c r="U18" s="23"/>
      <c r="V18" s="23"/>
      <c r="W18" s="23"/>
      <c r="X18" s="173" t="str">
        <f>L18&amp;M18&amp;N18&amp;O18&amp;P18&amp;Q18&amp;R18&amp;S18&amp;T18&amp;U18</f>
        <v>CI_ Exchanged Document_ Context. Application_ Specified. CI_ Document Context_ Parameter</v>
      </c>
      <c r="Y18" s="173" t="str">
        <f>IF(OR("ASMA"=F18,"MA"=F18),"rsm:","ram:")&amp;
IF(OR("ASMA"=F18,"ABIE"=F18),
  SUBSTITUTE(
    SUBSTITUTE(
      SUBSTITUTE(X18,". Details","Type"),
      "_",""
    ),
    " ",""
  ),
  SUBSTITUTE(
    SUBSTITUTE(
      SUBSTITUTE(
        SUBSTITUTE(
          SUBSTITUTE(
            SUBSTITUTE(
              MID(X18,FIND(".",X18)+2,LEN(X18)-FIND(".",X18)-1),
              "_",""
            ),
            "Identification",""
          ),
          "Text",""
        ),
        ".",""
      ),
      " ",""
    ),
    "Identifier","ID"
  )
)</f>
        <v>ram:ApplicationSpecifiedCIDocumentContextParameter</v>
      </c>
      <c r="Z18" s="203" t="str">
        <f>Z$3&amp;"/"&amp;Y18</f>
        <v>rsm:CIExchangedDocumentContextType/ram:ApplicationSpecifiedCIDocumentContextParameter</v>
      </c>
      <c r="AA18" s="180"/>
      <c r="AB18" s="180"/>
      <c r="AC18" s="180"/>
      <c r="AD18" s="180"/>
      <c r="AE18" s="180"/>
    </row>
    <row r="19" spans="1:35">
      <c r="A19" s="214">
        <v>18</v>
      </c>
      <c r="B19" s="9">
        <v>18</v>
      </c>
      <c r="C19" s="21" t="s">
        <v>14</v>
      </c>
      <c r="D19" s="177" t="str">
        <f>INDEX(単一!C:C,MATCH(G19,単一!H:H,0),1)</f>
        <v>ヘッダ</v>
      </c>
      <c r="E19" s="21" t="s">
        <v>36</v>
      </c>
      <c r="F19" s="21" t="s">
        <v>37</v>
      </c>
      <c r="G19" s="21" t="s">
        <v>83</v>
      </c>
      <c r="H19" s="21" t="s">
        <v>84</v>
      </c>
      <c r="I19" s="27" t="s">
        <v>41</v>
      </c>
      <c r="J19" s="193"/>
      <c r="K19" s="193"/>
      <c r="L19" s="22"/>
      <c r="M19" s="23"/>
      <c r="N19" s="23" t="s">
        <v>38</v>
      </c>
      <c r="O19" s="23"/>
      <c r="P19" s="23"/>
      <c r="Q19" s="23"/>
      <c r="R19" s="23"/>
      <c r="S19" s="23"/>
      <c r="T19" s="23"/>
      <c r="U19" s="23"/>
      <c r="V19" s="23"/>
      <c r="W19" s="23"/>
      <c r="X19" s="173" t="str">
        <f>L19&amp;M19&amp;N19&amp;O19&amp;P19&amp;Q19&amp;R19&amp;S19&amp;T19&amp;U19</f>
        <v>CI_ Document Context_ Parameter. Details</v>
      </c>
      <c r="Y19" s="173" t="str">
        <f>IF(OR("ASMA"=F19,"MA"=F19),"rsm:","ram:")&amp;
IF(OR("ASMA"=F19,"ABIE"=F19),
  SUBSTITUTE(
    SUBSTITUTE(
      SUBSTITUTE(X19,". Details","Type"),
      "_",""
    ),
    " ",""
  ),
  SUBSTITUTE(
    SUBSTITUTE(
      SUBSTITUTE(
        SUBSTITUTE(
          SUBSTITUTE(
            SUBSTITUTE(
              MID(X19,FIND(".",X19)+2,LEN(X19)-FIND(".",X19)-1),
              "_",""
            ),
            "Identification",""
          ),
          "Text",""
        ),
        ".",""
      ),
      " ",""
    ),
    "Identifier","ID"
  )
)</f>
        <v>ram:CIDocumentContextParameterType</v>
      </c>
      <c r="Z19" s="203"/>
      <c r="AA19" s="180"/>
      <c r="AB19" s="180"/>
      <c r="AC19" s="180"/>
      <c r="AD19" s="180"/>
      <c r="AE19" s="180"/>
    </row>
    <row r="20" spans="1:35">
      <c r="A20" s="214">
        <v>19</v>
      </c>
      <c r="B20" s="9">
        <v>19</v>
      </c>
      <c r="C20" s="21" t="s">
        <v>14</v>
      </c>
      <c r="D20" s="177" t="str">
        <f>INDEX(単一!C:C,MATCH(G20,単一!H:H,0),1)</f>
        <v>ヘッダ</v>
      </c>
      <c r="E20" s="21" t="s">
        <v>42</v>
      </c>
      <c r="F20" s="21" t="s">
        <v>22</v>
      </c>
      <c r="G20" s="21" t="s">
        <v>85</v>
      </c>
      <c r="H20" s="21" t="s">
        <v>86</v>
      </c>
      <c r="I20" s="27" t="s">
        <v>26</v>
      </c>
      <c r="J20" s="193"/>
      <c r="K20" s="193"/>
      <c r="L20" s="22"/>
      <c r="M20" s="23"/>
      <c r="N20" s="23"/>
      <c r="O20" s="23" t="s">
        <v>73</v>
      </c>
      <c r="P20" s="23"/>
      <c r="Q20" s="23"/>
      <c r="R20" s="23"/>
      <c r="S20" s="23"/>
      <c r="T20" s="23"/>
      <c r="U20" s="23"/>
      <c r="V20" s="23"/>
      <c r="W20" s="23"/>
      <c r="X20" s="173" t="str">
        <f>L20&amp;M20&amp;N20&amp;O20&amp;P20&amp;Q20&amp;R20&amp;S20&amp;T20&amp;U20</f>
        <v>CI_ Document Context_ Parameter. Identification. Identifier</v>
      </c>
      <c r="Y20" s="173" t="str">
        <f>IF(OR("ASMA"=F20,"MA"=F20),"rsm:","ram:")&amp;
IF(OR("ASMA"=F20,"ABIE"=F20),
  SUBSTITUTE(
    SUBSTITUTE(
      SUBSTITUTE(X20,". Details","Type"),
      "_",""
    ),
    " ",""
  ),
  SUBSTITUTE(
    SUBSTITUTE(
      SUBSTITUTE(
        SUBSTITUTE(
          SUBSTITUTE(
            SUBSTITUTE(
              MID(X20,FIND(".",X20)+2,LEN(X20)-FIND(".",X20)-1),
              "_",""
            ),
            "Identification",""
          ),
          "Text",""
        ),
        ".",""
      ),
      " ",""
    ),
    "Identifier","ID"
  )
)</f>
        <v>ram:ID</v>
      </c>
      <c r="Z20" s="203" t="str">
        <f>Z18&amp;"/"&amp;Y20</f>
        <v>rsm:CIExchangedDocumentContextType/ram:ApplicationSpecifiedCIDocumentContextParameter/ram:ID</v>
      </c>
      <c r="AA20" s="180"/>
      <c r="AB20" s="180"/>
      <c r="AC20" s="180"/>
      <c r="AD20" s="180"/>
      <c r="AE20" s="180"/>
    </row>
    <row r="21" spans="1:35">
      <c r="A21" s="214">
        <v>20</v>
      </c>
      <c r="B21" s="9">
        <v>20</v>
      </c>
      <c r="C21" s="21" t="s">
        <v>14</v>
      </c>
      <c r="D21" s="177" t="str">
        <f>INDEX(単一!C:C,MATCH(G21,単一!H:H,0),1)</f>
        <v>ヘッダ</v>
      </c>
      <c r="E21" s="21" t="s">
        <v>46</v>
      </c>
      <c r="F21" s="21" t="s">
        <v>22</v>
      </c>
      <c r="G21" s="21" t="s">
        <v>87</v>
      </c>
      <c r="H21" s="21" t="s">
        <v>88</v>
      </c>
      <c r="I21" s="27" t="s">
        <v>26</v>
      </c>
      <c r="J21" s="193"/>
      <c r="K21" s="193"/>
      <c r="L21" s="22"/>
      <c r="M21" s="23"/>
      <c r="N21" s="23"/>
      <c r="O21" s="23" t="s">
        <v>76</v>
      </c>
      <c r="P21" s="23"/>
      <c r="Q21" s="23"/>
      <c r="R21" s="23"/>
      <c r="S21" s="23"/>
      <c r="T21" s="23"/>
      <c r="U21" s="23"/>
      <c r="V21" s="23"/>
      <c r="W21" s="23"/>
      <c r="X21" s="173" t="str">
        <f>L21&amp;M21&amp;N21&amp;O21&amp;P21&amp;Q21&amp;R21&amp;S21&amp;T21&amp;U21</f>
        <v>CI_ Document Context_ Parameter. Value. Text</v>
      </c>
      <c r="Y21" s="173" t="str">
        <f>IF(OR("ASMA"=F21,"MA"=F21),"rsm:","ram:")&amp;
IF(OR("ASMA"=F21,"ABIE"=F21),
  SUBSTITUTE(
    SUBSTITUTE(
      SUBSTITUTE(X21,". Details","Type"),
      "_",""
    ),
    " ",""
  ),
  SUBSTITUTE(
    SUBSTITUTE(
      SUBSTITUTE(
        SUBSTITUTE(
          SUBSTITUTE(
            SUBSTITUTE(
              MID(X21,FIND(".",X21)+2,LEN(X21)-FIND(".",X21)-1),
              "_",""
            ),
            "Identification",""
          ),
          "Text",""
        ),
        ".",""
      ),
      " ",""
    ),
    "Identifier","ID"
  )
)</f>
        <v>ram:Value</v>
      </c>
      <c r="Z21" s="203" t="str">
        <f>Z18&amp;"/"&amp;Y21</f>
        <v>rsm:CIExchangedDocumentContextType/ram:ApplicationSpecifiedCIDocumentContextParameter/ram:Value</v>
      </c>
      <c r="AA21" s="180"/>
      <c r="AB21" s="180"/>
      <c r="AC21" s="180"/>
      <c r="AD21" s="180"/>
      <c r="AE21" s="180"/>
    </row>
    <row r="22" spans="1:35">
      <c r="A22" s="214">
        <v>21</v>
      </c>
      <c r="B22" s="9">
        <v>21</v>
      </c>
      <c r="C22" s="21" t="s">
        <v>14</v>
      </c>
      <c r="D22" s="177" t="str">
        <f>INDEX(単一!C:C,MATCH(G22,単一!H:H,0),1)</f>
        <v>ヘッダ</v>
      </c>
      <c r="E22" s="28" t="s">
        <v>89</v>
      </c>
      <c r="F22" s="21" t="s">
        <v>32</v>
      </c>
      <c r="G22" s="21" t="s">
        <v>91</v>
      </c>
      <c r="H22" s="21" t="s">
        <v>92</v>
      </c>
      <c r="I22" s="27" t="s">
        <v>20</v>
      </c>
      <c r="J22" s="193"/>
      <c r="K22" s="193"/>
      <c r="L22" s="22"/>
      <c r="M22" s="23" t="s">
        <v>90</v>
      </c>
      <c r="N22" s="23"/>
      <c r="O22" s="23"/>
      <c r="P22" s="23"/>
      <c r="Q22" s="23"/>
      <c r="R22" s="23"/>
      <c r="S22" s="23"/>
      <c r="T22" s="23"/>
      <c r="U22" s="23"/>
      <c r="V22" s="23"/>
      <c r="W22" s="23"/>
      <c r="X22" s="173" t="str">
        <f>L22&amp;M22&amp;N22&amp;O22&amp;P22&amp;Q22&amp;R22&amp;S22&amp;T22&amp;U22</f>
        <v>CI_ Exchanged Document_ Context. Subset_ Specified. CI_ Document Context_ Parameter</v>
      </c>
      <c r="Y22" s="173" t="str">
        <f>IF(OR("ASMA"=F22,"MA"=F22),"rsm:","ram:")&amp;
IF(OR("ASMA"=F22,"ABIE"=F22),
  SUBSTITUTE(
    SUBSTITUTE(
      SUBSTITUTE(X22,". Details","Type"),
      "_",""
    ),
    " ",""
  ),
  SUBSTITUTE(
    SUBSTITUTE(
      SUBSTITUTE(
        SUBSTITUTE(
          SUBSTITUTE(
            SUBSTITUTE(
              MID(X22,FIND(".",X22)+2,LEN(X22)-FIND(".",X22)-1),
              "_",""
            ),
            "Identification",""
          ),
          "Text",""
        ),
        ".",""
      ),
      " ",""
    ),
    "Identifier","ID"
  )
)</f>
        <v>ram:SubsetSpecifiedCIDocumentContextParameter</v>
      </c>
      <c r="Z22" s="203" t="str">
        <f>Z$3&amp;"/"&amp;Y22</f>
        <v>rsm:CIExchangedDocumentContextType/ram:SubsetSpecifiedCIDocumentContextParameter</v>
      </c>
      <c r="AA22" s="180"/>
      <c r="AB22" s="180"/>
      <c r="AC22" s="180"/>
      <c r="AD22" s="180"/>
      <c r="AE22" s="180"/>
    </row>
    <row r="23" spans="1:35">
      <c r="A23" s="214">
        <v>22</v>
      </c>
      <c r="B23" s="9">
        <v>22</v>
      </c>
      <c r="C23" s="21" t="s">
        <v>14</v>
      </c>
      <c r="D23" s="177" t="str">
        <f>INDEX(単一!C:C,MATCH(G23,単一!H:H,0),1)</f>
        <v>ヘッダ</v>
      </c>
      <c r="E23" s="21" t="s">
        <v>36</v>
      </c>
      <c r="F23" s="21" t="s">
        <v>37</v>
      </c>
      <c r="G23" s="21" t="s">
        <v>93</v>
      </c>
      <c r="H23" s="21" t="s">
        <v>94</v>
      </c>
      <c r="I23" s="27" t="s">
        <v>41</v>
      </c>
      <c r="J23" s="193"/>
      <c r="K23" s="193"/>
      <c r="L23" s="22"/>
      <c r="M23" s="23"/>
      <c r="N23" s="23" t="s">
        <v>38</v>
      </c>
      <c r="O23" s="23"/>
      <c r="P23" s="23"/>
      <c r="Q23" s="23"/>
      <c r="R23" s="23"/>
      <c r="S23" s="23"/>
      <c r="T23" s="23"/>
      <c r="U23" s="23"/>
      <c r="V23" s="23"/>
      <c r="W23" s="23"/>
      <c r="X23" s="173" t="str">
        <f>L23&amp;M23&amp;N23&amp;O23&amp;P23&amp;Q23&amp;R23&amp;S23&amp;T23&amp;U23</f>
        <v>CI_ Document Context_ Parameter. Details</v>
      </c>
      <c r="Y23" s="173" t="str">
        <f>IF(OR("ASMA"=F23,"MA"=F23),"rsm:","ram:")&amp;
IF(OR("ASMA"=F23,"ABIE"=F23),
  SUBSTITUTE(
    SUBSTITUTE(
      SUBSTITUTE(X23,". Details","Type"),
      "_",""
    ),
    " ",""
  ),
  SUBSTITUTE(
    SUBSTITUTE(
      SUBSTITUTE(
        SUBSTITUTE(
          SUBSTITUTE(
            SUBSTITUTE(
              MID(X23,FIND(".",X23)+2,LEN(X23)-FIND(".",X23)-1),
              "_",""
            ),
            "Identification",""
          ),
          "Text",""
        ),
        ".",""
      ),
      " ",""
    ),
    "Identifier","ID"
  )
)</f>
        <v>ram:CIDocumentContextParameterType</v>
      </c>
      <c r="Z23" s="203"/>
      <c r="AA23" s="180"/>
      <c r="AB23" s="180"/>
      <c r="AC23" s="180"/>
      <c r="AD23" s="180"/>
      <c r="AE23" s="180"/>
    </row>
    <row r="24" spans="1:35">
      <c r="A24" s="214">
        <v>23</v>
      </c>
      <c r="B24" s="9">
        <v>23</v>
      </c>
      <c r="C24" s="21" t="s">
        <v>14</v>
      </c>
      <c r="D24" s="177" t="str">
        <f>INDEX(単一!C:C,MATCH(G24,単一!H:H,0),1)</f>
        <v>ヘッダ</v>
      </c>
      <c r="E24" s="21" t="s">
        <v>42</v>
      </c>
      <c r="F24" s="21" t="s">
        <v>22</v>
      </c>
      <c r="G24" s="21" t="s">
        <v>95</v>
      </c>
      <c r="H24" s="21" t="s">
        <v>96</v>
      </c>
      <c r="I24" s="27" t="s">
        <v>20</v>
      </c>
      <c r="J24" s="193"/>
      <c r="K24" s="193"/>
      <c r="L24" s="22"/>
      <c r="M24" s="23"/>
      <c r="N24" s="23"/>
      <c r="O24" s="23" t="s">
        <v>73</v>
      </c>
      <c r="P24" s="23"/>
      <c r="Q24" s="23"/>
      <c r="R24" s="23"/>
      <c r="S24" s="23"/>
      <c r="T24" s="23"/>
      <c r="U24" s="23"/>
      <c r="V24" s="23"/>
      <c r="W24" s="23"/>
      <c r="X24" s="173" t="str">
        <f>L24&amp;M24&amp;N24&amp;O24&amp;P24&amp;Q24&amp;R24&amp;S24&amp;T24&amp;U24</f>
        <v>CI_ Document Context_ Parameter. Identification. Identifier</v>
      </c>
      <c r="Y24" s="173" t="str">
        <f>IF(OR("ASMA"=F24,"MA"=F24),"rsm:","ram:")&amp;
IF(OR("ASMA"=F24,"ABIE"=F24),
  SUBSTITUTE(
    SUBSTITUTE(
      SUBSTITUTE(X24,". Details","Type"),
      "_",""
    ),
    " ",""
  ),
  SUBSTITUTE(
    SUBSTITUTE(
      SUBSTITUTE(
        SUBSTITUTE(
          SUBSTITUTE(
            SUBSTITUTE(
              MID(X24,FIND(".",X24)+2,LEN(X24)-FIND(".",X24)-1),
              "_",""
            ),
            "Identification",""
          ),
          "Text",""
        ),
        ".",""
      ),
      " ",""
    ),
    "Identifier","ID"
  )
)</f>
        <v>ram:ID</v>
      </c>
      <c r="Z24" s="203" t="str">
        <f>Z22&amp;"/"&amp;Y24</f>
        <v>rsm:CIExchangedDocumentContextType/ram:SubsetSpecifiedCIDocumentContextParameter/ram:ID</v>
      </c>
      <c r="AA24" s="180"/>
      <c r="AB24" s="180"/>
      <c r="AC24" s="180"/>
      <c r="AD24" s="180"/>
      <c r="AE24" s="180"/>
    </row>
    <row r="25" spans="1:35">
      <c r="A25" s="214">
        <v>24</v>
      </c>
      <c r="B25" s="9">
        <v>24</v>
      </c>
      <c r="C25" s="21" t="s">
        <v>14</v>
      </c>
      <c r="D25" s="177" t="str">
        <f>INDEX(単一!C:C,MATCH(G25,単一!H:H,0),1)</f>
        <v>ヘッダ</v>
      </c>
      <c r="E25" s="21" t="s">
        <v>46</v>
      </c>
      <c r="F25" s="21" t="s">
        <v>22</v>
      </c>
      <c r="G25" s="21" t="s">
        <v>97</v>
      </c>
      <c r="H25" s="21" t="s">
        <v>98</v>
      </c>
      <c r="I25" s="27" t="s">
        <v>26</v>
      </c>
      <c r="J25" s="193"/>
      <c r="K25" s="193"/>
      <c r="L25" s="22"/>
      <c r="M25" s="23"/>
      <c r="N25" s="23"/>
      <c r="O25" s="23" t="s">
        <v>76</v>
      </c>
      <c r="P25" s="23"/>
      <c r="Q25" s="23"/>
      <c r="R25" s="23"/>
      <c r="S25" s="23"/>
      <c r="T25" s="23"/>
      <c r="U25" s="23"/>
      <c r="V25" s="23"/>
      <c r="W25" s="23"/>
      <c r="X25" s="173" t="str">
        <f>L25&amp;M25&amp;N25&amp;O25&amp;P25&amp;Q25&amp;R25&amp;S25&amp;T25&amp;U25</f>
        <v>CI_ Document Context_ Parameter. Value. Text</v>
      </c>
      <c r="Y25" s="173" t="str">
        <f>IF(OR("ASMA"=F25,"MA"=F25),"rsm:","ram:")&amp;
IF(OR("ASMA"=F25,"ABIE"=F25),
  SUBSTITUTE(
    SUBSTITUTE(
      SUBSTITUTE(X25,". Details","Type"),
      "_",""
    ),
    " ",""
  ),
  SUBSTITUTE(
    SUBSTITUTE(
      SUBSTITUTE(
        SUBSTITUTE(
          SUBSTITUTE(
            SUBSTITUTE(
              MID(X25,FIND(".",X25)+2,LEN(X25)-FIND(".",X25)-1),
              "_",""
            ),
            "Identification",""
          ),
          "Text",""
        ),
        ".",""
      ),
      " ",""
    ),
    "Identifier","ID"
  )
)</f>
        <v>ram:Value</v>
      </c>
      <c r="Z25" s="203" t="str">
        <f>Z22&amp;"/"&amp;Y25</f>
        <v>rsm:CIExchangedDocumentContextType/ram:SubsetSpecifiedCIDocumentContextParameter/ram:Value</v>
      </c>
      <c r="AA25" s="180"/>
      <c r="AB25" s="180"/>
      <c r="AC25" s="180"/>
      <c r="AD25" s="180"/>
      <c r="AE25" s="180"/>
    </row>
    <row r="26" spans="1:35">
      <c r="A26" s="214">
        <v>25</v>
      </c>
      <c r="B26" s="9">
        <v>25</v>
      </c>
      <c r="C26" s="21" t="s">
        <v>14</v>
      </c>
      <c r="D26" s="177" t="str">
        <f>INDEX(単一!C:C,MATCH(G26,単一!H:H,0),1)</f>
        <v>ヘッダ</v>
      </c>
      <c r="E26" s="21" t="s">
        <v>50</v>
      </c>
      <c r="F26" s="21" t="s">
        <v>32</v>
      </c>
      <c r="G26" s="21" t="s">
        <v>99</v>
      </c>
      <c r="H26" s="21" t="s">
        <v>100</v>
      </c>
      <c r="I26" s="27" t="s">
        <v>20</v>
      </c>
      <c r="J26" s="193"/>
      <c r="K26" s="193"/>
      <c r="L26" s="22"/>
      <c r="M26" s="23"/>
      <c r="N26" s="23"/>
      <c r="O26" s="24" t="s">
        <v>51</v>
      </c>
      <c r="P26" s="25"/>
      <c r="Q26" s="25"/>
      <c r="R26" s="25"/>
      <c r="S26" s="25"/>
      <c r="T26" s="25"/>
      <c r="U26" s="25"/>
      <c r="V26" s="25"/>
      <c r="W26" s="26"/>
      <c r="X26" s="173" t="str">
        <f>L26&amp;M26&amp;N26&amp;O26&amp;P26&amp;Q26&amp;R26&amp;S26&amp;T26&amp;U26</f>
        <v>CI_ Document Context_ Parameter. Specified. CI_ Document_ Version</v>
      </c>
      <c r="Y26" s="173" t="str">
        <f>IF(OR("ASMA"=F26,"MA"=F26),"rsm:","ram:")&amp;
IF(OR("ASMA"=F26,"ABIE"=F26),
  SUBSTITUTE(
    SUBSTITUTE(
      SUBSTITUTE(X26,". Details","Type"),
      "_",""
    ),
    " ",""
  ),
  SUBSTITUTE(
    SUBSTITUTE(
      SUBSTITUTE(
        SUBSTITUTE(
          SUBSTITUTE(
            SUBSTITUTE(
              MID(X26,FIND(".",X26)+2,LEN(X26)-FIND(".",X26)-1),
              "_",""
            ),
            "Identification",""
          ),
          "Text",""
        ),
        ".",""
      ),
      " ",""
    ),
    "Identifier","ID"
  )
)</f>
        <v>ram:SpecifiedCIDocumentVersion</v>
      </c>
      <c r="Z26" s="203" t="str">
        <f>Z22&amp;"/"&amp;Y26</f>
        <v>rsm:CIExchangedDocumentContextType/ram:SubsetSpecifiedCIDocumentContextParameter/ram:SpecifiedCIDocumentVersion</v>
      </c>
      <c r="AA26" s="180"/>
      <c r="AB26" s="180"/>
      <c r="AC26" s="180"/>
      <c r="AD26" s="180"/>
      <c r="AE26" s="180"/>
    </row>
    <row r="27" spans="1:35">
      <c r="A27" s="214">
        <v>26</v>
      </c>
      <c r="B27" s="9">
        <v>26</v>
      </c>
      <c r="C27" s="21" t="s">
        <v>14</v>
      </c>
      <c r="D27" s="177" t="str">
        <f>INDEX(単一!C:C,MATCH(G27,単一!H:H,0),1)</f>
        <v>ヘッダ</v>
      </c>
      <c r="E27" s="21" t="s">
        <v>54</v>
      </c>
      <c r="F27" s="21" t="s">
        <v>37</v>
      </c>
      <c r="G27" s="21" t="s">
        <v>56</v>
      </c>
      <c r="H27" s="21" t="s">
        <v>57</v>
      </c>
      <c r="I27" s="27" t="s">
        <v>58</v>
      </c>
      <c r="J27" s="193"/>
      <c r="K27" s="193"/>
      <c r="L27" s="22"/>
      <c r="M27" s="23"/>
      <c r="N27" s="23"/>
      <c r="O27" s="23"/>
      <c r="P27" s="23" t="s">
        <v>55</v>
      </c>
      <c r="Q27" s="23"/>
      <c r="R27" s="23"/>
      <c r="S27" s="23"/>
      <c r="T27" s="23"/>
      <c r="U27" s="23"/>
      <c r="V27" s="23"/>
      <c r="W27" s="23"/>
      <c r="X27" s="173" t="str">
        <f>L27&amp;M27&amp;N27&amp;O27&amp;P27&amp;Q27&amp;R27&amp;S27&amp;T27&amp;U27</f>
        <v>CI_ Document_ Version. Details</v>
      </c>
      <c r="Y27" s="173" t="str">
        <f>IF(OR("ASMA"=F27,"MA"=F27),"rsm:","ram:")&amp;
IF(OR("ASMA"=F27,"ABIE"=F27),
  SUBSTITUTE(
    SUBSTITUTE(
      SUBSTITUTE(X27,". Details","Type"),
      "_",""
    ),
    " ",""
  ),
  SUBSTITUTE(
    SUBSTITUTE(
      SUBSTITUTE(
        SUBSTITUTE(
          SUBSTITUTE(
            SUBSTITUTE(
              MID(X27,FIND(".",X27)+2,LEN(X27)-FIND(".",X27)-1),
              "_",""
            ),
            "Identification",""
          ),
          "Text",""
        ),
        ".",""
      ),
      " ",""
    ),
    "Identifier","ID"
  )
)</f>
        <v>ram:CIDocumentVersionType</v>
      </c>
      <c r="Z27" s="203"/>
      <c r="AA27" s="180"/>
      <c r="AB27" s="180"/>
      <c r="AC27" s="180"/>
      <c r="AD27" s="180"/>
      <c r="AE27" s="180"/>
    </row>
    <row r="28" spans="1:35">
      <c r="A28" s="214">
        <v>27</v>
      </c>
      <c r="B28" s="9">
        <v>27</v>
      </c>
      <c r="C28" s="21" t="s">
        <v>14</v>
      </c>
      <c r="D28" s="177" t="str">
        <f>INDEX(単一!C:C,MATCH(G28,単一!H:H,0),1)</f>
        <v>ヘッダ</v>
      </c>
      <c r="E28" s="21" t="s">
        <v>59</v>
      </c>
      <c r="F28" s="21" t="s">
        <v>22</v>
      </c>
      <c r="G28" s="21" t="s">
        <v>61</v>
      </c>
      <c r="H28" s="21" t="s">
        <v>101</v>
      </c>
      <c r="I28" s="27" t="s">
        <v>20</v>
      </c>
      <c r="J28" s="193"/>
      <c r="K28" s="193"/>
      <c r="L28" s="22"/>
      <c r="M28" s="23"/>
      <c r="N28" s="23"/>
      <c r="O28" s="23"/>
      <c r="P28" s="23"/>
      <c r="Q28" s="23" t="s">
        <v>60</v>
      </c>
      <c r="R28" s="23"/>
      <c r="S28" s="23"/>
      <c r="T28" s="23"/>
      <c r="U28" s="23"/>
      <c r="V28" s="23"/>
      <c r="W28" s="23"/>
      <c r="X28" s="173" t="str">
        <f>L28&amp;M28&amp;N28&amp;O28&amp;P28&amp;Q28&amp;R28&amp;S28&amp;T28&amp;U28</f>
        <v>CI_ Document_ Version. Identification. Identifier</v>
      </c>
      <c r="Y28" s="173" t="str">
        <f>IF(OR("ASMA"=F28,"MA"=F28),"rsm:","ram:")&amp;
IF(OR("ASMA"=F28,"ABIE"=F28),
  SUBSTITUTE(
    SUBSTITUTE(
      SUBSTITUTE(X28,". Details","Type"),
      "_",""
    ),
    " ",""
  ),
  SUBSTITUTE(
    SUBSTITUTE(
      SUBSTITUTE(
        SUBSTITUTE(
          SUBSTITUTE(
            SUBSTITUTE(
              MID(X28,FIND(".",X28)+2,LEN(X28)-FIND(".",X28)-1),
              "_",""
            ),
            "Identification",""
          ),
          "Text",""
        ),
        ".",""
      ),
      " ",""
    ),
    "Identifier","ID"
  )
)</f>
        <v>ram:ID</v>
      </c>
      <c r="Z28" s="203" t="str">
        <f>Z26&amp;"/"&amp;Y28</f>
        <v>rsm:CIExchangedDocumentContextType/ram:SubsetSpecifiedCIDocumentContextParameter/ram:SpecifiedCIDocumentVersion/ram:ID</v>
      </c>
      <c r="AA28" s="180"/>
      <c r="AB28" s="180"/>
      <c r="AC28" s="180"/>
      <c r="AD28" s="180"/>
      <c r="AE28" s="180"/>
    </row>
    <row r="29" spans="1:35">
      <c r="A29" s="214">
        <v>28</v>
      </c>
      <c r="B29" s="9">
        <v>28</v>
      </c>
      <c r="C29" s="21" t="s">
        <v>14</v>
      </c>
      <c r="D29" s="177" t="str">
        <f>INDEX(単一!C:C,MATCH(G29,単一!H:H,0),1)</f>
        <v>ヘッダ</v>
      </c>
      <c r="E29" s="21" t="s">
        <v>63</v>
      </c>
      <c r="F29" s="21" t="s">
        <v>22</v>
      </c>
      <c r="G29" s="21" t="s">
        <v>65</v>
      </c>
      <c r="H29" s="21" t="s">
        <v>102</v>
      </c>
      <c r="I29" s="27" t="s">
        <v>20</v>
      </c>
      <c r="J29" s="193"/>
      <c r="K29" s="193"/>
      <c r="L29" s="22"/>
      <c r="M29" s="23"/>
      <c r="N29" s="23"/>
      <c r="O29" s="23"/>
      <c r="P29" s="23"/>
      <c r="Q29" s="23" t="s">
        <v>64</v>
      </c>
      <c r="R29" s="23"/>
      <c r="S29" s="23"/>
      <c r="T29" s="23"/>
      <c r="U29" s="23"/>
      <c r="V29" s="23"/>
      <c r="W29" s="23"/>
      <c r="X29" s="173" t="str">
        <f>L29&amp;M29&amp;N29&amp;O29&amp;P29&amp;Q29&amp;R29&amp;S29&amp;T29&amp;U29</f>
        <v>CI_ Document_ Version. Issue. Date Time</v>
      </c>
      <c r="Y29" s="173" t="str">
        <f>IF(OR("ASMA"=F29,"MA"=F29),"rsm:","ram:")&amp;
IF(OR("ASMA"=F29,"ABIE"=F29),
  SUBSTITUTE(
    SUBSTITUTE(
      SUBSTITUTE(X29,". Details","Type"),
      "_",""
    ),
    " ",""
  ),
  SUBSTITUTE(
    SUBSTITUTE(
      SUBSTITUTE(
        SUBSTITUTE(
          SUBSTITUTE(
            SUBSTITUTE(
              MID(X29,FIND(".",X29)+2,LEN(X29)-FIND(".",X29)-1),
              "_",""
            ),
            "Identification",""
          ),
          "Text",""
        ),
        ".",""
      ),
      " ",""
    ),
    "Identifier","ID"
  )
)</f>
        <v>ram:IssueDateTime</v>
      </c>
      <c r="Z29" s="203" t="str">
        <f>Z26&amp;"/"&amp;Y29</f>
        <v>rsm:CIExchangedDocumentContextType/ram:SubsetSpecifiedCIDocumentContextParameter/ram:SpecifiedCIDocumentVersion/ram:IssueDateTime</v>
      </c>
      <c r="AA29" s="180"/>
      <c r="AB29" s="180"/>
      <c r="AC29" s="180"/>
      <c r="AD29" s="180"/>
      <c r="AE29" s="180"/>
    </row>
    <row r="30" spans="1:35">
      <c r="A30" s="214">
        <v>29</v>
      </c>
      <c r="B30" s="9">
        <v>29</v>
      </c>
      <c r="C30" s="29" t="s">
        <v>14</v>
      </c>
      <c r="D30" s="177" t="str">
        <f>INDEX(単一!C:C,MATCH(G30,単一!H:H,0),1)</f>
        <v>ヘッダ</v>
      </c>
      <c r="E30" s="29" t="s">
        <v>103</v>
      </c>
      <c r="F30" s="2" t="s">
        <v>16</v>
      </c>
      <c r="G30" s="2" t="s">
        <v>105</v>
      </c>
      <c r="H30" s="2" t="s">
        <v>106</v>
      </c>
      <c r="I30" s="3" t="s">
        <v>20</v>
      </c>
      <c r="J30" s="190"/>
      <c r="K30" s="190"/>
      <c r="L30" s="30" t="s">
        <v>104</v>
      </c>
      <c r="M30" s="31"/>
      <c r="N30" s="31"/>
      <c r="O30" s="31"/>
      <c r="P30" s="31"/>
      <c r="Q30" s="31"/>
      <c r="R30" s="31"/>
      <c r="S30" s="31"/>
      <c r="T30" s="31"/>
      <c r="U30" s="31"/>
      <c r="V30" s="31"/>
      <c r="W30" s="32"/>
      <c r="X30" s="173" t="str">
        <f>L30&amp;M30&amp;N30&amp;O30&amp;P30&amp;Q30&amp;R30&amp;S30&amp;T30&amp;U30</f>
        <v>CIIH_ Exchanged_ Document. Details</v>
      </c>
      <c r="Y30" s="173" t="str">
        <f>IF(OR("ASMA"=F30,"MA"=F30),"rsm:","ram:")&amp;
IF(OR("ASMA"=F30,"ABIE"=F30),
  SUBSTITUTE(
    SUBSTITUTE(
      SUBSTITUTE(X30,". Details","Type"),
      "_",""
    ),
    " ",""
  ),
  SUBSTITUTE(
    SUBSTITUTE(
      SUBSTITUTE(
        SUBSTITUTE(
          SUBSTITUTE(
            SUBSTITUTE(
              MID(X30,FIND(".",X30)+2,LEN(X30)-FIND(".",X30)-1),
              "_",""
            ),
            "Identification",""
          ),
          "Text",""
        ),
        ".",""
      ),
      " ",""
    ),
    "Identifier","ID"
  )
)</f>
        <v>rsm:CIIHExchangedDocumentType</v>
      </c>
      <c r="Z30" s="203" t="str">
        <f>Y30</f>
        <v>rsm:CIIHExchangedDocumentType</v>
      </c>
      <c r="AA30" s="180"/>
      <c r="AB30" s="180"/>
      <c r="AC30" s="180"/>
      <c r="AD30" s="180"/>
      <c r="AE30" s="180"/>
    </row>
    <row r="31" spans="1:35">
      <c r="A31" s="214">
        <v>30</v>
      </c>
      <c r="B31" s="9">
        <v>30</v>
      </c>
      <c r="C31" s="2" t="s">
        <v>14</v>
      </c>
      <c r="D31" s="177" t="str">
        <f>INDEX(単一!C:C,MATCH(G31,単一!H:H,0),1)</f>
        <v>ヘッダ</v>
      </c>
      <c r="E31" s="28" t="s">
        <v>107</v>
      </c>
      <c r="F31" s="33" t="s">
        <v>22</v>
      </c>
      <c r="G31" s="2" t="s">
        <v>109</v>
      </c>
      <c r="H31" s="2" t="s">
        <v>110</v>
      </c>
      <c r="I31" s="35" t="s">
        <v>20</v>
      </c>
      <c r="J31" s="194"/>
      <c r="K31" s="194"/>
      <c r="L31" s="34"/>
      <c r="M31" s="31" t="s">
        <v>108</v>
      </c>
      <c r="N31" s="31"/>
      <c r="O31" s="31"/>
      <c r="P31" s="31"/>
      <c r="Q31" s="31"/>
      <c r="R31" s="31"/>
      <c r="S31" s="31"/>
      <c r="T31" s="31"/>
      <c r="U31" s="31"/>
      <c r="V31" s="24"/>
      <c r="W31" s="26"/>
      <c r="X31" s="173" t="str">
        <f>L31&amp;M31&amp;N31&amp;O31&amp;P31&amp;Q31&amp;R31&amp;S31&amp;T31&amp;U31</f>
        <v>CIIH_ Exchanged_ Document. Identification. Identifier</v>
      </c>
      <c r="Y31" s="173" t="str">
        <f>IF(OR("ASMA"=F31,"MA"=F31),"rsm:","ram:")&amp;
IF(OR("ASMA"=F31,"ABIE"=F31),
  SUBSTITUTE(
    SUBSTITUTE(
      SUBSTITUTE(X31,". Details","Type"),
      "_",""
    ),
    " ",""
  ),
  SUBSTITUTE(
    SUBSTITUTE(
      SUBSTITUTE(
        SUBSTITUTE(
          SUBSTITUTE(
            SUBSTITUTE(
              MID(X31,FIND(".",X31)+2,LEN(X31)-FIND(".",X31)-1),
              "_",""
            ),
            "Identification",""
          ),
          "Text",""
        ),
        ".",""
      ),
      " ",""
    ),
    "Identifier","ID"
  )
)</f>
        <v>ram:ID</v>
      </c>
      <c r="Z31" s="203" t="str">
        <f>Z$30&amp;"/"&amp;Y31</f>
        <v>rsm:CIIHExchangedDocumentType/ram:ID</v>
      </c>
      <c r="AA31" s="180"/>
      <c r="AB31" s="180"/>
      <c r="AC31" s="180"/>
      <c r="AD31" s="180"/>
      <c r="AE31" s="180"/>
    </row>
    <row r="32" spans="1:35" s="17" customFormat="1">
      <c r="A32" s="215">
        <v>31</v>
      </c>
      <c r="B32" s="9">
        <v>31</v>
      </c>
      <c r="C32" s="2" t="s">
        <v>14</v>
      </c>
      <c r="D32" s="177" t="str">
        <f>INDEX(単一!C:C,MATCH(G32,単一!H:H,0),1)</f>
        <v>ヘッダ</v>
      </c>
      <c r="E32" s="28" t="s">
        <v>111</v>
      </c>
      <c r="F32" s="33" t="s">
        <v>22</v>
      </c>
      <c r="G32" s="2" t="s">
        <v>113</v>
      </c>
      <c r="H32" s="2" t="s">
        <v>114</v>
      </c>
      <c r="I32" s="35" t="s">
        <v>26</v>
      </c>
      <c r="J32" s="194"/>
      <c r="K32" s="194"/>
      <c r="L32" s="36"/>
      <c r="M32" s="31" t="s">
        <v>112</v>
      </c>
      <c r="N32" s="31"/>
      <c r="O32" s="31"/>
      <c r="P32" s="31"/>
      <c r="Q32" s="31"/>
      <c r="R32" s="31"/>
      <c r="S32" s="31"/>
      <c r="T32" s="31"/>
      <c r="U32" s="31"/>
      <c r="V32" s="31"/>
      <c r="W32" s="32"/>
      <c r="X32" s="173" t="str">
        <f>L32&amp;M32&amp;N32&amp;O32&amp;P32&amp;Q32&amp;R32&amp;S32&amp;T32&amp;U32</f>
        <v>CIIH_ Exchanged_ Document. Name. Text</v>
      </c>
      <c r="Y32" s="173" t="str">
        <f>IF(OR("ASMA"=F32,"MA"=F32),"rsm:","ram:")&amp;
IF(OR("ASMA"=F32,"ABIE"=F32),
  SUBSTITUTE(
    SUBSTITUTE(
      SUBSTITUTE(X32,". Details","Type"),
      "_",""
    ),
    " ",""
  ),
  SUBSTITUTE(
    SUBSTITUTE(
      SUBSTITUTE(
        SUBSTITUTE(
          SUBSTITUTE(
            SUBSTITUTE(
              MID(X32,FIND(".",X32)+2,LEN(X32)-FIND(".",X32)-1),
              "_",""
            ),
            "Identification",""
          ),
          "Text",""
        ),
        ".",""
      ),
      " ",""
    ),
    "Identifier","ID"
  )
)</f>
        <v>ram:Name</v>
      </c>
      <c r="Z32" s="203" t="str">
        <f>Z$30&amp;"/"&amp;Y32</f>
        <v>rsm:CIIHExchangedDocumentType/ram:Name</v>
      </c>
      <c r="AA32" s="180"/>
      <c r="AB32" s="180"/>
      <c r="AC32" s="180"/>
      <c r="AD32" s="180"/>
      <c r="AE32" s="180"/>
      <c r="AF32"/>
      <c r="AG32"/>
      <c r="AH32"/>
      <c r="AI32" s="131"/>
    </row>
    <row r="33" spans="1:35">
      <c r="A33" s="214">
        <v>32</v>
      </c>
      <c r="B33" s="9">
        <v>32</v>
      </c>
      <c r="C33" s="4" t="s">
        <v>14</v>
      </c>
      <c r="D33" s="177" t="str">
        <f>INDEX(単一!C:C,MATCH(G33,単一!H:H,0),1)</f>
        <v>ヘッダ</v>
      </c>
      <c r="E33" s="4" t="s">
        <v>115</v>
      </c>
      <c r="F33" s="4" t="s">
        <v>22</v>
      </c>
      <c r="G33" s="4" t="s">
        <v>117</v>
      </c>
      <c r="H33" s="4" t="s">
        <v>118</v>
      </c>
      <c r="I33" s="35" t="s">
        <v>20</v>
      </c>
      <c r="J33" s="194"/>
      <c r="K33" s="194"/>
      <c r="L33" s="37"/>
      <c r="M33" s="38" t="s">
        <v>116</v>
      </c>
      <c r="N33" s="38"/>
      <c r="O33" s="38"/>
      <c r="P33" s="38"/>
      <c r="Q33" s="38"/>
      <c r="R33" s="38"/>
      <c r="S33" s="38"/>
      <c r="T33" s="38"/>
      <c r="U33" s="38"/>
      <c r="V33" s="38"/>
      <c r="W33" s="39"/>
      <c r="X33" s="173" t="str">
        <f>L33&amp;M33&amp;N33&amp;O33&amp;P33&amp;Q33&amp;R33&amp;S33&amp;T33&amp;U33</f>
        <v>CIIH_ Exchanged_ Document. Type. Code</v>
      </c>
      <c r="Y33" s="173" t="str">
        <f>IF(OR("ASMA"=F33,"MA"=F33),"rsm:","ram:")&amp;
IF(OR("ASMA"=F33,"ABIE"=F33),
  SUBSTITUTE(
    SUBSTITUTE(
      SUBSTITUTE(X33,". Details","Type"),
      "_",""
    ),
    " ",""
  ),
  SUBSTITUTE(
    SUBSTITUTE(
      SUBSTITUTE(
        SUBSTITUTE(
          SUBSTITUTE(
            SUBSTITUTE(
              MID(X33,FIND(".",X33)+2,LEN(X33)-FIND(".",X33)-1),
              "_",""
            ),
            "Identification",""
          ),
          "Text",""
        ),
        ".",""
      ),
      " ",""
    ),
    "Identifier","ID"
  )
)</f>
        <v>ram:TypeCode</v>
      </c>
      <c r="Z33" s="203" t="str">
        <f>Z$30&amp;"/"&amp;Y33</f>
        <v>rsm:CIIHExchangedDocumentType/ram:TypeCode</v>
      </c>
      <c r="AA33" s="179"/>
      <c r="AB33" s="179"/>
      <c r="AC33" s="179"/>
      <c r="AD33" s="179"/>
      <c r="AE33" s="179"/>
    </row>
    <row r="34" spans="1:35">
      <c r="A34" s="214">
        <v>33</v>
      </c>
      <c r="B34" s="9">
        <v>33</v>
      </c>
      <c r="C34" s="2" t="s">
        <v>14</v>
      </c>
      <c r="D34" s="177" t="str">
        <f>INDEX(単一!C:C,MATCH(G34,単一!H:H,0),1)</f>
        <v>ヘッダ</v>
      </c>
      <c r="E34" s="2" t="s">
        <v>119</v>
      </c>
      <c r="F34" s="4" t="s">
        <v>22</v>
      </c>
      <c r="G34" s="2" t="s">
        <v>121</v>
      </c>
      <c r="H34" s="4" t="s">
        <v>122</v>
      </c>
      <c r="I34" s="35" t="s">
        <v>20</v>
      </c>
      <c r="J34" s="194"/>
      <c r="K34" s="194"/>
      <c r="L34" s="40"/>
      <c r="M34" s="31" t="s">
        <v>120</v>
      </c>
      <c r="N34" s="31"/>
      <c r="O34" s="31"/>
      <c r="P34" s="31"/>
      <c r="Q34" s="31"/>
      <c r="R34" s="31"/>
      <c r="S34" s="31"/>
      <c r="T34" s="31"/>
      <c r="U34" s="31"/>
      <c r="V34" s="31"/>
      <c r="W34" s="31"/>
      <c r="X34" s="173" t="str">
        <f>L34&amp;M34&amp;N34&amp;O34&amp;P34&amp;Q34&amp;R34&amp;S34&amp;T34&amp;U34</f>
        <v>CIIH_ Exchanged_ Document. Issue. Date Time</v>
      </c>
      <c r="Y34" s="173" t="str">
        <f>IF(OR("ASMA"=F34,"MA"=F34),"rsm:","ram:")&amp;
IF(OR("ASMA"=F34,"ABIE"=F34),
  SUBSTITUTE(
    SUBSTITUTE(
      SUBSTITUTE(X34,". Details","Type"),
      "_",""
    ),
    " ",""
  ),
  SUBSTITUTE(
    SUBSTITUTE(
      SUBSTITUTE(
        SUBSTITUTE(
          SUBSTITUTE(
            SUBSTITUTE(
              MID(X34,FIND(".",X34)+2,LEN(X34)-FIND(".",X34)-1),
              "_",""
            ),
            "Identification",""
          ),
          "Text",""
        ),
        ".",""
      ),
      " ",""
    ),
    "Identifier","ID"
  )
)</f>
        <v>ram:IssueDateTime</v>
      </c>
      <c r="Z34" s="203" t="str">
        <f>Z$30&amp;"/"&amp;Y34</f>
        <v>rsm:CIIHExchangedDocumentType/ram:IssueDateTime</v>
      </c>
      <c r="AA34" s="180"/>
      <c r="AB34" s="180"/>
      <c r="AC34" s="180"/>
      <c r="AD34" s="180"/>
      <c r="AE34" s="180"/>
    </row>
    <row r="35" spans="1:35">
      <c r="A35" s="214">
        <v>34</v>
      </c>
      <c r="B35" s="9">
        <v>34</v>
      </c>
      <c r="C35" s="2" t="s">
        <v>8</v>
      </c>
      <c r="D35" s="177" t="str">
        <f>INDEX(単一!C:C,MATCH(G35,単一!H:H,0),1)</f>
        <v>ヘッダ</v>
      </c>
      <c r="E35" s="2" t="s">
        <v>123</v>
      </c>
      <c r="F35" s="4" t="s">
        <v>124</v>
      </c>
      <c r="G35" s="29" t="s">
        <v>126</v>
      </c>
      <c r="H35" s="4" t="s">
        <v>127</v>
      </c>
      <c r="I35" s="4" t="s">
        <v>128</v>
      </c>
      <c r="J35" s="43"/>
      <c r="K35" s="43"/>
      <c r="L35" s="40"/>
      <c r="M35" s="31" t="s">
        <v>125</v>
      </c>
      <c r="N35" s="31"/>
      <c r="O35" s="31"/>
      <c r="P35" s="31"/>
      <c r="Q35" s="31"/>
      <c r="R35" s="31"/>
      <c r="S35" s="31"/>
      <c r="T35" s="31"/>
      <c r="U35" s="31"/>
      <c r="V35" s="31"/>
      <c r="W35" s="31"/>
      <c r="X35" s="173" t="str">
        <f>L35&amp;M35&amp;N35&amp;O35&amp;P35&amp;Q35&amp;R35&amp;S35&amp;T35&amp;U35</f>
        <v>CIIH_ Exchanged_ Document. Previous Revision_ Identification. Identifier</v>
      </c>
      <c r="Y35" s="173" t="str">
        <f>IF(OR("ASMA"=F35,"MA"=F35),"rsm:","ram:")&amp;
IF(OR("ASMA"=F35,"ABIE"=F35),
  SUBSTITUTE(
    SUBSTITUTE(
      SUBSTITUTE(X35,". Details","Type"),
      "_",""
    ),
    " ",""
  ),
  SUBSTITUTE(
    SUBSTITUTE(
      SUBSTITUTE(
        SUBSTITUTE(
          SUBSTITUTE(
            SUBSTITUTE(
              MID(X35,FIND(".",X35)+2,LEN(X35)-FIND(".",X35)-1),
              "_",""
            ),
            "Identification",""
          ),
          "Text",""
        ),
        ".",""
      ),
      " ",""
    ),
    "Identifier","ID"
  )
)</f>
        <v>ram:PreviousRevisionID</v>
      </c>
      <c r="Z35" s="203" t="str">
        <f>Z$30&amp;"/"&amp;Y35</f>
        <v>rsm:CIIHExchangedDocumentType/ram:PreviousRevisionID</v>
      </c>
      <c r="AA35" s="180"/>
      <c r="AB35" s="180"/>
      <c r="AC35" s="180"/>
      <c r="AD35" s="180"/>
      <c r="AE35" s="180"/>
    </row>
    <row r="36" spans="1:35" s="17" customFormat="1">
      <c r="A36" s="215">
        <v>35</v>
      </c>
      <c r="B36" s="9">
        <v>35</v>
      </c>
      <c r="C36" s="2" t="s">
        <v>14</v>
      </c>
      <c r="D36" s="177" t="str">
        <f>INDEX(単一!C:C,MATCH(G36,単一!H:H,0),1)</f>
        <v>ヘッダ</v>
      </c>
      <c r="E36" s="2" t="s">
        <v>129</v>
      </c>
      <c r="F36" s="4" t="s">
        <v>22</v>
      </c>
      <c r="G36" s="2" t="s">
        <v>131</v>
      </c>
      <c r="H36" s="4" t="s">
        <v>132</v>
      </c>
      <c r="I36" s="35" t="s">
        <v>20</v>
      </c>
      <c r="J36" s="194"/>
      <c r="K36" s="194"/>
      <c r="L36" s="40"/>
      <c r="M36" s="31" t="s">
        <v>130</v>
      </c>
      <c r="N36" s="31"/>
      <c r="O36" s="31"/>
      <c r="P36" s="31"/>
      <c r="Q36" s="31"/>
      <c r="R36" s="31"/>
      <c r="S36" s="31"/>
      <c r="T36" s="31"/>
      <c r="U36" s="31"/>
      <c r="V36" s="31"/>
      <c r="W36" s="32"/>
      <c r="X36" s="173" t="str">
        <f>L36&amp;M36&amp;N36&amp;O36&amp;P36&amp;Q36&amp;R36&amp;S36&amp;T36&amp;U36</f>
        <v>CIIH_ Exchanged_ Document. Category. Code</v>
      </c>
      <c r="Y36" s="173" t="str">
        <f>IF(OR("ASMA"=F36,"MA"=F36),"rsm:","ram:")&amp;
IF(OR("ASMA"=F36,"ABIE"=F36),
  SUBSTITUTE(
    SUBSTITUTE(
      SUBSTITUTE(X36,". Details","Type"),
      "_",""
    ),
    " ",""
  ),
  SUBSTITUTE(
    SUBSTITUTE(
      SUBSTITUTE(
        SUBSTITUTE(
          SUBSTITUTE(
            SUBSTITUTE(
              MID(X36,FIND(".",X36)+2,LEN(X36)-FIND(".",X36)-1),
              "_",""
            ),
            "Identification",""
          ),
          "Text",""
        ),
        ".",""
      ),
      " ",""
    ),
    "Identifier","ID"
  )
)</f>
        <v>ram:CategoryCode</v>
      </c>
      <c r="Z36" s="203" t="str">
        <f>Z$30&amp;"/"&amp;Y36</f>
        <v>rsm:CIIHExchangedDocumentType/ram:CategoryCode</v>
      </c>
      <c r="AA36" s="180"/>
      <c r="AB36" s="180"/>
      <c r="AC36" s="180"/>
      <c r="AD36" s="180"/>
      <c r="AE36" s="180"/>
      <c r="AF36"/>
      <c r="AG36"/>
      <c r="AH36"/>
      <c r="AI36" s="131"/>
    </row>
    <row r="37" spans="1:35">
      <c r="A37" s="214">
        <v>36</v>
      </c>
      <c r="B37" s="9">
        <v>36</v>
      </c>
      <c r="C37" s="4" t="s">
        <v>14</v>
      </c>
      <c r="D37" s="177" t="str">
        <f>INDEX(単一!C:C,MATCH(G37,単一!H:H,0),1)</f>
        <v>ヘッダ</v>
      </c>
      <c r="E37" s="4" t="s">
        <v>133</v>
      </c>
      <c r="F37" s="4" t="s">
        <v>22</v>
      </c>
      <c r="G37" s="4" t="s">
        <v>135</v>
      </c>
      <c r="H37" s="4" t="s">
        <v>136</v>
      </c>
      <c r="I37" s="35" t="s">
        <v>20</v>
      </c>
      <c r="J37" s="194"/>
      <c r="K37" s="194"/>
      <c r="L37" s="37"/>
      <c r="M37" s="38" t="s">
        <v>134</v>
      </c>
      <c r="N37" s="38"/>
      <c r="O37" s="38"/>
      <c r="P37" s="38"/>
      <c r="Q37" s="38"/>
      <c r="R37" s="38"/>
      <c r="S37" s="38"/>
      <c r="T37" s="38"/>
      <c r="U37" s="38"/>
      <c r="V37" s="38"/>
      <c r="W37" s="38"/>
      <c r="X37" s="173" t="str">
        <f>L37&amp;M37&amp;N37&amp;O37&amp;P37&amp;Q37&amp;R37&amp;S37&amp;T37&amp;U37</f>
        <v>CIIH_ Exchanged_ Document. Subtype. Code</v>
      </c>
      <c r="Y37" s="173" t="str">
        <f>IF(OR("ASMA"=F37,"MA"=F37),"rsm:","ram:")&amp;
IF(OR("ASMA"=F37,"ABIE"=F37),
  SUBSTITUTE(
    SUBSTITUTE(
      SUBSTITUTE(X37,". Details","Type"),
      "_",""
    ),
    " ",""
  ),
  SUBSTITUTE(
    SUBSTITUTE(
      SUBSTITUTE(
        SUBSTITUTE(
          SUBSTITUTE(
            SUBSTITUTE(
              MID(X37,FIND(".",X37)+2,LEN(X37)-FIND(".",X37)-1),
              "_",""
            ),
            "Identification",""
          ),
          "Text",""
        ),
        ".",""
      ),
      " ",""
    ),
    "Identifier","ID"
  )
)</f>
        <v>ram:SubtypeCode</v>
      </c>
      <c r="Z37" s="203" t="str">
        <f>Z$30&amp;"/"&amp;Y37</f>
        <v>rsm:CIIHExchangedDocumentType/ram:SubtypeCode</v>
      </c>
      <c r="AA37" s="179"/>
      <c r="AB37" s="179"/>
      <c r="AC37" s="179"/>
      <c r="AD37" s="179"/>
      <c r="AE37" s="179"/>
    </row>
    <row r="38" spans="1:35" s="17" customFormat="1">
      <c r="A38" s="215">
        <v>37</v>
      </c>
      <c r="B38" s="9">
        <v>37</v>
      </c>
      <c r="C38" s="2" t="s">
        <v>14</v>
      </c>
      <c r="D38" s="177" t="str">
        <f>INDEX(単一!C:C,MATCH(G38,単一!H:H,0),1)</f>
        <v>ヘッダ</v>
      </c>
      <c r="E38" s="2" t="s">
        <v>137</v>
      </c>
      <c r="F38" s="4" t="s">
        <v>32</v>
      </c>
      <c r="G38" s="2" t="s">
        <v>139</v>
      </c>
      <c r="H38" s="2" t="s">
        <v>140</v>
      </c>
      <c r="I38" s="35" t="s">
        <v>141</v>
      </c>
      <c r="J38" s="194"/>
      <c r="K38" s="194"/>
      <c r="L38" s="40"/>
      <c r="M38" s="31" t="s">
        <v>138</v>
      </c>
      <c r="N38" s="31"/>
      <c r="O38" s="31"/>
      <c r="P38" s="31"/>
      <c r="Q38" s="31"/>
      <c r="R38" s="31"/>
      <c r="S38" s="31"/>
      <c r="T38" s="31"/>
      <c r="U38" s="31"/>
      <c r="V38" s="31"/>
      <c r="W38" s="32"/>
      <c r="X38" s="173" t="str">
        <f>L38&amp;M38&amp;N38&amp;O38&amp;P38&amp;Q38&amp;R38&amp;S38&amp;T38&amp;U38</f>
        <v>CIIH_ Exchanged_ Document. Included. CI_ Note</v>
      </c>
      <c r="Y38" s="173" t="str">
        <f>IF(OR("ASMA"=F38,"MA"=F38),"rsm:","ram:")&amp;
IF(OR("ASMA"=F38,"ABIE"=F38),
  SUBSTITUTE(
    SUBSTITUTE(
      SUBSTITUTE(X38,". Details","Type"),
      "_",""
    ),
    " ",""
  ),
  SUBSTITUTE(
    SUBSTITUTE(
      SUBSTITUTE(
        SUBSTITUTE(
          SUBSTITUTE(
            SUBSTITUTE(
              MID(X38,FIND(".",X38)+2,LEN(X38)-FIND(".",X38)-1),
              "_",""
            ),
            "Identification",""
          ),
          "Text",""
        ),
        ".",""
      ),
      " ",""
    ),
    "Identifier","ID"
  )
)</f>
        <v>ram:IncludedCINote</v>
      </c>
      <c r="Z38" s="203" t="str">
        <f>Z$30&amp;"/"&amp;Y38</f>
        <v>rsm:CIIHExchangedDocumentType/ram:IncludedCINote</v>
      </c>
      <c r="AA38" s="180"/>
      <c r="AB38" s="180"/>
      <c r="AC38" s="180"/>
      <c r="AD38" s="180"/>
      <c r="AE38" s="180"/>
      <c r="AF38"/>
      <c r="AG38"/>
      <c r="AH38"/>
      <c r="AI38" s="131"/>
    </row>
    <row r="39" spans="1:35" s="17" customFormat="1">
      <c r="A39" s="215">
        <v>38</v>
      </c>
      <c r="B39" s="9">
        <v>38</v>
      </c>
      <c r="C39" s="2" t="s">
        <v>14</v>
      </c>
      <c r="D39" s="177" t="str">
        <f>INDEX(単一!C:C,MATCH(G39,単一!H:H,0),1)</f>
        <v>ヘッダ</v>
      </c>
      <c r="E39" s="2" t="s">
        <v>142</v>
      </c>
      <c r="F39" s="4" t="s">
        <v>37</v>
      </c>
      <c r="G39" s="2" t="s">
        <v>144</v>
      </c>
      <c r="H39" s="2" t="s">
        <v>145</v>
      </c>
      <c r="I39" s="35" t="s">
        <v>41</v>
      </c>
      <c r="J39" s="194"/>
      <c r="K39" s="194"/>
      <c r="L39" s="40"/>
      <c r="M39" s="31"/>
      <c r="N39" s="31" t="s">
        <v>143</v>
      </c>
      <c r="O39" s="31"/>
      <c r="P39" s="31"/>
      <c r="Q39" s="31"/>
      <c r="R39" s="31"/>
      <c r="S39" s="31"/>
      <c r="T39" s="31"/>
      <c r="U39" s="31"/>
      <c r="V39" s="31"/>
      <c r="W39" s="32"/>
      <c r="X39" s="173" t="str">
        <f>L39&amp;M39&amp;N39&amp;O39&amp;P39&amp;Q39&amp;R39&amp;S39&amp;T39&amp;U39</f>
        <v>CI_ Note. Details</v>
      </c>
      <c r="Y39" s="173" t="str">
        <f>IF(OR("ASMA"=F39,"MA"=F39),"rsm:","ram:")&amp;
IF(OR("ASMA"=F39,"ABIE"=F39),
  SUBSTITUTE(
    SUBSTITUTE(
      SUBSTITUTE(X39,". Details","Type"),
      "_",""
    ),
    " ",""
  ),
  SUBSTITUTE(
    SUBSTITUTE(
      SUBSTITUTE(
        SUBSTITUTE(
          SUBSTITUTE(
            SUBSTITUTE(
              MID(X39,FIND(".",X39)+2,LEN(X39)-FIND(".",X39)-1),
              "_",""
            ),
            "Identification",""
          ),
          "Text",""
        ),
        ".",""
      ),
      " ",""
    ),
    "Identifier","ID"
  )
)</f>
        <v>ram:CINoteType</v>
      </c>
      <c r="Z39" s="203"/>
      <c r="AA39" s="180"/>
      <c r="AB39" s="180"/>
      <c r="AC39" s="180"/>
      <c r="AD39" s="180"/>
      <c r="AE39" s="180"/>
      <c r="AF39"/>
      <c r="AG39"/>
      <c r="AH39"/>
      <c r="AI39" s="131"/>
    </row>
    <row r="40" spans="1:35" s="17" customFormat="1">
      <c r="A40" s="215">
        <v>39</v>
      </c>
      <c r="B40" s="9">
        <v>39</v>
      </c>
      <c r="C40" s="2" t="s">
        <v>14</v>
      </c>
      <c r="D40" s="177" t="str">
        <f>INDEX(単一!C:C,MATCH(G40,単一!H:H,0),1)</f>
        <v>ヘッダ</v>
      </c>
      <c r="E40" s="28" t="s">
        <v>146</v>
      </c>
      <c r="F40" s="4" t="s">
        <v>22</v>
      </c>
      <c r="G40" s="2" t="s">
        <v>148</v>
      </c>
      <c r="H40" s="2" t="s">
        <v>149</v>
      </c>
      <c r="I40" s="35" t="s">
        <v>26</v>
      </c>
      <c r="J40" s="194"/>
      <c r="K40" s="194"/>
      <c r="L40" s="40"/>
      <c r="M40" s="31"/>
      <c r="N40" s="31"/>
      <c r="O40" s="38" t="s">
        <v>147</v>
      </c>
      <c r="P40" s="38"/>
      <c r="Q40" s="38"/>
      <c r="R40" s="38"/>
      <c r="S40" s="38"/>
      <c r="T40" s="38"/>
      <c r="U40" s="38"/>
      <c r="V40" s="38"/>
      <c r="W40" s="39"/>
      <c r="X40" s="173" t="str">
        <f>L40&amp;M40&amp;N40&amp;O40&amp;P40&amp;Q40&amp;R40&amp;S40&amp;T40&amp;U40</f>
        <v>CI_ Note. Subject. Text</v>
      </c>
      <c r="Y40" s="173" t="str">
        <f>IF(OR("ASMA"=F40,"MA"=F40),"rsm:","ram:")&amp;
IF(OR("ASMA"=F40,"ABIE"=F40),
  SUBSTITUTE(
    SUBSTITUTE(
      SUBSTITUTE(X40,". Details","Type"),
      "_",""
    ),
    " ",""
  ),
  SUBSTITUTE(
    SUBSTITUTE(
      SUBSTITUTE(
        SUBSTITUTE(
          SUBSTITUTE(
            SUBSTITUTE(
              MID(X40,FIND(".",X40)+2,LEN(X40)-FIND(".",X40)-1),
              "_",""
            ),
            "Identification",""
          ),
          "Text",""
        ),
        ".",""
      ),
      " ",""
    ),
    "Identifier","ID"
  )
)</f>
        <v>ram:Subject</v>
      </c>
      <c r="Z40" s="203" t="str">
        <f>Z38&amp;"/"&amp;Y40</f>
        <v>rsm:CIIHExchangedDocumentType/ram:IncludedCINote/ram:Subject</v>
      </c>
      <c r="AA40" s="179"/>
      <c r="AB40" s="179"/>
      <c r="AC40" s="179"/>
      <c r="AD40" s="179"/>
      <c r="AE40" s="179"/>
      <c r="AF40"/>
      <c r="AG40"/>
      <c r="AH40"/>
      <c r="AI40" s="131"/>
    </row>
    <row r="41" spans="1:35" s="17" customFormat="1">
      <c r="A41" s="215">
        <v>40</v>
      </c>
      <c r="B41" s="9">
        <v>40</v>
      </c>
      <c r="C41" s="4" t="s">
        <v>14</v>
      </c>
      <c r="D41" s="177" t="str">
        <f>INDEX(単一!C:C,MATCH(G41,単一!H:H,0),1)</f>
        <v>ヘッダ</v>
      </c>
      <c r="E41" s="4" t="s">
        <v>150</v>
      </c>
      <c r="F41" s="4" t="s">
        <v>22</v>
      </c>
      <c r="G41" s="4" t="s">
        <v>152</v>
      </c>
      <c r="H41" s="4" t="s">
        <v>153</v>
      </c>
      <c r="I41" s="35" t="s">
        <v>26</v>
      </c>
      <c r="J41" s="194"/>
      <c r="K41" s="194"/>
      <c r="L41" s="37"/>
      <c r="M41" s="38"/>
      <c r="N41" s="38"/>
      <c r="O41" s="38" t="s">
        <v>151</v>
      </c>
      <c r="P41" s="38"/>
      <c r="Q41" s="38"/>
      <c r="R41" s="19"/>
      <c r="S41" s="19"/>
      <c r="T41" s="19"/>
      <c r="U41" s="19"/>
      <c r="V41" s="19"/>
      <c r="W41" s="20"/>
      <c r="X41" s="173" t="str">
        <f>L41&amp;M41&amp;N41&amp;O41&amp;P41&amp;Q41&amp;R41&amp;S41&amp;T41&amp;U41</f>
        <v>CI_ Note. Content. Text</v>
      </c>
      <c r="Y41" s="173" t="str">
        <f>IF(OR("ASMA"=F41,"MA"=F41),"rsm:","ram:")&amp;
IF(OR("ASMA"=F41,"ABIE"=F41),
  SUBSTITUTE(
    SUBSTITUTE(
      SUBSTITUTE(X41,". Details","Type"),
      "_",""
    ),
    " ",""
  ),
  SUBSTITUTE(
    SUBSTITUTE(
      SUBSTITUTE(
        SUBSTITUTE(
          SUBSTITUTE(
            SUBSTITUTE(
              MID(X41,FIND(".",X41)+2,LEN(X41)-FIND(".",X41)-1),
              "_",""
            ),
            "Identification",""
          ),
          "Text",""
        ),
        ".",""
      ),
      " ",""
    ),
    "Identifier","ID"
  )
)</f>
        <v>ram:Content</v>
      </c>
      <c r="Z41" s="203" t="str">
        <f>Z38&amp;"/"&amp;Y41</f>
        <v>rsm:CIIHExchangedDocumentType/ram:IncludedCINote/ram:Content</v>
      </c>
      <c r="AA41" s="179"/>
      <c r="AB41" s="179"/>
      <c r="AC41" s="179"/>
      <c r="AD41" s="179"/>
      <c r="AE41" s="179"/>
      <c r="AF41"/>
      <c r="AG41"/>
      <c r="AH41"/>
      <c r="AI41" s="131"/>
    </row>
    <row r="42" spans="1:35">
      <c r="A42" s="214">
        <v>41</v>
      </c>
      <c r="B42" s="9">
        <v>41</v>
      </c>
      <c r="C42" s="4" t="s">
        <v>14</v>
      </c>
      <c r="D42" s="177" t="str">
        <f>INDEX(単一!C:C,MATCH(G42,単一!H:H,0),1)</f>
        <v>ヘッダ</v>
      </c>
      <c r="E42" s="4" t="s">
        <v>154</v>
      </c>
      <c r="F42" s="4" t="s">
        <v>22</v>
      </c>
      <c r="G42" s="4" t="s">
        <v>156</v>
      </c>
      <c r="H42" s="4" t="s">
        <v>157</v>
      </c>
      <c r="I42" s="35" t="s">
        <v>26</v>
      </c>
      <c r="J42" s="194"/>
      <c r="K42" s="194"/>
      <c r="L42" s="37"/>
      <c r="M42" s="38"/>
      <c r="N42" s="38"/>
      <c r="O42" s="38" t="s">
        <v>155</v>
      </c>
      <c r="P42" s="38"/>
      <c r="Q42" s="38"/>
      <c r="R42" s="19"/>
      <c r="S42" s="19"/>
      <c r="T42" s="19"/>
      <c r="U42" s="19"/>
      <c r="V42" s="19"/>
      <c r="W42" s="20"/>
      <c r="X42" s="173" t="str">
        <f>L42&amp;M42&amp;N42&amp;O42&amp;P42&amp;Q42&amp;R42&amp;S42&amp;T42&amp;U42</f>
        <v>CI_ Note. Identification. Identifier</v>
      </c>
      <c r="Y42" s="173" t="str">
        <f>IF(OR("ASMA"=F42,"MA"=F42),"rsm:","ram:")&amp;
IF(OR("ASMA"=F42,"ABIE"=F42),
  SUBSTITUTE(
    SUBSTITUTE(
      SUBSTITUTE(X42,". Details","Type"),
      "_",""
    ),
    " ",""
  ),
  SUBSTITUTE(
    SUBSTITUTE(
      SUBSTITUTE(
        SUBSTITUTE(
          SUBSTITUTE(
            SUBSTITUTE(
              MID(X42,FIND(".",X42)+2,LEN(X42)-FIND(".",X42)-1),
              "_",""
            ),
            "Identification",""
          ),
          "Text",""
        ),
        ".",""
      ),
      " ",""
    ),
    "Identifier","ID"
  )
)</f>
        <v>ram:ID</v>
      </c>
      <c r="Z42" s="203" t="str">
        <f>Z38&amp;"/"&amp;Y42</f>
        <v>rsm:CIIHExchangedDocumentType/ram:IncludedCINote/ram:ID</v>
      </c>
      <c r="AA42" s="179"/>
      <c r="AB42" s="179"/>
      <c r="AC42" s="179"/>
      <c r="AD42" s="179"/>
      <c r="AE42" s="179"/>
    </row>
    <row r="43" spans="1:35">
      <c r="A43" s="214">
        <v>42</v>
      </c>
      <c r="B43" s="9">
        <v>42</v>
      </c>
      <c r="C43" s="4" t="s">
        <v>14</v>
      </c>
      <c r="D43" s="177" t="str">
        <f>INDEX(単一!C:C,MATCH(G43,単一!H:H,0),1)</f>
        <v>ヘッダ</v>
      </c>
      <c r="E43" s="4" t="s">
        <v>158</v>
      </c>
      <c r="F43" s="4" t="s">
        <v>32</v>
      </c>
      <c r="G43" s="4" t="s">
        <v>160</v>
      </c>
      <c r="H43" s="4" t="s">
        <v>161</v>
      </c>
      <c r="I43" s="35" t="s">
        <v>141</v>
      </c>
      <c r="J43" s="195"/>
      <c r="K43" s="195"/>
      <c r="L43" s="19"/>
      <c r="M43" s="37" t="s">
        <v>159</v>
      </c>
      <c r="N43" s="38"/>
      <c r="O43" s="38"/>
      <c r="P43" s="38"/>
      <c r="Q43" s="19"/>
      <c r="R43" s="38"/>
      <c r="S43" s="38"/>
      <c r="T43" s="19"/>
      <c r="U43" s="19"/>
      <c r="V43" s="19"/>
      <c r="W43" s="20"/>
      <c r="X43" s="173" t="str">
        <f>L43&amp;M43&amp;N43&amp;O43&amp;P43&amp;Q43&amp;R43&amp;S43&amp;T43&amp;U43</f>
        <v>CIIH_ Exchanged_ Document. Reference. CI_ Referenced_ Document</v>
      </c>
      <c r="Y43" s="173" t="str">
        <f>IF(OR("ASMA"=F43,"MA"=F43),"rsm:","ram:")&amp;
IF(OR("ASMA"=F43,"ABIE"=F43),
  SUBSTITUTE(
    SUBSTITUTE(
      SUBSTITUTE(X43,". Details","Type"),
      "_",""
    ),
    " ",""
  ),
  SUBSTITUTE(
    SUBSTITUTE(
      SUBSTITUTE(
        SUBSTITUTE(
          SUBSTITUTE(
            SUBSTITUTE(
              MID(X43,FIND(".",X43)+2,LEN(X43)-FIND(".",X43)-1),
              "_",""
            ),
            "Identification",""
          ),
          "Text",""
        ),
        ".",""
      ),
      " ",""
    ),
    "Identifier","ID"
  )
)</f>
        <v>ram:ReferenceCIReferencedDocument</v>
      </c>
      <c r="Z43" s="203" t="str">
        <f>Z$30&amp;"/"&amp;Y43</f>
        <v>rsm:CIIHExchangedDocumentType/ram:ReferenceCIReferencedDocument</v>
      </c>
      <c r="AA43" s="179"/>
      <c r="AB43" s="179"/>
      <c r="AC43" s="179"/>
      <c r="AD43" s="179"/>
      <c r="AE43" s="179"/>
    </row>
    <row r="44" spans="1:35" s="42" customFormat="1">
      <c r="A44" s="216">
        <v>43</v>
      </c>
      <c r="B44" s="9">
        <v>43</v>
      </c>
      <c r="C44" s="4" t="s">
        <v>14</v>
      </c>
      <c r="D44" s="177" t="str">
        <f>INDEX(単一!C:C,MATCH(G44,単一!H:H,0),1)</f>
        <v>ヘッダ</v>
      </c>
      <c r="E44" s="4" t="s">
        <v>162</v>
      </c>
      <c r="F44" s="4" t="s">
        <v>37</v>
      </c>
      <c r="G44" s="4" t="s">
        <v>164</v>
      </c>
      <c r="H44" s="4" t="s">
        <v>165</v>
      </c>
      <c r="I44" s="35" t="s">
        <v>13</v>
      </c>
      <c r="J44" s="195"/>
      <c r="K44" s="195"/>
      <c r="L44" s="41"/>
      <c r="M44" s="38"/>
      <c r="N44" s="19" t="s">
        <v>163</v>
      </c>
      <c r="O44" s="19"/>
      <c r="P44" s="38"/>
      <c r="Q44" s="38"/>
      <c r="R44" s="18"/>
      <c r="S44" s="19"/>
      <c r="T44" s="19"/>
      <c r="U44" s="19"/>
      <c r="V44" s="19"/>
      <c r="W44" s="19"/>
      <c r="X44" s="173" t="str">
        <f>L44&amp;M44&amp;N44&amp;O44&amp;P44&amp;Q44&amp;R44&amp;S44&amp;T44&amp;U44</f>
        <v>CI_ Referenced_ Document. Details</v>
      </c>
      <c r="Y44" s="173" t="str">
        <f>IF(OR("ASMA"=F44,"MA"=F44),"rsm:","ram:")&amp;
IF(OR("ASMA"=F44,"ABIE"=F44),
  SUBSTITUTE(
    SUBSTITUTE(
      SUBSTITUTE(X44,". Details","Type"),
      "_",""
    ),
    " ",""
  ),
  SUBSTITUTE(
    SUBSTITUTE(
      SUBSTITUTE(
        SUBSTITUTE(
          SUBSTITUTE(
            SUBSTITUTE(
              MID(X44,FIND(".",X44)+2,LEN(X44)-FIND(".",X44)-1),
              "_",""
            ),
            "Identification",""
          ),
          "Text",""
        ),
        ".",""
      ),
      " ",""
    ),
    "Identifier","ID"
  )
)</f>
        <v>ram:CIReferencedDocumentType</v>
      </c>
      <c r="Z44" s="203"/>
      <c r="AA44" s="179"/>
      <c r="AB44" s="179"/>
      <c r="AC44" s="179"/>
      <c r="AD44" s="179"/>
      <c r="AE44" s="179"/>
      <c r="AF44"/>
      <c r="AG44"/>
      <c r="AH44"/>
      <c r="AI44" s="131"/>
    </row>
    <row r="45" spans="1:35" s="42" customFormat="1">
      <c r="A45" s="216">
        <v>44</v>
      </c>
      <c r="B45" s="9">
        <v>44</v>
      </c>
      <c r="C45" s="4" t="s">
        <v>14</v>
      </c>
      <c r="D45" s="177" t="str">
        <f>INDEX(単一!C:C,MATCH(G45,単一!H:H,0),1)</f>
        <v>ヘッダ</v>
      </c>
      <c r="E45" s="4" t="s">
        <v>166</v>
      </c>
      <c r="F45" s="4" t="s">
        <v>22</v>
      </c>
      <c r="G45" s="4" t="s">
        <v>168</v>
      </c>
      <c r="H45" s="4" t="s">
        <v>169</v>
      </c>
      <c r="I45" s="35" t="s">
        <v>20</v>
      </c>
      <c r="J45" s="195"/>
      <c r="K45" s="195"/>
      <c r="L45" s="41"/>
      <c r="M45" s="38"/>
      <c r="N45" s="19"/>
      <c r="O45" s="19" t="s">
        <v>167</v>
      </c>
      <c r="P45" s="38"/>
      <c r="Q45" s="38"/>
      <c r="R45" s="18"/>
      <c r="S45" s="19"/>
      <c r="T45" s="19"/>
      <c r="U45" s="19"/>
      <c r="V45" s="19"/>
      <c r="W45" s="19"/>
      <c r="X45" s="173" t="str">
        <f>L45&amp;M45&amp;N45&amp;O45&amp;P45&amp;Q45&amp;R45&amp;S45&amp;T45&amp;U45</f>
        <v>CI_ Referenced_ Document. Issuer Assigned_ Identification. Identifier</v>
      </c>
      <c r="Y45" s="173" t="str">
        <f>IF(OR("ASMA"=F45,"MA"=F45),"rsm:","ram:")&amp;
IF(OR("ASMA"=F45,"ABIE"=F45),
  SUBSTITUTE(
    SUBSTITUTE(
      SUBSTITUTE(X45,". Details","Type"),
      "_",""
    ),
    " ",""
  ),
  SUBSTITUTE(
    SUBSTITUTE(
      SUBSTITUTE(
        SUBSTITUTE(
          SUBSTITUTE(
            SUBSTITUTE(
              MID(X45,FIND(".",X45)+2,LEN(X45)-FIND(".",X45)-1),
              "_",""
            ),
            "Identification",""
          ),
          "Text",""
        ),
        ".",""
      ),
      " ",""
    ),
    "Identifier","ID"
  )
)</f>
        <v>ram:IssuerAssignedID</v>
      </c>
      <c r="Z45" s="203" t="str">
        <f>Z43&amp;"/"&amp;Y45</f>
        <v>rsm:CIIHExchangedDocumentType/ram:ReferenceCIReferencedDocument/ram:IssuerAssignedID</v>
      </c>
      <c r="AA45" s="179"/>
      <c r="AB45" s="179"/>
      <c r="AC45" s="179"/>
      <c r="AD45" s="179"/>
      <c r="AE45" s="179"/>
      <c r="AF45"/>
      <c r="AG45"/>
      <c r="AH45"/>
      <c r="AI45" s="131"/>
    </row>
    <row r="46" spans="1:35" s="42" customFormat="1">
      <c r="A46" s="216">
        <v>45</v>
      </c>
      <c r="B46" s="9">
        <v>45</v>
      </c>
      <c r="C46" s="4" t="s">
        <v>14</v>
      </c>
      <c r="D46" s="177" t="str">
        <f>INDEX(単一!C:C,MATCH(G46,単一!H:H,0),1)</f>
        <v>ヘッダ</v>
      </c>
      <c r="E46" s="4" t="s">
        <v>170</v>
      </c>
      <c r="F46" s="4" t="s">
        <v>22</v>
      </c>
      <c r="G46" s="4" t="s">
        <v>172</v>
      </c>
      <c r="H46" s="4" t="s">
        <v>173</v>
      </c>
      <c r="I46" s="35" t="s">
        <v>26</v>
      </c>
      <c r="J46" s="195"/>
      <c r="K46" s="195"/>
      <c r="L46" s="41"/>
      <c r="M46" s="38"/>
      <c r="N46" s="19"/>
      <c r="O46" s="19" t="s">
        <v>171</v>
      </c>
      <c r="P46" s="38"/>
      <c r="Q46" s="38"/>
      <c r="R46" s="18"/>
      <c r="S46" s="19"/>
      <c r="T46" s="19"/>
      <c r="U46" s="19"/>
      <c r="V46" s="19"/>
      <c r="W46" s="19"/>
      <c r="X46" s="173" t="str">
        <f>L46&amp;M46&amp;N46&amp;O46&amp;P46&amp;Q46&amp;R46&amp;S46&amp;T46&amp;U46</f>
        <v>CI_ Referenced_ Document. Issue. Date Time</v>
      </c>
      <c r="Y46" s="173" t="str">
        <f>IF(OR("ASMA"=F46,"MA"=F46),"rsm:","ram:")&amp;
IF(OR("ASMA"=F46,"ABIE"=F46),
  SUBSTITUTE(
    SUBSTITUTE(
      SUBSTITUTE(X46,". Details","Type"),
      "_",""
    ),
    " ",""
  ),
  SUBSTITUTE(
    SUBSTITUTE(
      SUBSTITUTE(
        SUBSTITUTE(
          SUBSTITUTE(
            SUBSTITUTE(
              MID(X46,FIND(".",X46)+2,LEN(X46)-FIND(".",X46)-1),
              "_",""
            ),
            "Identification",""
          ),
          "Text",""
        ),
        ".",""
      ),
      " ",""
    ),
    "Identifier","ID"
  )
)</f>
        <v>ram:IssueDateTime</v>
      </c>
      <c r="Z46" s="203" t="str">
        <f>Z$43&amp;"/"&amp;Y46</f>
        <v>rsm:CIIHExchangedDocumentType/ram:ReferenceCIReferencedDocument/ram:IssueDateTime</v>
      </c>
      <c r="AA46" s="179"/>
      <c r="AB46" s="179"/>
      <c r="AC46" s="179"/>
      <c r="AD46" s="179"/>
      <c r="AE46" s="179"/>
      <c r="AF46"/>
      <c r="AG46"/>
      <c r="AH46"/>
      <c r="AI46" s="131"/>
    </row>
    <row r="47" spans="1:35" s="17" customFormat="1">
      <c r="A47" s="215">
        <v>46</v>
      </c>
      <c r="B47" s="9">
        <v>46</v>
      </c>
      <c r="C47" s="4" t="s">
        <v>8</v>
      </c>
      <c r="D47" s="177" t="str">
        <f>INDEX(単一!C:C,MATCH(G47,単一!H:H,0),1)</f>
        <v>ヘッダ</v>
      </c>
      <c r="E47" s="4" t="s">
        <v>174</v>
      </c>
      <c r="F47" s="4" t="s">
        <v>22</v>
      </c>
      <c r="G47" s="4" t="s">
        <v>176</v>
      </c>
      <c r="H47" s="4" t="s">
        <v>177</v>
      </c>
      <c r="I47" s="4" t="s">
        <v>26</v>
      </c>
      <c r="J47" s="43"/>
      <c r="K47" s="43"/>
      <c r="L47" s="37"/>
      <c r="M47" s="38"/>
      <c r="N47" s="38"/>
      <c r="O47" s="38" t="s">
        <v>175</v>
      </c>
      <c r="P47" s="38"/>
      <c r="Q47" s="38"/>
      <c r="R47" s="38"/>
      <c r="S47" s="38"/>
      <c r="T47" s="38"/>
      <c r="U47" s="38"/>
      <c r="V47" s="38"/>
      <c r="W47" s="38"/>
      <c r="X47" s="173" t="str">
        <f>L47&amp;M47&amp;N47&amp;O47&amp;P47&amp;Q47&amp;R47&amp;S47&amp;T47&amp;U47</f>
        <v>CI_ Referenced_ Document. Revision_ Identification. Identifier</v>
      </c>
      <c r="Y47" s="173" t="str">
        <f>IF(OR("ASMA"=F47,"MA"=F47),"rsm:","ram:")&amp;
IF(OR("ASMA"=F47,"ABIE"=F47),
  SUBSTITUTE(
    SUBSTITUTE(
      SUBSTITUTE(X47,". Details","Type"),
      "_",""
    ),
    " ",""
  ),
  SUBSTITUTE(
    SUBSTITUTE(
      SUBSTITUTE(
        SUBSTITUTE(
          SUBSTITUTE(
            SUBSTITUTE(
              MID(X47,FIND(".",X47)+2,LEN(X47)-FIND(".",X47)-1),
              "_",""
            ),
            "Identification",""
          ),
          "Text",""
        ),
        ".",""
      ),
      " ",""
    ),
    "Identifier","ID"
  )
)</f>
        <v>ram:RevisionID</v>
      </c>
      <c r="Z47" s="203" t="str">
        <f>Z$43&amp;"/"&amp;Y47</f>
        <v>rsm:CIIHExchangedDocumentType/ram:ReferenceCIReferencedDocument/ram:RevisionID</v>
      </c>
      <c r="AA47" s="179"/>
      <c r="AB47" s="179"/>
      <c r="AC47" s="179"/>
      <c r="AD47" s="179"/>
      <c r="AE47" s="179"/>
      <c r="AF47"/>
      <c r="AG47"/>
      <c r="AH47"/>
      <c r="AI47" s="131"/>
    </row>
    <row r="48" spans="1:35" s="42" customFormat="1">
      <c r="A48" s="216">
        <v>47</v>
      </c>
      <c r="B48" s="9">
        <v>47</v>
      </c>
      <c r="C48" s="4" t="s">
        <v>14</v>
      </c>
      <c r="D48" s="177" t="str">
        <f>INDEX(単一!C:C,MATCH(G48,単一!H:H,0),1)</f>
        <v>ヘッダ</v>
      </c>
      <c r="E48" s="4" t="s">
        <v>178</v>
      </c>
      <c r="F48" s="4" t="s">
        <v>22</v>
      </c>
      <c r="G48" s="4" t="s">
        <v>180</v>
      </c>
      <c r="H48" s="4" t="s">
        <v>181</v>
      </c>
      <c r="I48" s="35" t="s">
        <v>26</v>
      </c>
      <c r="J48" s="195"/>
      <c r="K48" s="195"/>
      <c r="L48" s="41"/>
      <c r="M48" s="38"/>
      <c r="N48" s="19"/>
      <c r="O48" s="19" t="s">
        <v>179</v>
      </c>
      <c r="P48" s="38"/>
      <c r="Q48" s="38"/>
      <c r="R48" s="18"/>
      <c r="S48" s="19"/>
      <c r="T48" s="19"/>
      <c r="U48" s="19"/>
      <c r="V48" s="19"/>
      <c r="W48" s="19"/>
      <c r="X48" s="173" t="str">
        <f>L48&amp;M48&amp;N48&amp;O48&amp;P48&amp;Q48&amp;R48&amp;S48&amp;T48&amp;U48</f>
        <v>CI_ Referenced_ Document. Information. Text</v>
      </c>
      <c r="Y48" s="173" t="str">
        <f>IF(OR("ASMA"=F48,"MA"=F48),"rsm:","ram:")&amp;
IF(OR("ASMA"=F48,"ABIE"=F48),
  SUBSTITUTE(
    SUBSTITUTE(
      SUBSTITUTE(X48,". Details","Type"),
      "_",""
    ),
    " ",""
  ),
  SUBSTITUTE(
    SUBSTITUTE(
      SUBSTITUTE(
        SUBSTITUTE(
          SUBSTITUTE(
            SUBSTITUTE(
              MID(X48,FIND(".",X48)+2,LEN(X48)-FIND(".",X48)-1),
              "_",""
            ),
            "Identification",""
          ),
          "Text",""
        ),
        ".",""
      ),
      " ",""
    ),
    "Identifier","ID"
  )
)</f>
        <v>ram:Information</v>
      </c>
      <c r="Z48" s="203" t="str">
        <f>Z$43&amp;"/"&amp;Y48</f>
        <v>rsm:CIIHExchangedDocumentType/ram:ReferenceCIReferencedDocument/ram:Information</v>
      </c>
      <c r="AA48" s="179"/>
      <c r="AB48" s="179"/>
      <c r="AC48" s="179"/>
      <c r="AD48" s="179"/>
      <c r="AE48" s="179"/>
      <c r="AF48"/>
      <c r="AG48"/>
      <c r="AH48"/>
      <c r="AI48" s="131"/>
    </row>
    <row r="49" spans="1:35" s="17" customFormat="1">
      <c r="A49" s="215">
        <v>48</v>
      </c>
      <c r="B49" s="9">
        <v>48</v>
      </c>
      <c r="C49" s="4" t="s">
        <v>14</v>
      </c>
      <c r="D49" s="177" t="str">
        <f>INDEX(単一!C:C,MATCH(G49,単一!H:H,0),1)</f>
        <v>ヘッダ</v>
      </c>
      <c r="E49" s="4" t="s">
        <v>182</v>
      </c>
      <c r="F49" s="4" t="s">
        <v>22</v>
      </c>
      <c r="G49" s="4" t="s">
        <v>184</v>
      </c>
      <c r="H49" s="4" t="s">
        <v>185</v>
      </c>
      <c r="I49" s="35" t="s">
        <v>20</v>
      </c>
      <c r="J49" s="194"/>
      <c r="K49" s="194"/>
      <c r="L49" s="43"/>
      <c r="M49" s="19"/>
      <c r="N49" s="19"/>
      <c r="O49" s="38" t="s">
        <v>183</v>
      </c>
      <c r="P49" s="19"/>
      <c r="Q49" s="19"/>
      <c r="R49" s="19"/>
      <c r="S49" s="19"/>
      <c r="T49" s="19"/>
      <c r="U49" s="19"/>
      <c r="V49" s="19"/>
      <c r="W49" s="19"/>
      <c r="X49" s="173" t="str">
        <f>L49&amp;M49&amp;N49&amp;O49&amp;P49&amp;Q49&amp;R49&amp;S49&amp;T49&amp;U49</f>
        <v>CI_ Referenced_ Document. Type. Code</v>
      </c>
      <c r="Y49" s="173" t="str">
        <f>IF(OR("ASMA"=F49,"MA"=F49),"rsm:","ram:")&amp;
IF(OR("ASMA"=F49,"ABIE"=F49),
  SUBSTITUTE(
    SUBSTITUTE(
      SUBSTITUTE(X49,". Details","Type"),
      "_",""
    ),
    " ",""
  ),
  SUBSTITUTE(
    SUBSTITUTE(
      SUBSTITUTE(
        SUBSTITUTE(
          SUBSTITUTE(
            SUBSTITUTE(
              MID(X49,FIND(".",X49)+2,LEN(X49)-FIND(".",X49)-1),
              "_",""
            ),
            "Identification",""
          ),
          "Text",""
        ),
        ".",""
      ),
      " ",""
    ),
    "Identifier","ID"
  )
)</f>
        <v>ram:TypeCode</v>
      </c>
      <c r="Z49" s="203" t="str">
        <f>Z$43&amp;"/"&amp;Y49</f>
        <v>rsm:CIIHExchangedDocumentType/ram:ReferenceCIReferencedDocument/ram:TypeCode</v>
      </c>
      <c r="AA49" s="179"/>
      <c r="AB49" s="179"/>
      <c r="AC49" s="179"/>
      <c r="AD49" s="179"/>
      <c r="AE49" s="179"/>
      <c r="AF49"/>
      <c r="AG49"/>
      <c r="AH49"/>
      <c r="AI49" s="131"/>
    </row>
    <row r="50" spans="1:35">
      <c r="A50" s="214">
        <v>49</v>
      </c>
      <c r="B50" s="9">
        <v>49</v>
      </c>
      <c r="C50" s="4" t="s">
        <v>14</v>
      </c>
      <c r="D50" s="177" t="str">
        <f>INDEX(単一!C:C,MATCH(G50,単一!H:H,0),1)</f>
        <v>ヘッダ</v>
      </c>
      <c r="E50" s="4" t="s">
        <v>186</v>
      </c>
      <c r="F50" s="4" t="s">
        <v>22</v>
      </c>
      <c r="G50" s="4" t="s">
        <v>188</v>
      </c>
      <c r="H50" s="4" t="s">
        <v>189</v>
      </c>
      <c r="I50" s="35" t="s">
        <v>26</v>
      </c>
      <c r="J50" s="195"/>
      <c r="K50" s="195"/>
      <c r="L50" s="41"/>
      <c r="M50" s="38"/>
      <c r="N50" s="38"/>
      <c r="O50" s="19" t="s">
        <v>187</v>
      </c>
      <c r="P50" s="38"/>
      <c r="Q50" s="18"/>
      <c r="R50" s="19"/>
      <c r="S50" s="19"/>
      <c r="T50" s="19"/>
      <c r="U50" s="19"/>
      <c r="V50" s="19"/>
      <c r="W50" s="19"/>
      <c r="X50" s="173" t="str">
        <f>L50&amp;M50&amp;N50&amp;O50&amp;P50&amp;Q50&amp;R50&amp;S50&amp;T50&amp;U50</f>
        <v>CI_ Referenced_ Document. Attachment. Binary Object</v>
      </c>
      <c r="Y50" s="173" t="str">
        <f>IF(OR("ASMA"=F50,"MA"=F50),"rsm:","ram:")&amp;
IF(OR("ASMA"=F50,"ABIE"=F50),
  SUBSTITUTE(
    SUBSTITUTE(
      SUBSTITUTE(X50,". Details","Type"),
      "_",""
    ),
    " ",""
  ),
  SUBSTITUTE(
    SUBSTITUTE(
      SUBSTITUTE(
        SUBSTITUTE(
          SUBSTITUTE(
            SUBSTITUTE(
              MID(X50,FIND(".",X50)+2,LEN(X50)-FIND(".",X50)-1),
              "_",""
            ),
            "Identification",""
          ),
          "Text",""
        ),
        ".",""
      ),
      " ",""
    ),
    "Identifier","ID"
  )
)</f>
        <v>ram:AttachmentBinaryObject</v>
      </c>
      <c r="Z50" s="203" t="str">
        <f>Z$43&amp;"/"&amp;Y50</f>
        <v>rsm:CIIHExchangedDocumentType/ram:ReferenceCIReferencedDocument/ram:AttachmentBinaryObject</v>
      </c>
      <c r="AA50" s="179"/>
      <c r="AB50" s="179"/>
      <c r="AC50" s="179"/>
      <c r="AD50" s="179"/>
      <c r="AE50" s="179"/>
    </row>
    <row r="51" spans="1:35" s="17" customFormat="1">
      <c r="A51" s="215">
        <v>50</v>
      </c>
      <c r="B51" s="9">
        <v>50</v>
      </c>
      <c r="C51" s="4" t="s">
        <v>14</v>
      </c>
      <c r="D51" s="177" t="str">
        <f>INDEX(単一!C:C,MATCH(G51,単一!H:H,0),1)</f>
        <v>ヘッダ</v>
      </c>
      <c r="E51" s="28" t="s">
        <v>190</v>
      </c>
      <c r="F51" s="4" t="s">
        <v>22</v>
      </c>
      <c r="G51" s="4" t="s">
        <v>192</v>
      </c>
      <c r="H51" s="4" t="s">
        <v>193</v>
      </c>
      <c r="I51" s="35" t="s">
        <v>26</v>
      </c>
      <c r="J51" s="194"/>
      <c r="K51" s="194"/>
      <c r="L51" s="43"/>
      <c r="M51" s="19"/>
      <c r="N51" s="19"/>
      <c r="O51" s="38" t="s">
        <v>191</v>
      </c>
      <c r="P51" s="19"/>
      <c r="Q51" s="19"/>
      <c r="R51" s="19"/>
      <c r="S51" s="19"/>
      <c r="T51" s="19"/>
      <c r="U51" s="19"/>
      <c r="V51" s="19"/>
      <c r="W51" s="19"/>
      <c r="X51" s="173" t="str">
        <f>L51&amp;M51&amp;N51&amp;O51&amp;P51&amp;Q51&amp;R51&amp;S51&amp;T51&amp;U51</f>
        <v>CI_ Referenced_ Document. Subtype. Code</v>
      </c>
      <c r="Y51" s="173" t="str">
        <f>IF(OR("ASMA"=F51,"MA"=F51),"rsm:","ram:")&amp;
IF(OR("ASMA"=F51,"ABIE"=F51),
  SUBSTITUTE(
    SUBSTITUTE(
      SUBSTITUTE(X51,". Details","Type"),
      "_",""
    ),
    " ",""
  ),
  SUBSTITUTE(
    SUBSTITUTE(
      SUBSTITUTE(
        SUBSTITUTE(
          SUBSTITUTE(
            SUBSTITUTE(
              MID(X51,FIND(".",X51)+2,LEN(X51)-FIND(".",X51)-1),
              "_",""
            ),
            "Identification",""
          ),
          "Text",""
        ),
        ".",""
      ),
      " ",""
    ),
    "Identifier","ID"
  )
)</f>
        <v>ram:SubtypeCode</v>
      </c>
      <c r="Z51" s="203" t="str">
        <f>Z$43&amp;"/"&amp;Y51</f>
        <v>rsm:CIIHExchangedDocumentType/ram:ReferenceCIReferencedDocument/ram:SubtypeCode</v>
      </c>
      <c r="AA51" s="179"/>
      <c r="AB51" s="179"/>
      <c r="AC51" s="179"/>
      <c r="AD51" s="179"/>
      <c r="AE51" s="179"/>
      <c r="AF51"/>
      <c r="AG51"/>
      <c r="AH51"/>
      <c r="AI51" s="131"/>
    </row>
    <row r="52" spans="1:35">
      <c r="A52" s="214">
        <v>51</v>
      </c>
      <c r="B52" s="9">
        <v>51</v>
      </c>
      <c r="C52" s="4" t="s">
        <v>14</v>
      </c>
      <c r="D52" s="177" t="str">
        <f>INDEX(単一!C:C,MATCH(G52,単一!H:H,0),1)</f>
        <v>ヘッダ</v>
      </c>
      <c r="E52" s="4" t="s">
        <v>194</v>
      </c>
      <c r="F52" s="4" t="s">
        <v>32</v>
      </c>
      <c r="G52" s="4" t="s">
        <v>196</v>
      </c>
      <c r="H52" s="4" t="s">
        <v>197</v>
      </c>
      <c r="I52" s="35" t="s">
        <v>141</v>
      </c>
      <c r="J52" s="195"/>
      <c r="K52" s="195"/>
      <c r="L52" s="41"/>
      <c r="M52" s="44" t="s">
        <v>195</v>
      </c>
      <c r="N52" s="19"/>
      <c r="O52" s="44"/>
      <c r="P52" s="45"/>
      <c r="Q52" s="45"/>
      <c r="R52" s="45"/>
      <c r="S52" s="18"/>
      <c r="T52" s="19"/>
      <c r="U52" s="19"/>
      <c r="V52" s="44"/>
      <c r="W52" s="44"/>
      <c r="X52" s="173" t="str">
        <f>L52&amp;M52&amp;N52&amp;O52&amp;P52&amp;Q52&amp;R52&amp;S52&amp;T52&amp;U52</f>
        <v>CIIH_ Exchanged_ Document. Attached. Specified_ Binary File</v>
      </c>
      <c r="Y52" s="173" t="str">
        <f>IF(OR("ASMA"=F52,"MA"=F52),"rsm:","ram:")&amp;
IF(OR("ASMA"=F52,"ABIE"=F52),
  SUBSTITUTE(
    SUBSTITUTE(
      SUBSTITUTE(X52,". Details","Type"),
      "_",""
    ),
    " ",""
  ),
  SUBSTITUTE(
    SUBSTITUTE(
      SUBSTITUTE(
        SUBSTITUTE(
          SUBSTITUTE(
            SUBSTITUTE(
              MID(X52,FIND(".",X52)+2,LEN(X52)-FIND(".",X52)-1),
              "_",""
            ),
            "Identification",""
          ),
          "Text",""
        ),
        ".",""
      ),
      " ",""
    ),
    "Identifier","ID"
  )
)</f>
        <v>ram:AttachedSpecifiedBinaryFile</v>
      </c>
      <c r="Z52" s="203" t="str">
        <f>Z$30&amp;"/"&amp;Y52</f>
        <v>rsm:CIIHExchangedDocumentType/ram:AttachedSpecifiedBinaryFile</v>
      </c>
      <c r="AA52" s="181"/>
      <c r="AB52" s="181"/>
      <c r="AC52" s="181"/>
      <c r="AD52" s="181"/>
      <c r="AE52" s="181"/>
    </row>
    <row r="53" spans="1:35">
      <c r="A53" s="214">
        <v>52</v>
      </c>
      <c r="B53" s="9">
        <v>52</v>
      </c>
      <c r="C53" s="4" t="s">
        <v>14</v>
      </c>
      <c r="D53" s="177" t="str">
        <f>INDEX(単一!C:C,MATCH(G53,単一!H:H,0),1)</f>
        <v>ヘッダ</v>
      </c>
      <c r="E53" s="4" t="s">
        <v>198</v>
      </c>
      <c r="F53" s="4" t="s">
        <v>37</v>
      </c>
      <c r="G53" s="4" t="s">
        <v>200</v>
      </c>
      <c r="H53" s="4" t="s">
        <v>201</v>
      </c>
      <c r="I53" s="35" t="s">
        <v>13</v>
      </c>
      <c r="J53" s="195"/>
      <c r="K53" s="195"/>
      <c r="L53" s="41"/>
      <c r="M53" s="44"/>
      <c r="N53" s="44" t="s">
        <v>199</v>
      </c>
      <c r="O53" s="44"/>
      <c r="P53" s="38"/>
      <c r="Q53" s="45"/>
      <c r="R53" s="38"/>
      <c r="S53" s="18"/>
      <c r="T53" s="44"/>
      <c r="U53" s="44"/>
      <c r="V53" s="19"/>
      <c r="W53" s="44"/>
      <c r="X53" s="173" t="str">
        <f>L53&amp;M53&amp;N53&amp;O53&amp;P53&amp;Q53&amp;R53&amp;S53&amp;T53&amp;U53</f>
        <v>Specified_ Binary File. Details</v>
      </c>
      <c r="Y53" s="173" t="str">
        <f>IF(OR("ASMA"=F53,"MA"=F53),"rsm:","ram:")&amp;
IF(OR("ASMA"=F53,"ABIE"=F53),
  SUBSTITUTE(
    SUBSTITUTE(
      SUBSTITUTE(X53,". Details","Type"),
      "_",""
    ),
    " ",""
  ),
  SUBSTITUTE(
    SUBSTITUTE(
      SUBSTITUTE(
        SUBSTITUTE(
          SUBSTITUTE(
            SUBSTITUTE(
              MID(X53,FIND(".",X53)+2,LEN(X53)-FIND(".",X53)-1),
              "_",""
            ),
            "Identification",""
          ),
          "Text",""
        ),
        ".",""
      ),
      " ",""
    ),
    "Identifier","ID"
  )
)</f>
        <v>ram:SpecifiedBinaryFileType</v>
      </c>
      <c r="Z53" s="203"/>
      <c r="AA53" s="181"/>
      <c r="AB53" s="181"/>
      <c r="AC53" s="181"/>
      <c r="AD53" s="181"/>
      <c r="AE53" s="181"/>
    </row>
    <row r="54" spans="1:35">
      <c r="A54" s="214">
        <v>53</v>
      </c>
      <c r="B54" s="9">
        <v>53</v>
      </c>
      <c r="C54" s="46" t="s">
        <v>14</v>
      </c>
      <c r="D54" s="177" t="str">
        <f>INDEX(単一!C:C,MATCH(G54,単一!H:H,0),1)</f>
        <v>ヘッダ</v>
      </c>
      <c r="E54" s="46" t="s">
        <v>202</v>
      </c>
      <c r="F54" s="46" t="s">
        <v>22</v>
      </c>
      <c r="G54" s="46" t="s">
        <v>204</v>
      </c>
      <c r="H54" s="46" t="s">
        <v>205</v>
      </c>
      <c r="I54" s="51" t="s">
        <v>26</v>
      </c>
      <c r="J54" s="196"/>
      <c r="K54" s="196"/>
      <c r="L54" s="47"/>
      <c r="M54" s="48"/>
      <c r="N54" s="48"/>
      <c r="O54" s="48" t="s">
        <v>203</v>
      </c>
      <c r="P54" s="49"/>
      <c r="Q54" s="49"/>
      <c r="R54" s="49"/>
      <c r="S54" s="50"/>
      <c r="T54" s="48"/>
      <c r="U54" s="48"/>
      <c r="V54" s="48"/>
      <c r="W54" s="48"/>
      <c r="X54" s="173" t="str">
        <f>L54&amp;M54&amp;N54&amp;O54&amp;P54&amp;Q54&amp;R54&amp;S54&amp;T54&amp;U54</f>
        <v>Specified_ Binary File. Identification. Identifier</v>
      </c>
      <c r="Y54" s="173" t="str">
        <f>IF(OR("ASMA"=F54,"MA"=F54),"rsm:","ram:")&amp;
IF(OR("ASMA"=F54,"ABIE"=F54),
  SUBSTITUTE(
    SUBSTITUTE(
      SUBSTITUTE(X54,". Details","Type"),
      "_",""
    ),
    " ",""
  ),
  SUBSTITUTE(
    SUBSTITUTE(
      SUBSTITUTE(
        SUBSTITUTE(
          SUBSTITUTE(
            SUBSTITUTE(
              MID(X54,FIND(".",X54)+2,LEN(X54)-FIND(".",X54)-1),
              "_",""
            ),
            "Identification",""
          ),
          "Text",""
        ),
        ".",""
      ),
      " ",""
    ),
    "Identifier","ID"
  )
)</f>
        <v>ram:ID</v>
      </c>
      <c r="Z54" s="203" t="str">
        <f>Z52&amp;"/"&amp;Y54</f>
        <v>rsm:CIIHExchangedDocumentType/ram:AttachedSpecifiedBinaryFile/ram:ID</v>
      </c>
      <c r="AA54" s="182"/>
      <c r="AB54" s="182"/>
      <c r="AC54" s="182"/>
      <c r="AD54" s="182"/>
      <c r="AE54" s="182"/>
    </row>
    <row r="55" spans="1:35">
      <c r="A55" s="214">
        <v>54</v>
      </c>
      <c r="B55" s="9">
        <v>54</v>
      </c>
      <c r="C55" s="46" t="s">
        <v>14</v>
      </c>
      <c r="D55" s="177" t="str">
        <f>INDEX(単一!C:C,MATCH(G55,単一!H:H,0),1)</f>
        <v>ヘッダ</v>
      </c>
      <c r="E55" s="46" t="s">
        <v>206</v>
      </c>
      <c r="F55" s="46" t="s">
        <v>22</v>
      </c>
      <c r="G55" s="46" t="s">
        <v>208</v>
      </c>
      <c r="H55" s="46" t="s">
        <v>209</v>
      </c>
      <c r="I55" s="51" t="s">
        <v>26</v>
      </c>
      <c r="J55" s="196"/>
      <c r="K55" s="196"/>
      <c r="L55" s="47"/>
      <c r="M55" s="48"/>
      <c r="N55" s="48"/>
      <c r="O55" s="48" t="s">
        <v>207</v>
      </c>
      <c r="P55" s="49"/>
      <c r="Q55" s="49"/>
      <c r="R55" s="49"/>
      <c r="S55" s="50"/>
      <c r="T55" s="48"/>
      <c r="U55" s="48"/>
      <c r="V55" s="48"/>
      <c r="W55" s="48"/>
      <c r="X55" s="173" t="str">
        <f>L55&amp;M55&amp;N55&amp;O55&amp;P55&amp;Q55&amp;R55&amp;S55&amp;T55&amp;U55</f>
        <v>Specified_ Binary File. File Name. Text</v>
      </c>
      <c r="Y55" s="173" t="str">
        <f>IF(OR("ASMA"=F55,"MA"=F55),"rsm:","ram:")&amp;
IF(OR("ASMA"=F55,"ABIE"=F55),
  SUBSTITUTE(
    SUBSTITUTE(
      SUBSTITUTE(X55,". Details","Type"),
      "_",""
    ),
    " ",""
  ),
  SUBSTITUTE(
    SUBSTITUTE(
      SUBSTITUTE(
        SUBSTITUTE(
          SUBSTITUTE(
            SUBSTITUTE(
              MID(X55,FIND(".",X55)+2,LEN(X55)-FIND(".",X55)-1),
              "_",""
            ),
            "Identification",""
          ),
          "Text",""
        ),
        ".",""
      ),
      " ",""
    ),
    "Identifier","ID"
  )
)</f>
        <v>ram:FileName</v>
      </c>
      <c r="Z55" s="203" t="str">
        <f>Z$52&amp;"/"&amp;Y55</f>
        <v>rsm:CIIHExchangedDocumentType/ram:AttachedSpecifiedBinaryFile/ram:FileName</v>
      </c>
      <c r="AA55" s="182"/>
      <c r="AB55" s="182"/>
      <c r="AC55" s="182"/>
      <c r="AD55" s="182"/>
      <c r="AE55" s="182"/>
    </row>
    <row r="56" spans="1:35">
      <c r="A56" s="214">
        <v>55</v>
      </c>
      <c r="B56" s="9">
        <v>55</v>
      </c>
      <c r="C56" s="46" t="s">
        <v>14</v>
      </c>
      <c r="D56" s="177" t="str">
        <f>INDEX(単一!C:C,MATCH(G56,単一!H:H,0),1)</f>
        <v>ヘッダ</v>
      </c>
      <c r="E56" s="46" t="s">
        <v>210</v>
      </c>
      <c r="F56" s="46" t="s">
        <v>22</v>
      </c>
      <c r="G56" s="46" t="s">
        <v>212</v>
      </c>
      <c r="H56" s="46" t="s">
        <v>213</v>
      </c>
      <c r="I56" s="51" t="s">
        <v>26</v>
      </c>
      <c r="J56" s="197"/>
      <c r="K56" s="197"/>
      <c r="L56" s="52"/>
      <c r="M56" s="49"/>
      <c r="N56" s="48"/>
      <c r="O56" s="48" t="s">
        <v>211</v>
      </c>
      <c r="P56" s="49"/>
      <c r="Q56" s="49"/>
      <c r="R56" s="49"/>
      <c r="S56" s="49"/>
      <c r="T56" s="49"/>
      <c r="U56" s="49"/>
      <c r="V56" s="48"/>
      <c r="W56" s="48"/>
      <c r="X56" s="173" t="str">
        <f>L56&amp;M56&amp;N56&amp;O56&amp;P56&amp;Q56&amp;R56&amp;S56&amp;T56&amp;U56</f>
        <v>Specified_ Binary File. URI. Identifier</v>
      </c>
      <c r="Y56" s="173" t="str">
        <f>IF(OR("ASMA"=F56,"MA"=F56),"rsm:","ram:")&amp;
IF(OR("ASMA"=F56,"ABIE"=F56),
  SUBSTITUTE(
    SUBSTITUTE(
      SUBSTITUTE(X56,". Details","Type"),
      "_",""
    ),
    " ",""
  ),
  SUBSTITUTE(
    SUBSTITUTE(
      SUBSTITUTE(
        SUBSTITUTE(
          SUBSTITUTE(
            SUBSTITUTE(
              MID(X56,FIND(".",X56)+2,LEN(X56)-FIND(".",X56)-1),
              "_",""
            ),
            "Identification",""
          ),
          "Text",""
        ),
        ".",""
      ),
      " ",""
    ),
    "Identifier","ID"
  )
)</f>
        <v>ram:URIID</v>
      </c>
      <c r="Z56" s="203" t="str">
        <f>Z$52&amp;"/"&amp;Y56</f>
        <v>rsm:CIIHExchangedDocumentType/ram:AttachedSpecifiedBinaryFile/ram:URIID</v>
      </c>
      <c r="AA56" s="182"/>
      <c r="AB56" s="182"/>
      <c r="AC56" s="182"/>
      <c r="AD56" s="182"/>
      <c r="AE56" s="182"/>
    </row>
    <row r="57" spans="1:35">
      <c r="A57" s="214">
        <v>56</v>
      </c>
      <c r="B57" s="9">
        <v>56</v>
      </c>
      <c r="C57" s="46" t="s">
        <v>14</v>
      </c>
      <c r="D57" s="177" t="str">
        <f>INDEX(単一!C:C,MATCH(G57,単一!H:H,0),1)</f>
        <v>ヘッダ</v>
      </c>
      <c r="E57" s="46" t="s">
        <v>214</v>
      </c>
      <c r="F57" s="46" t="s">
        <v>22</v>
      </c>
      <c r="G57" s="46" t="s">
        <v>216</v>
      </c>
      <c r="H57" s="46" t="s">
        <v>216</v>
      </c>
      <c r="I57" s="51" t="s">
        <v>20</v>
      </c>
      <c r="J57" s="197"/>
      <c r="K57" s="197"/>
      <c r="L57" s="52"/>
      <c r="M57" s="49"/>
      <c r="N57" s="48"/>
      <c r="O57" s="48" t="s">
        <v>215</v>
      </c>
      <c r="P57" s="49"/>
      <c r="Q57" s="49"/>
      <c r="R57" s="49"/>
      <c r="S57" s="49"/>
      <c r="T57" s="49"/>
      <c r="U57" s="49"/>
      <c r="V57" s="50"/>
      <c r="W57" s="48"/>
      <c r="X57" s="173" t="str">
        <f>L57&amp;M57&amp;N57&amp;O57&amp;P57&amp;Q57&amp;R57&amp;S57&amp;T57&amp;U57</f>
        <v>Specified_ Binary File. MIME. Code</v>
      </c>
      <c r="Y57" s="173" t="str">
        <f>IF(OR("ASMA"=F57,"MA"=F57),"rsm:","ram:")&amp;
IF(OR("ASMA"=F57,"ABIE"=F57),
  SUBSTITUTE(
    SUBSTITUTE(
      SUBSTITUTE(X57,". Details","Type"),
      "_",""
    ),
    " ",""
  ),
  SUBSTITUTE(
    SUBSTITUTE(
      SUBSTITUTE(
        SUBSTITUTE(
          SUBSTITUTE(
            SUBSTITUTE(
              MID(X57,FIND(".",X57)+2,LEN(X57)-FIND(".",X57)-1),
              "_",""
            ),
            "Identification",""
          ),
          "Text",""
        ),
        ".",""
      ),
      " ",""
    ),
    "Identifier","ID"
  )
)</f>
        <v>ram:MIMECode</v>
      </c>
      <c r="Z57" s="203" t="str">
        <f>Z$52&amp;"/"&amp;Y57</f>
        <v>rsm:CIIHExchangedDocumentType/ram:AttachedSpecifiedBinaryFile/ram:MIMECode</v>
      </c>
      <c r="AA57" s="182"/>
      <c r="AB57" s="182"/>
      <c r="AC57" s="182"/>
      <c r="AD57" s="182"/>
      <c r="AE57" s="182"/>
    </row>
    <row r="58" spans="1:35" s="17" customFormat="1">
      <c r="A58" s="215">
        <v>57</v>
      </c>
      <c r="B58" s="9">
        <v>57</v>
      </c>
      <c r="C58" s="46" t="s">
        <v>14</v>
      </c>
      <c r="D58" s="177" t="str">
        <f>INDEX(単一!C:C,MATCH(G58,単一!H:H,0),1)</f>
        <v>ヘッダ</v>
      </c>
      <c r="E58" s="4" t="s">
        <v>217</v>
      </c>
      <c r="F58" s="4" t="s">
        <v>22</v>
      </c>
      <c r="G58" s="4" t="s">
        <v>219</v>
      </c>
      <c r="H58" s="4" t="s">
        <v>219</v>
      </c>
      <c r="I58" s="35" t="s">
        <v>26</v>
      </c>
      <c r="J58" s="194"/>
      <c r="K58" s="194"/>
      <c r="L58" s="37"/>
      <c r="M58" s="38"/>
      <c r="N58" s="38"/>
      <c r="O58" s="38" t="s">
        <v>218</v>
      </c>
      <c r="P58" s="19"/>
      <c r="Q58" s="18"/>
      <c r="R58" s="19"/>
      <c r="S58" s="38"/>
      <c r="T58" s="19"/>
      <c r="U58" s="19"/>
      <c r="V58" s="38"/>
      <c r="W58" s="19"/>
      <c r="X58" s="173" t="str">
        <f>L58&amp;M58&amp;N58&amp;O58&amp;P58&amp;Q58&amp;R58&amp;S58&amp;T58&amp;U58</f>
        <v>Specified_ Binary File. Description. Text</v>
      </c>
      <c r="Y58" s="173" t="str">
        <f>IF(OR("ASMA"=F58,"MA"=F58),"rsm:","ram:")&amp;
IF(OR("ASMA"=F58,"ABIE"=F58),
  SUBSTITUTE(
    SUBSTITUTE(
      SUBSTITUTE(X58,". Details","Type"),
      "_",""
    ),
    " ",""
  ),
  SUBSTITUTE(
    SUBSTITUTE(
      SUBSTITUTE(
        SUBSTITUTE(
          SUBSTITUTE(
            SUBSTITUTE(
              MID(X58,FIND(".",X58)+2,LEN(X58)-FIND(".",X58)-1),
              "_",""
            ),
            "Identification",""
          ),
          "Text",""
        ),
        ".",""
      ),
      " ",""
    ),
    "Identifier","ID"
  )
)</f>
        <v>ram:Description</v>
      </c>
      <c r="Z58" s="203" t="str">
        <f>Z$52&amp;"/"&amp;Y58</f>
        <v>rsm:CIIHExchangedDocumentType/ram:AttachedSpecifiedBinaryFile/ram:Description</v>
      </c>
      <c r="AA58" s="179"/>
      <c r="AB58" s="179"/>
      <c r="AC58" s="179"/>
      <c r="AD58" s="179"/>
      <c r="AE58" s="179"/>
      <c r="AF58"/>
      <c r="AG58"/>
      <c r="AH58"/>
      <c r="AI58" s="131"/>
    </row>
    <row r="59" spans="1:35" s="53" customFormat="1">
      <c r="A59" s="217">
        <v>58</v>
      </c>
      <c r="B59" s="9">
        <v>58</v>
      </c>
      <c r="C59" s="2" t="s">
        <v>14</v>
      </c>
      <c r="D59" s="177" t="str">
        <f>INDEX(単一!C:C,MATCH(G59,単一!H:H,0),1)</f>
        <v>ヘッダ</v>
      </c>
      <c r="E59" s="2" t="s">
        <v>220</v>
      </c>
      <c r="F59" s="4" t="s">
        <v>16</v>
      </c>
      <c r="G59" s="2" t="s">
        <v>222</v>
      </c>
      <c r="H59" s="2" t="s">
        <v>223</v>
      </c>
      <c r="I59" s="35" t="s">
        <v>20</v>
      </c>
      <c r="J59" s="194"/>
      <c r="K59" s="194"/>
      <c r="L59" s="40" t="s">
        <v>221</v>
      </c>
      <c r="M59" s="31"/>
      <c r="N59" s="31"/>
      <c r="O59" s="38"/>
      <c r="P59" s="38"/>
      <c r="Q59" s="38"/>
      <c r="R59" s="38"/>
      <c r="S59" s="38"/>
      <c r="T59" s="38"/>
      <c r="U59" s="38"/>
      <c r="V59" s="38"/>
      <c r="W59" s="39"/>
      <c r="X59" s="173" t="str">
        <f>L59&amp;M59&amp;N59&amp;O59&amp;P59&amp;Q59&amp;R59&amp;S59&amp;T59&amp;U59</f>
        <v>CIIH_ Supply Chain_ Trade Transaction. Details</v>
      </c>
      <c r="Y59" s="173" t="str">
        <f>IF(OR("ASMA"=F59,"MA"=F59),"rsm:","ram:")&amp;
IF(OR("ASMA"=F59,"ABIE"=F59),
  SUBSTITUTE(
    SUBSTITUTE(
      SUBSTITUTE(X59,". Details","Type"),
      "_",""
    ),
    " ",""
  ),
  SUBSTITUTE(
    SUBSTITUTE(
      SUBSTITUTE(
        SUBSTITUTE(
          SUBSTITUTE(
            SUBSTITUTE(
              MID(X59,FIND(".",X59)+2,LEN(X59)-FIND(".",X59)-1),
              "_",""
            ),
            "Identification",""
          ),
          "Text",""
        ),
        ".",""
      ),
      " ",""
    ),
    "Identifier","ID"
  )
)</f>
        <v>rsm:CIIHSupplyChainTradeTransactionType</v>
      </c>
      <c r="Z59" s="203" t="str">
        <f>Y59</f>
        <v>rsm:CIIHSupplyChainTradeTransactionType</v>
      </c>
      <c r="AA59" s="179"/>
      <c r="AB59" s="179"/>
      <c r="AC59" s="179"/>
      <c r="AD59" s="179"/>
      <c r="AE59" s="179"/>
      <c r="AF59"/>
      <c r="AG59"/>
      <c r="AH59"/>
      <c r="AI59" s="131"/>
    </row>
    <row r="60" spans="1:35">
      <c r="A60" s="214">
        <v>59</v>
      </c>
      <c r="B60" s="9">
        <v>59</v>
      </c>
      <c r="C60" s="2" t="s">
        <v>14</v>
      </c>
      <c r="D60" s="177" t="str">
        <f>INDEX(単一!C:C,MATCH(G60,単一!H:H,0),1)</f>
        <v>ヘッダ</v>
      </c>
      <c r="E60" s="2" t="s">
        <v>224</v>
      </c>
      <c r="F60" s="4" t="s">
        <v>32</v>
      </c>
      <c r="G60" s="2" t="s">
        <v>226</v>
      </c>
      <c r="H60" s="2" t="s">
        <v>227</v>
      </c>
      <c r="I60" s="35" t="s">
        <v>20</v>
      </c>
      <c r="J60" s="194"/>
      <c r="K60" s="194"/>
      <c r="L60" s="40"/>
      <c r="M60" s="31" t="s">
        <v>225</v>
      </c>
      <c r="N60" s="31"/>
      <c r="O60" s="38"/>
      <c r="P60" s="38"/>
      <c r="Q60" s="38"/>
      <c r="R60" s="38"/>
      <c r="S60" s="38"/>
      <c r="T60" s="38"/>
      <c r="U60" s="38"/>
      <c r="V60" s="38"/>
      <c r="W60" s="39"/>
      <c r="X60" s="173" t="str">
        <f>L60&amp;M60&amp;N60&amp;O60&amp;P60&amp;Q60&amp;R60&amp;S60&amp;T60&amp;U60</f>
        <v>CIIH_ Supply Chain_ Trade Transaction. Applicable. CIIH_ Supply Chain_ Trade Agreement</v>
      </c>
      <c r="Y60" s="173" t="str">
        <f>IF(OR("ASMA"=F60,"MA"=F60),"rsm:","ram:")&amp;
IF(OR("ASMA"=F60,"ABIE"=F60),
  SUBSTITUTE(
    SUBSTITUTE(
      SUBSTITUTE(X60,". Details","Type"),
      "_",""
    ),
    " ",""
  ),
  SUBSTITUTE(
    SUBSTITUTE(
      SUBSTITUTE(
        SUBSTITUTE(
          SUBSTITUTE(
            SUBSTITUTE(
              MID(X60,FIND(".",X60)+2,LEN(X60)-FIND(".",X60)-1),
              "_",""
            ),
            "Identification",""
          ),
          "Text",""
        ),
        ".",""
      ),
      " ",""
    ),
    "Identifier","ID"
  )
)</f>
        <v>ram:ApplicableCIIHSupplyChainTradeAgreement</v>
      </c>
      <c r="Z60" s="203" t="str">
        <f>Z$59&amp;"/"&amp;Y60</f>
        <v>rsm:CIIHSupplyChainTradeTransactionType/ram:ApplicableCIIHSupplyChainTradeAgreement</v>
      </c>
      <c r="AA60" s="179"/>
      <c r="AB60" s="179"/>
      <c r="AC60" s="179"/>
      <c r="AD60" s="179"/>
      <c r="AE60" s="179"/>
    </row>
    <row r="61" spans="1:35">
      <c r="A61" s="214">
        <v>60</v>
      </c>
      <c r="B61" s="9">
        <v>60</v>
      </c>
      <c r="C61" s="2" t="s">
        <v>14</v>
      </c>
      <c r="D61" s="177" t="str">
        <f>INDEX(単一!C:C,MATCH(G61,単一!H:H,0),1)</f>
        <v>ヘッダ</v>
      </c>
      <c r="E61" s="54" t="s">
        <v>228</v>
      </c>
      <c r="F61" s="4" t="s">
        <v>37</v>
      </c>
      <c r="G61" s="2" t="s">
        <v>230</v>
      </c>
      <c r="H61" s="2" t="s">
        <v>231</v>
      </c>
      <c r="I61" s="35" t="s">
        <v>13</v>
      </c>
      <c r="J61" s="194"/>
      <c r="K61" s="194"/>
      <c r="L61" s="40"/>
      <c r="M61" s="31"/>
      <c r="N61" s="31" t="s">
        <v>229</v>
      </c>
      <c r="O61" s="38"/>
      <c r="P61" s="38"/>
      <c r="Q61" s="38"/>
      <c r="R61" s="38"/>
      <c r="S61" s="38"/>
      <c r="T61" s="38"/>
      <c r="U61" s="38"/>
      <c r="V61" s="38"/>
      <c r="W61" s="39"/>
      <c r="X61" s="173" t="str">
        <f>L61&amp;M61&amp;N61&amp;O61&amp;P61&amp;Q61&amp;R61&amp;S61&amp;T61&amp;U61</f>
        <v>CIIH_ Supply Chain_ Trade Agreement. Details</v>
      </c>
      <c r="Y61" s="173" t="str">
        <f>IF(OR("ASMA"=F61,"MA"=F61),"rsm:","ram:")&amp;
IF(OR("ASMA"=F61,"ABIE"=F61),
  SUBSTITUTE(
    SUBSTITUTE(
      SUBSTITUTE(X61,". Details","Type"),
      "_",""
    ),
    " ",""
  ),
  SUBSTITUTE(
    SUBSTITUTE(
      SUBSTITUTE(
        SUBSTITUTE(
          SUBSTITUTE(
            SUBSTITUTE(
              MID(X61,FIND(".",X61)+2,LEN(X61)-FIND(".",X61)-1),
              "_",""
            ),
            "Identification",""
          ),
          "Text",""
        ),
        ".",""
      ),
      " ",""
    ),
    "Identifier","ID"
  )
)</f>
        <v>ram:CIIHSupplyChainTradeAgreementType</v>
      </c>
      <c r="Z61" s="203"/>
      <c r="AA61" s="179"/>
      <c r="AB61" s="179"/>
      <c r="AC61" s="179"/>
      <c r="AD61" s="179"/>
      <c r="AE61" s="179"/>
    </row>
    <row r="62" spans="1:35">
      <c r="A62" s="214">
        <v>61</v>
      </c>
      <c r="B62" s="9">
        <v>61</v>
      </c>
      <c r="C62" s="2" t="s">
        <v>14</v>
      </c>
      <c r="D62" s="177" t="str">
        <f>INDEX(単一!C:C,MATCH(G62,単一!H:H,0),1)</f>
        <v>ヘッダ</v>
      </c>
      <c r="E62" s="54" t="s">
        <v>232</v>
      </c>
      <c r="F62" s="4" t="s">
        <v>32</v>
      </c>
      <c r="G62" s="2" t="s">
        <v>234</v>
      </c>
      <c r="H62" s="2" t="s">
        <v>235</v>
      </c>
      <c r="I62" s="35" t="s">
        <v>236</v>
      </c>
      <c r="J62" s="194"/>
      <c r="K62" s="194"/>
      <c r="L62" s="40"/>
      <c r="M62" s="31"/>
      <c r="N62" s="31"/>
      <c r="O62" s="38" t="s">
        <v>233</v>
      </c>
      <c r="P62" s="38"/>
      <c r="Q62" s="38"/>
      <c r="R62" s="38"/>
      <c r="S62" s="38"/>
      <c r="T62" s="38"/>
      <c r="U62" s="38"/>
      <c r="V62" s="38"/>
      <c r="W62" s="39"/>
      <c r="X62" s="173" t="str">
        <f>L62&amp;M62&amp;N62&amp;O62&amp;P62&amp;Q62&amp;R62&amp;S62&amp;T62&amp;U62</f>
        <v>CIIH_ Supply Chain_ Trade Agreement. Seller. CI_ Trade_ Party</v>
      </c>
      <c r="Y62" s="173" t="str">
        <f>IF(OR("ASMA"=F62,"MA"=F62),"rsm:","ram:")&amp;
IF(OR("ASMA"=F62,"ABIE"=F62),
  SUBSTITUTE(
    SUBSTITUTE(
      SUBSTITUTE(X62,". Details","Type"),
      "_",""
    ),
    " ",""
  ),
  SUBSTITUTE(
    SUBSTITUTE(
      SUBSTITUTE(
        SUBSTITUTE(
          SUBSTITUTE(
            SUBSTITUTE(
              MID(X62,FIND(".",X62)+2,LEN(X62)-FIND(".",X62)-1),
              "_",""
            ),
            "Identification",""
          ),
          "Text",""
        ),
        ".",""
      ),
      " ",""
    ),
    "Identifier","ID"
  )
)</f>
        <v>ram:SellerCITradeParty</v>
      </c>
      <c r="Z62" s="203" t="str">
        <f>Z$60&amp;"/"&amp;Y62</f>
        <v>rsm:CIIHSupplyChainTradeTransactionType/ram:ApplicableCIIHSupplyChainTradeAgreement/ram:SellerCITradeParty</v>
      </c>
      <c r="AA62" s="179"/>
      <c r="AB62" s="179"/>
      <c r="AC62" s="179"/>
      <c r="AD62" s="179"/>
      <c r="AE62" s="179"/>
    </row>
    <row r="63" spans="1:35" s="17" customFormat="1">
      <c r="A63" s="215">
        <v>62</v>
      </c>
      <c r="B63" s="9">
        <v>62</v>
      </c>
      <c r="C63" s="2" t="s">
        <v>14</v>
      </c>
      <c r="D63" s="177" t="str">
        <f>INDEX(単一!C:C,MATCH(G63,単一!H:H,0),1)</f>
        <v>ヘッダ</v>
      </c>
      <c r="E63" s="29" t="s">
        <v>237</v>
      </c>
      <c r="F63" s="4" t="s">
        <v>37</v>
      </c>
      <c r="G63" s="2" t="s">
        <v>239</v>
      </c>
      <c r="H63" s="2" t="s">
        <v>240</v>
      </c>
      <c r="I63" s="35" t="s">
        <v>13</v>
      </c>
      <c r="J63" s="194"/>
      <c r="K63" s="194"/>
      <c r="L63" s="40"/>
      <c r="M63" s="31"/>
      <c r="N63" s="31"/>
      <c r="O63" s="38"/>
      <c r="P63" s="38" t="s">
        <v>238</v>
      </c>
      <c r="Q63" s="38"/>
      <c r="R63" s="38"/>
      <c r="S63" s="38"/>
      <c r="T63" s="38"/>
      <c r="U63" s="38"/>
      <c r="V63" s="38"/>
      <c r="W63" s="39"/>
      <c r="X63" s="173" t="str">
        <f>L63&amp;M63&amp;N63&amp;O63&amp;P63&amp;Q63&amp;R63&amp;S63&amp;T63&amp;U63</f>
        <v>CI_ Trade_ Party. Details</v>
      </c>
      <c r="Y63" s="173" t="str">
        <f>IF(OR("ASMA"=F63,"MA"=F63),"rsm:","ram:")&amp;
IF(OR("ASMA"=F63,"ABIE"=F63),
  SUBSTITUTE(
    SUBSTITUTE(
      SUBSTITUTE(X63,". Details","Type"),
      "_",""
    ),
    " ",""
  ),
  SUBSTITUTE(
    SUBSTITUTE(
      SUBSTITUTE(
        SUBSTITUTE(
          SUBSTITUTE(
            SUBSTITUTE(
              MID(X63,FIND(".",X63)+2,LEN(X63)-FIND(".",X63)-1),
              "_",""
            ),
            "Identification",""
          ),
          "Text",""
        ),
        ".",""
      ),
      " ",""
    ),
    "Identifier","ID"
  )
)</f>
        <v>ram:CITradePartyType</v>
      </c>
      <c r="Z63" s="203"/>
      <c r="AA63" s="179"/>
      <c r="AB63" s="179"/>
      <c r="AC63" s="179"/>
      <c r="AD63" s="179"/>
      <c r="AE63" s="179"/>
      <c r="AF63"/>
      <c r="AG63"/>
      <c r="AH63"/>
      <c r="AI63" s="131"/>
    </row>
    <row r="64" spans="1:35">
      <c r="A64" s="214">
        <v>63</v>
      </c>
      <c r="B64" s="9">
        <v>63</v>
      </c>
      <c r="C64" s="4" t="s">
        <v>14</v>
      </c>
      <c r="D64" s="177" t="str">
        <f>INDEX(単一!C:C,MATCH(G64,単一!H:H,0),1)</f>
        <v>ヘッダ</v>
      </c>
      <c r="E64" s="4" t="s">
        <v>241</v>
      </c>
      <c r="F64" s="4" t="s">
        <v>22</v>
      </c>
      <c r="G64" s="4" t="s">
        <v>243</v>
      </c>
      <c r="H64" s="4" t="s">
        <v>244</v>
      </c>
      <c r="I64" s="35" t="s">
        <v>20</v>
      </c>
      <c r="J64" s="194"/>
      <c r="K64" s="194"/>
      <c r="L64" s="37"/>
      <c r="M64" s="38"/>
      <c r="N64" s="38"/>
      <c r="O64" s="38"/>
      <c r="P64" s="38"/>
      <c r="Q64" s="38" t="s">
        <v>242</v>
      </c>
      <c r="R64" s="38"/>
      <c r="S64" s="38"/>
      <c r="T64" s="38"/>
      <c r="U64" s="38"/>
      <c r="V64" s="38"/>
      <c r="W64" s="39"/>
      <c r="X64" s="173" t="str">
        <f>L64&amp;M64&amp;N64&amp;O64&amp;P64&amp;Q64&amp;R64&amp;S64&amp;T64&amp;U64</f>
        <v>CI_ Trade_ Party. Identification. Identifier</v>
      </c>
      <c r="Y64" s="173" t="str">
        <f>IF(OR("ASMA"=F64,"MA"=F64),"rsm:","ram:")&amp;
IF(OR("ASMA"=F64,"ABIE"=F64),
  SUBSTITUTE(
    SUBSTITUTE(
      SUBSTITUTE(X64,". Details","Type"),
      "_",""
    ),
    " ",""
  ),
  SUBSTITUTE(
    SUBSTITUTE(
      SUBSTITUTE(
        SUBSTITUTE(
          SUBSTITUTE(
            SUBSTITUTE(
              MID(X64,FIND(".",X64)+2,LEN(X64)-FIND(".",X64)-1),
              "_",""
            ),
            "Identification",""
          ),
          "Text",""
        ),
        ".",""
      ),
      " ",""
    ),
    "Identifier","ID"
  )
)</f>
        <v>ram:ID</v>
      </c>
      <c r="Z64" s="203" t="str">
        <f>Z62&amp;"/"&amp;Y64</f>
        <v>rsm:CIIHSupplyChainTradeTransactionType/ram:ApplicableCIIHSupplyChainTradeAgreement/ram:SellerCITradeParty/ram:ID</v>
      </c>
      <c r="AA64" s="179"/>
      <c r="AB64" s="179"/>
      <c r="AC64" s="179"/>
      <c r="AD64" s="179"/>
      <c r="AE64" s="179"/>
    </row>
    <row r="65" spans="1:35">
      <c r="A65" s="214">
        <v>64</v>
      </c>
      <c r="B65" s="9">
        <v>64</v>
      </c>
      <c r="C65" s="4" t="s">
        <v>14</v>
      </c>
      <c r="D65" s="177" t="str">
        <f>INDEX(単一!C:C,MATCH(G65,単一!H:H,0),1)</f>
        <v>ヘッダ</v>
      </c>
      <c r="E65" s="4" t="s">
        <v>245</v>
      </c>
      <c r="F65" s="4" t="s">
        <v>22</v>
      </c>
      <c r="G65" s="4" t="s">
        <v>247</v>
      </c>
      <c r="H65" s="4" t="s">
        <v>248</v>
      </c>
      <c r="I65" s="35" t="s">
        <v>26</v>
      </c>
      <c r="J65" s="195"/>
      <c r="K65" s="195"/>
      <c r="L65" s="38"/>
      <c r="M65" s="38"/>
      <c r="N65" s="38"/>
      <c r="O65" s="38"/>
      <c r="P65" s="18"/>
      <c r="Q65" s="38" t="s">
        <v>246</v>
      </c>
      <c r="R65" s="38"/>
      <c r="S65" s="37"/>
      <c r="T65" s="18"/>
      <c r="U65" s="19"/>
      <c r="V65" s="19"/>
      <c r="W65" s="19"/>
      <c r="X65" s="173" t="str">
        <f>L65&amp;M65&amp;N65&amp;O65&amp;P65&amp;Q65&amp;R65&amp;S65&amp;T65&amp;U65</f>
        <v>CI_ Trade_ Party. Global_ Identification. Identifier</v>
      </c>
      <c r="Y65" s="173" t="str">
        <f>IF(OR("ASMA"=F65,"MA"=F65),"rsm:","ram:")&amp;
IF(OR("ASMA"=F65,"ABIE"=F65),
  SUBSTITUTE(
    SUBSTITUTE(
      SUBSTITUTE(X65,". Details","Type"),
      "_",""
    ),
    " ",""
  ),
  SUBSTITUTE(
    SUBSTITUTE(
      SUBSTITUTE(
        SUBSTITUTE(
          SUBSTITUTE(
            SUBSTITUTE(
              MID(X65,FIND(".",X65)+2,LEN(X65)-FIND(".",X65)-1),
              "_",""
            ),
            "Identification",""
          ),
          "Text",""
        ),
        ".",""
      ),
      " ",""
    ),
    "Identifier","ID"
  )
)</f>
        <v>ram:GlobalID</v>
      </c>
      <c r="Z65" s="203" t="str">
        <f>Z$62&amp;"/"&amp;Y65</f>
        <v>rsm:CIIHSupplyChainTradeTransactionType/ram:ApplicableCIIHSupplyChainTradeAgreement/ram:SellerCITradeParty/ram:GlobalID</v>
      </c>
      <c r="AA65" s="179"/>
      <c r="AB65" s="179"/>
      <c r="AC65" s="179"/>
      <c r="AD65" s="179"/>
      <c r="AE65" s="179"/>
    </row>
    <row r="66" spans="1:35" s="17" customFormat="1">
      <c r="A66" s="215">
        <v>65</v>
      </c>
      <c r="B66" s="9">
        <v>65</v>
      </c>
      <c r="C66" s="4" t="s">
        <v>14</v>
      </c>
      <c r="D66" s="177" t="str">
        <f>INDEX(単一!C:C,MATCH(G66,単一!H:H,0),1)</f>
        <v>ヘッダ</v>
      </c>
      <c r="E66" s="33" t="s">
        <v>249</v>
      </c>
      <c r="F66" s="4" t="s">
        <v>22</v>
      </c>
      <c r="G66" s="4" t="s">
        <v>251</v>
      </c>
      <c r="H66" s="4" t="s">
        <v>252</v>
      </c>
      <c r="I66" s="35" t="s">
        <v>20</v>
      </c>
      <c r="J66" s="194"/>
      <c r="K66" s="194"/>
      <c r="L66" s="37"/>
      <c r="M66" s="38"/>
      <c r="N66" s="38"/>
      <c r="O66" s="38"/>
      <c r="P66" s="38"/>
      <c r="Q66" s="38" t="s">
        <v>250</v>
      </c>
      <c r="R66" s="38"/>
      <c r="S66" s="18"/>
      <c r="T66" s="19"/>
      <c r="U66" s="19"/>
      <c r="V66" s="19"/>
      <c r="W66" s="19"/>
      <c r="X66" s="173" t="str">
        <f>L66&amp;M66&amp;N66&amp;O66&amp;P66&amp;Q66&amp;R66&amp;S66&amp;T66&amp;U66</f>
        <v>CI_ Trade_ Party. Name. Text</v>
      </c>
      <c r="Y66" s="173" t="str">
        <f>IF(OR("ASMA"=F66,"MA"=F66),"rsm:","ram:")&amp;
IF(OR("ASMA"=F66,"ABIE"=F66),
  SUBSTITUTE(
    SUBSTITUTE(
      SUBSTITUTE(X66,". Details","Type"),
      "_",""
    ),
    " ",""
  ),
  SUBSTITUTE(
    SUBSTITUTE(
      SUBSTITUTE(
        SUBSTITUTE(
          SUBSTITUTE(
            SUBSTITUTE(
              MID(X66,FIND(".",X66)+2,LEN(X66)-FIND(".",X66)-1),
              "_",""
            ),
            "Identification",""
          ),
          "Text",""
        ),
        ".",""
      ),
      " ",""
    ),
    "Identifier","ID"
  )
)</f>
        <v>ram:Name</v>
      </c>
      <c r="Z66" s="203" t="str">
        <f>Z$62&amp;"/"&amp;Y66</f>
        <v>rsm:CIIHSupplyChainTradeTransactionType/ram:ApplicableCIIHSupplyChainTradeAgreement/ram:SellerCITradeParty/ram:Name</v>
      </c>
      <c r="AA66" s="179"/>
      <c r="AB66" s="179"/>
      <c r="AC66" s="179"/>
      <c r="AD66" s="179"/>
      <c r="AE66" s="179"/>
      <c r="AF66"/>
      <c r="AG66"/>
      <c r="AH66"/>
      <c r="AI66" s="131"/>
    </row>
    <row r="67" spans="1:35" s="17" customFormat="1">
      <c r="A67" s="215">
        <v>66</v>
      </c>
      <c r="B67" s="9">
        <v>66</v>
      </c>
      <c r="C67" s="55" t="s">
        <v>14</v>
      </c>
      <c r="D67" s="177" t="str">
        <f>INDEX(単一!C:C,MATCH(G67,単一!H:H,0),1)</f>
        <v>ヘッダ</v>
      </c>
      <c r="E67" s="55" t="s">
        <v>253</v>
      </c>
      <c r="F67" s="55" t="s">
        <v>22</v>
      </c>
      <c r="G67" s="55" t="s">
        <v>255</v>
      </c>
      <c r="H67" s="55" t="s">
        <v>256</v>
      </c>
      <c r="I67" s="58" t="s">
        <v>20</v>
      </c>
      <c r="J67" s="198"/>
      <c r="K67" s="198"/>
      <c r="L67" s="56"/>
      <c r="M67" s="57"/>
      <c r="N67" s="57"/>
      <c r="O67" s="57"/>
      <c r="P67" s="57"/>
      <c r="Q67" s="57" t="s">
        <v>254</v>
      </c>
      <c r="R67" s="57"/>
      <c r="S67" s="57"/>
      <c r="T67" s="57"/>
      <c r="U67" s="57"/>
      <c r="V67" s="57"/>
      <c r="W67" s="57"/>
      <c r="X67" s="173" t="str">
        <f>L67&amp;M67&amp;N67&amp;O67&amp;P67&amp;Q67&amp;R67&amp;S67&amp;T67&amp;U67</f>
        <v>CI_ Trade_ Party. Registered_ Identification. Identifier</v>
      </c>
      <c r="Y67" s="173" t="str">
        <f>IF(OR("ASMA"=F67,"MA"=F67),"rsm:","ram:")&amp;
IF(OR("ASMA"=F67,"ABIE"=F67),
  SUBSTITUTE(
    SUBSTITUTE(
      SUBSTITUTE(X67,". Details","Type"),
      "_",""
    ),
    " ",""
  ),
  SUBSTITUTE(
    SUBSTITUTE(
      SUBSTITUTE(
        SUBSTITUTE(
          SUBSTITUTE(
            SUBSTITUTE(
              MID(X67,FIND(".",X67)+2,LEN(X67)-FIND(".",X67)-1),
              "_",""
            ),
            "Identification",""
          ),
          "Text",""
        ),
        ".",""
      ),
      " ",""
    ),
    "Identifier","ID"
  )
)</f>
        <v>ram:RegisteredID</v>
      </c>
      <c r="Z67" s="203" t="str">
        <f>Z$62&amp;"/"&amp;Y67</f>
        <v>rsm:CIIHSupplyChainTradeTransactionType/ram:ApplicableCIIHSupplyChainTradeAgreement/ram:SellerCITradeParty/ram:RegisteredID</v>
      </c>
      <c r="AA67" s="183"/>
      <c r="AB67" s="183"/>
      <c r="AC67" s="183"/>
      <c r="AD67" s="183"/>
      <c r="AE67" s="183"/>
      <c r="AF67"/>
      <c r="AG67"/>
      <c r="AH67"/>
      <c r="AI67" s="131"/>
    </row>
    <row r="68" spans="1:35" s="17" customFormat="1">
      <c r="A68" s="215">
        <v>67</v>
      </c>
      <c r="B68" s="9">
        <v>67</v>
      </c>
      <c r="C68" s="4" t="s">
        <v>14</v>
      </c>
      <c r="D68" s="177" t="str">
        <f>INDEX(単一!C:C,MATCH(G68,単一!H:H,0),1)</f>
        <v>ヘッダ</v>
      </c>
      <c r="E68" s="4" t="s">
        <v>257</v>
      </c>
      <c r="F68" s="4" t="s">
        <v>32</v>
      </c>
      <c r="G68" s="4" t="s">
        <v>259</v>
      </c>
      <c r="H68" s="4" t="s">
        <v>260</v>
      </c>
      <c r="I68" s="35" t="s">
        <v>26</v>
      </c>
      <c r="J68" s="194"/>
      <c r="K68" s="194"/>
      <c r="L68" s="37"/>
      <c r="M68" s="38"/>
      <c r="N68" s="38"/>
      <c r="O68" s="38"/>
      <c r="P68" s="38"/>
      <c r="Q68" s="38" t="s">
        <v>258</v>
      </c>
      <c r="R68" s="38"/>
      <c r="S68" s="38"/>
      <c r="T68" s="38"/>
      <c r="U68" s="18"/>
      <c r="V68" s="19"/>
      <c r="W68" s="19"/>
      <c r="X68" s="173" t="str">
        <f>L68&amp;M68&amp;N68&amp;O68&amp;P68&amp;Q68&amp;R68&amp;S68&amp;T68&amp;U68</f>
        <v>CI_ Trade_ Party. Defined. CI_ Trade_ Contact</v>
      </c>
      <c r="Y68" s="173" t="str">
        <f>IF(OR("ASMA"=F68,"MA"=F68),"rsm:","ram:")&amp;
IF(OR("ASMA"=F68,"ABIE"=F68),
  SUBSTITUTE(
    SUBSTITUTE(
      SUBSTITUTE(X68,". Details","Type"),
      "_",""
    ),
    " ",""
  ),
  SUBSTITUTE(
    SUBSTITUTE(
      SUBSTITUTE(
        SUBSTITUTE(
          SUBSTITUTE(
            SUBSTITUTE(
              MID(X68,FIND(".",X68)+2,LEN(X68)-FIND(".",X68)-1),
              "_",""
            ),
            "Identification",""
          ),
          "Text",""
        ),
        ".",""
      ),
      " ",""
    ),
    "Identifier","ID"
  )
)</f>
        <v>ram:DefinedCITradeContact</v>
      </c>
      <c r="Z68" s="203" t="str">
        <f>Z$62&amp;"/"&amp;Y68</f>
        <v>rsm:CIIHSupplyChainTradeTransactionType/ram:ApplicableCIIHSupplyChainTradeAgreement/ram:SellerCITradeParty/ram:DefinedCITradeContact</v>
      </c>
      <c r="AA68" s="179"/>
      <c r="AB68" s="179"/>
      <c r="AC68" s="179"/>
      <c r="AD68" s="179"/>
      <c r="AE68" s="179"/>
      <c r="AF68"/>
      <c r="AG68"/>
      <c r="AH68"/>
      <c r="AI68" s="131"/>
    </row>
    <row r="69" spans="1:35">
      <c r="A69" s="214">
        <v>68</v>
      </c>
      <c r="B69" s="9">
        <v>68</v>
      </c>
      <c r="C69" s="4" t="s">
        <v>14</v>
      </c>
      <c r="D69" s="177" t="str">
        <f>INDEX(単一!C:C,MATCH(G69,単一!H:H,0),1)</f>
        <v>ヘッダ</v>
      </c>
      <c r="E69" s="4" t="s">
        <v>261</v>
      </c>
      <c r="F69" s="4" t="s">
        <v>37</v>
      </c>
      <c r="G69" s="4" t="s">
        <v>263</v>
      </c>
      <c r="H69" s="4" t="s">
        <v>264</v>
      </c>
      <c r="I69" s="35" t="s">
        <v>13</v>
      </c>
      <c r="J69" s="194"/>
      <c r="K69" s="194"/>
      <c r="L69" s="37"/>
      <c r="M69" s="38"/>
      <c r="N69" s="38"/>
      <c r="O69" s="38"/>
      <c r="P69" s="38"/>
      <c r="Q69" s="38"/>
      <c r="R69" s="38" t="s">
        <v>262</v>
      </c>
      <c r="S69" s="18"/>
      <c r="T69" s="19"/>
      <c r="U69" s="19"/>
      <c r="V69" s="19"/>
      <c r="W69" s="19"/>
      <c r="X69" s="173" t="str">
        <f>L69&amp;M69&amp;N69&amp;O69&amp;P69&amp;Q69&amp;R69&amp;S69&amp;T69&amp;U69</f>
        <v>CI_ Trade_ Contact. Details</v>
      </c>
      <c r="Y69" s="173" t="str">
        <f>IF(OR("ASMA"=F69,"MA"=F69),"rsm:","ram:")&amp;
IF(OR("ASMA"=F69,"ABIE"=F69),
  SUBSTITUTE(
    SUBSTITUTE(
      SUBSTITUTE(X69,". Details","Type"),
      "_",""
    ),
    " ",""
  ),
  SUBSTITUTE(
    SUBSTITUTE(
      SUBSTITUTE(
        SUBSTITUTE(
          SUBSTITUTE(
            SUBSTITUTE(
              MID(X69,FIND(".",X69)+2,LEN(X69)-FIND(".",X69)-1),
              "_",""
            ),
            "Identification",""
          ),
          "Text",""
        ),
        ".",""
      ),
      " ",""
    ),
    "Identifier","ID"
  )
)</f>
        <v>ram:CITradeContactType</v>
      </c>
      <c r="Z69" s="203"/>
      <c r="AA69" s="179"/>
      <c r="AB69" s="179"/>
      <c r="AC69" s="179"/>
      <c r="AD69" s="179"/>
      <c r="AE69" s="179"/>
    </row>
    <row r="70" spans="1:35">
      <c r="A70" s="214">
        <v>69</v>
      </c>
      <c r="B70" s="9">
        <v>69</v>
      </c>
      <c r="C70" s="4" t="s">
        <v>14</v>
      </c>
      <c r="D70" s="177" t="str">
        <f>INDEX(単一!C:C,MATCH(G70,単一!H:H,0),1)</f>
        <v>ヘッダ</v>
      </c>
      <c r="E70" s="4" t="s">
        <v>265</v>
      </c>
      <c r="F70" s="4" t="s">
        <v>22</v>
      </c>
      <c r="G70" s="4" t="s">
        <v>267</v>
      </c>
      <c r="H70" s="4" t="s">
        <v>268</v>
      </c>
      <c r="I70" s="35" t="s">
        <v>26</v>
      </c>
      <c r="J70" s="195"/>
      <c r="K70" s="195"/>
      <c r="L70" s="38"/>
      <c r="M70" s="38"/>
      <c r="N70" s="38"/>
      <c r="O70" s="38"/>
      <c r="P70" s="18"/>
      <c r="Q70" s="19"/>
      <c r="R70" s="41"/>
      <c r="S70" s="41" t="s">
        <v>266</v>
      </c>
      <c r="T70" s="19"/>
      <c r="U70" s="19"/>
      <c r="V70" s="19"/>
      <c r="W70" s="20"/>
      <c r="X70" s="173" t="str">
        <f>L70&amp;M70&amp;N70&amp;O70&amp;P70&amp;Q70&amp;R70&amp;S70&amp;T70&amp;U70</f>
        <v>CI_ Trade_ Contact. Identification. Identifier</v>
      </c>
      <c r="Y70" s="173" t="str">
        <f>IF(OR("ASMA"=F70,"MA"=F70),"rsm:","ram:")&amp;
IF(OR("ASMA"=F70,"ABIE"=F70),
  SUBSTITUTE(
    SUBSTITUTE(
      SUBSTITUTE(X70,". Details","Type"),
      "_",""
    ),
    " ",""
  ),
  SUBSTITUTE(
    SUBSTITUTE(
      SUBSTITUTE(
        SUBSTITUTE(
          SUBSTITUTE(
            SUBSTITUTE(
              MID(X70,FIND(".",X70)+2,LEN(X70)-FIND(".",X70)-1),
              "_",""
            ),
            "Identification",""
          ),
          "Text",""
        ),
        ".",""
      ),
      " ",""
    ),
    "Identifier","ID"
  )
)</f>
        <v>ram:ID</v>
      </c>
      <c r="Z70" s="203" t="str">
        <f>Z$68&amp;"/"&amp;Y70</f>
        <v>rsm:CIIHSupplyChainTradeTransactionType/ram:ApplicableCIIHSupplyChainTradeAgreement/ram:SellerCITradeParty/ram:DefinedCITradeContact/ram:ID</v>
      </c>
      <c r="AA70" s="179"/>
      <c r="AB70" s="179"/>
      <c r="AC70" s="179"/>
      <c r="AD70" s="179"/>
      <c r="AE70" s="179"/>
    </row>
    <row r="71" spans="1:35">
      <c r="A71" s="214">
        <v>70</v>
      </c>
      <c r="B71" s="9">
        <v>70</v>
      </c>
      <c r="C71" s="4" t="s">
        <v>14</v>
      </c>
      <c r="D71" s="177" t="str">
        <f>INDEX(単一!C:C,MATCH(G71,単一!H:H,0),1)</f>
        <v>ヘッダ</v>
      </c>
      <c r="E71" s="33" t="s">
        <v>269</v>
      </c>
      <c r="F71" s="4" t="s">
        <v>22</v>
      </c>
      <c r="G71" s="4" t="s">
        <v>271</v>
      </c>
      <c r="H71" s="59" t="s">
        <v>272</v>
      </c>
      <c r="I71" s="35" t="s">
        <v>26</v>
      </c>
      <c r="J71" s="194"/>
      <c r="K71" s="194"/>
      <c r="L71" s="37"/>
      <c r="M71" s="38"/>
      <c r="N71" s="38"/>
      <c r="O71" s="38"/>
      <c r="P71" s="38"/>
      <c r="Q71" s="38"/>
      <c r="R71" s="38"/>
      <c r="S71" s="38" t="s">
        <v>270</v>
      </c>
      <c r="T71" s="38"/>
      <c r="U71" s="38"/>
      <c r="V71" s="38"/>
      <c r="W71" s="38"/>
      <c r="X71" s="173" t="str">
        <f>L71&amp;M71&amp;N71&amp;O71&amp;P71&amp;Q71&amp;R71&amp;S71&amp;T71&amp;U71</f>
        <v>CI_ Trade_ Contact. Person Name. Text</v>
      </c>
      <c r="Y71" s="173" t="str">
        <f>IF(OR("ASMA"=F71,"MA"=F71),"rsm:","ram:")&amp;
IF(OR("ASMA"=F71,"ABIE"=F71),
  SUBSTITUTE(
    SUBSTITUTE(
      SUBSTITUTE(X71,". Details","Type"),
      "_",""
    ),
    " ",""
  ),
  SUBSTITUTE(
    SUBSTITUTE(
      SUBSTITUTE(
        SUBSTITUTE(
          SUBSTITUTE(
            SUBSTITUTE(
              MID(X71,FIND(".",X71)+2,LEN(X71)-FIND(".",X71)-1),
              "_",""
            ),
            "Identification",""
          ),
          "Text",""
        ),
        ".",""
      ),
      " ",""
    ),
    "Identifier","ID"
  )
)</f>
        <v>ram:PersonName</v>
      </c>
      <c r="Z71" s="203" t="str">
        <f>Z$68&amp;"/"&amp;Y71</f>
        <v>rsm:CIIHSupplyChainTradeTransactionType/ram:ApplicableCIIHSupplyChainTradeAgreement/ram:SellerCITradeParty/ram:DefinedCITradeContact/ram:PersonName</v>
      </c>
      <c r="AA71" s="179"/>
      <c r="AB71" s="179"/>
      <c r="AC71" s="179"/>
      <c r="AD71" s="179"/>
      <c r="AE71" s="179"/>
    </row>
    <row r="72" spans="1:35">
      <c r="A72" s="214">
        <v>71</v>
      </c>
      <c r="B72" s="9">
        <v>71</v>
      </c>
      <c r="C72" s="4" t="s">
        <v>14</v>
      </c>
      <c r="D72" s="177" t="str">
        <f>INDEX(単一!C:C,MATCH(G72,単一!H:H,0),1)</f>
        <v>ヘッダ</v>
      </c>
      <c r="E72" s="4" t="s">
        <v>273</v>
      </c>
      <c r="F72" s="4" t="s">
        <v>22</v>
      </c>
      <c r="G72" s="4" t="s">
        <v>275</v>
      </c>
      <c r="H72" s="4" t="s">
        <v>276</v>
      </c>
      <c r="I72" s="35" t="s">
        <v>26</v>
      </c>
      <c r="J72" s="194"/>
      <c r="K72" s="194"/>
      <c r="L72" s="37"/>
      <c r="M72" s="38"/>
      <c r="N72" s="38"/>
      <c r="O72" s="38"/>
      <c r="P72" s="38"/>
      <c r="Q72" s="38"/>
      <c r="R72" s="38"/>
      <c r="S72" s="38" t="s">
        <v>274</v>
      </c>
      <c r="T72" s="38"/>
      <c r="U72" s="18"/>
      <c r="V72" s="19"/>
      <c r="W72" s="20"/>
      <c r="X72" s="173" t="str">
        <f>L72&amp;M72&amp;N72&amp;O72&amp;P72&amp;Q72&amp;R72&amp;S72&amp;T72&amp;U72</f>
        <v>CI_ Trade_ Contact. Department Name. Text</v>
      </c>
      <c r="Y72" s="173" t="str">
        <f>IF(OR("ASMA"=F72,"MA"=F72),"rsm:","ram:")&amp;
IF(OR("ASMA"=F72,"ABIE"=F72),
  SUBSTITUTE(
    SUBSTITUTE(
      SUBSTITUTE(X72,". Details","Type"),
      "_",""
    ),
    " ",""
  ),
  SUBSTITUTE(
    SUBSTITUTE(
      SUBSTITUTE(
        SUBSTITUTE(
          SUBSTITUTE(
            SUBSTITUTE(
              MID(X72,FIND(".",X72)+2,LEN(X72)-FIND(".",X72)-1),
              "_",""
            ),
            "Identification",""
          ),
          "Text",""
        ),
        ".",""
      ),
      " ",""
    ),
    "Identifier","ID"
  )
)</f>
        <v>ram:DepartmentName</v>
      </c>
      <c r="Z72" s="203" t="str">
        <f>Z$68&amp;"/"&amp;Y72</f>
        <v>rsm:CIIHSupplyChainTradeTransactionType/ram:ApplicableCIIHSupplyChainTradeAgreement/ram:SellerCITradeParty/ram:DefinedCITradeContact/ram:DepartmentName</v>
      </c>
      <c r="AA72" s="179"/>
      <c r="AB72" s="179"/>
      <c r="AC72" s="179"/>
      <c r="AD72" s="179"/>
      <c r="AE72" s="179"/>
    </row>
    <row r="73" spans="1:35">
      <c r="A73" s="214">
        <v>72</v>
      </c>
      <c r="B73" s="9">
        <v>72</v>
      </c>
      <c r="C73" s="4" t="s">
        <v>14</v>
      </c>
      <c r="D73" s="177" t="str">
        <f>INDEX(単一!C:C,MATCH(G73,単一!H:H,0),1)</f>
        <v>ヘッダ</v>
      </c>
      <c r="E73" s="4" t="s">
        <v>277</v>
      </c>
      <c r="F73" s="4" t="s">
        <v>22</v>
      </c>
      <c r="G73" s="4" t="s">
        <v>279</v>
      </c>
      <c r="H73" s="4" t="s">
        <v>280</v>
      </c>
      <c r="I73" s="35" t="s">
        <v>26</v>
      </c>
      <c r="J73" s="194"/>
      <c r="K73" s="194"/>
      <c r="L73" s="37"/>
      <c r="M73" s="38"/>
      <c r="N73" s="38"/>
      <c r="O73" s="38"/>
      <c r="P73" s="38"/>
      <c r="Q73" s="38"/>
      <c r="R73" s="19"/>
      <c r="S73" s="19" t="s">
        <v>278</v>
      </c>
      <c r="T73" s="19"/>
      <c r="U73" s="19"/>
      <c r="V73" s="19"/>
      <c r="W73" s="19"/>
      <c r="X73" s="173" t="str">
        <f>L73&amp;M73&amp;N73&amp;O73&amp;P73&amp;Q73&amp;R73&amp;S73&amp;T73&amp;U73</f>
        <v>CI_ Trade_ Contact. Person_ Identification. Identifier</v>
      </c>
      <c r="Y73" s="173" t="str">
        <f>IF(OR("ASMA"=F73,"MA"=F73),"rsm:","ram:")&amp;
IF(OR("ASMA"=F73,"ABIE"=F73),
  SUBSTITUTE(
    SUBSTITUTE(
      SUBSTITUTE(X73,". Details","Type"),
      "_",""
    ),
    " ",""
  ),
  SUBSTITUTE(
    SUBSTITUTE(
      SUBSTITUTE(
        SUBSTITUTE(
          SUBSTITUTE(
            SUBSTITUTE(
              MID(X73,FIND(".",X73)+2,LEN(X73)-FIND(".",X73)-1),
              "_",""
            ),
            "Identification",""
          ),
          "Text",""
        ),
        ".",""
      ),
      " ",""
    ),
    "Identifier","ID"
  )
)</f>
        <v>ram:PersonID</v>
      </c>
      <c r="Z73" s="203" t="str">
        <f>Z$68&amp;"/"&amp;Y73</f>
        <v>rsm:CIIHSupplyChainTradeTransactionType/ram:ApplicableCIIHSupplyChainTradeAgreement/ram:SellerCITradeParty/ram:DefinedCITradeContact/ram:PersonID</v>
      </c>
      <c r="AA73" s="179"/>
      <c r="AB73" s="179"/>
      <c r="AC73" s="179"/>
      <c r="AD73" s="179"/>
      <c r="AE73" s="179"/>
    </row>
    <row r="74" spans="1:35">
      <c r="A74" s="214">
        <v>73</v>
      </c>
      <c r="B74" s="9">
        <v>73</v>
      </c>
      <c r="C74" s="4" t="s">
        <v>14</v>
      </c>
      <c r="D74" s="177" t="str">
        <f>INDEX(単一!C:C,MATCH(G74,単一!H:H,0),1)</f>
        <v>ヘッダ</v>
      </c>
      <c r="E74" s="54" t="s">
        <v>281</v>
      </c>
      <c r="F74" s="4" t="s">
        <v>32</v>
      </c>
      <c r="G74" s="4" t="s">
        <v>283</v>
      </c>
      <c r="H74" s="4" t="s">
        <v>284</v>
      </c>
      <c r="I74" s="35" t="s">
        <v>26</v>
      </c>
      <c r="J74" s="194"/>
      <c r="K74" s="194"/>
      <c r="L74" s="37"/>
      <c r="M74" s="38"/>
      <c r="N74" s="38"/>
      <c r="O74" s="38"/>
      <c r="P74" s="38"/>
      <c r="Q74" s="38"/>
      <c r="R74" s="19"/>
      <c r="S74" s="19" t="s">
        <v>282</v>
      </c>
      <c r="T74" s="19"/>
      <c r="U74" s="19"/>
      <c r="V74" s="19"/>
      <c r="W74" s="19"/>
      <c r="X74" s="173" t="str">
        <f>L74&amp;M74&amp;N74&amp;O74&amp;P74&amp;Q74&amp;R74&amp;S74&amp;T74&amp;U74</f>
        <v>CI_ Trade_ Contact. Telephone. CI_ Universal_ Communication</v>
      </c>
      <c r="Y74" s="173" t="str">
        <f>IF(OR("ASMA"=F74,"MA"=F74),"rsm:","ram:")&amp;
IF(OR("ASMA"=F74,"ABIE"=F74),
  SUBSTITUTE(
    SUBSTITUTE(
      SUBSTITUTE(X74,". Details","Type"),
      "_",""
    ),
    " ",""
  ),
  SUBSTITUTE(
    SUBSTITUTE(
      SUBSTITUTE(
        SUBSTITUTE(
          SUBSTITUTE(
            SUBSTITUTE(
              MID(X74,FIND(".",X74)+2,LEN(X74)-FIND(".",X74)-1),
              "_",""
            ),
            "Identification",""
          ),
          "Text",""
        ),
        ".",""
      ),
      " ",""
    ),
    "Identifier","ID"
  )
)</f>
        <v>ram:TelephoneCIUniversalCommunication</v>
      </c>
      <c r="Z74" s="203" t="str">
        <f>Z$68&amp;"/"&amp;Y74</f>
        <v>rsm:CIIHSupplyChainTradeTransactionType/ram:ApplicableCIIHSupplyChainTradeAgreement/ram:SellerCITradeParty/ram:DefinedCITradeContact/ram:TelephoneCIUniversalCommunication</v>
      </c>
      <c r="AA74" s="179"/>
      <c r="AB74" s="179"/>
      <c r="AC74" s="179"/>
      <c r="AD74" s="179"/>
      <c r="AE74" s="179"/>
    </row>
    <row r="75" spans="1:35">
      <c r="A75" s="214">
        <v>74</v>
      </c>
      <c r="B75" s="9">
        <v>74</v>
      </c>
      <c r="C75" s="4" t="s">
        <v>14</v>
      </c>
      <c r="D75" s="177" t="str">
        <f>INDEX(単一!C:C,MATCH(G75,単一!H:H,0),1)</f>
        <v>ヘッダ</v>
      </c>
      <c r="E75" s="54" t="s">
        <v>285</v>
      </c>
      <c r="F75" s="4" t="s">
        <v>37</v>
      </c>
      <c r="G75" s="4" t="s">
        <v>287</v>
      </c>
      <c r="H75" s="4" t="s">
        <v>288</v>
      </c>
      <c r="I75" s="35" t="s">
        <v>13</v>
      </c>
      <c r="J75" s="194"/>
      <c r="K75" s="194"/>
      <c r="L75" s="43"/>
      <c r="M75" s="19"/>
      <c r="N75" s="19"/>
      <c r="O75" s="19"/>
      <c r="P75" s="19"/>
      <c r="Q75" s="38"/>
      <c r="R75" s="19"/>
      <c r="S75" s="19"/>
      <c r="T75" s="19" t="s">
        <v>286</v>
      </c>
      <c r="U75" s="19"/>
      <c r="V75" s="19"/>
      <c r="W75" s="19"/>
      <c r="X75" s="173" t="str">
        <f>L75&amp;M75&amp;N75&amp;O75&amp;P75&amp;Q75&amp;R75&amp;S75&amp;T75&amp;U75</f>
        <v>CI_ Universal_ Communication. Details</v>
      </c>
      <c r="Y75" s="173" t="str">
        <f>IF(OR("ASMA"=F75,"MA"=F75),"rsm:","ram:")&amp;
IF(OR("ASMA"=F75,"ABIE"=F75),
  SUBSTITUTE(
    SUBSTITUTE(
      SUBSTITUTE(X75,". Details","Type"),
      "_",""
    ),
    " ",""
  ),
  SUBSTITUTE(
    SUBSTITUTE(
      SUBSTITUTE(
        SUBSTITUTE(
          SUBSTITUTE(
            SUBSTITUTE(
              MID(X75,FIND(".",X75)+2,LEN(X75)-FIND(".",X75)-1),
              "_",""
            ),
            "Identification",""
          ),
          "Text",""
        ),
        ".",""
      ),
      " ",""
    ),
    "Identifier","ID"
  )
)</f>
        <v>ram:CIUniversalCommunicationType</v>
      </c>
      <c r="Z75" s="203"/>
      <c r="AA75" s="179"/>
      <c r="AB75" s="179"/>
      <c r="AC75" s="179"/>
      <c r="AD75" s="179"/>
      <c r="AE75" s="179"/>
    </row>
    <row r="76" spans="1:35">
      <c r="A76" s="214">
        <v>75</v>
      </c>
      <c r="B76" s="9">
        <v>75</v>
      </c>
      <c r="C76" s="4" t="s">
        <v>14</v>
      </c>
      <c r="D76" s="177" t="str">
        <f>INDEX(単一!C:C,MATCH(G76,単一!H:H,0),1)</f>
        <v>ヘッダ</v>
      </c>
      <c r="E76" s="54" t="s">
        <v>289</v>
      </c>
      <c r="F76" s="4" t="s">
        <v>22</v>
      </c>
      <c r="G76" s="4" t="s">
        <v>291</v>
      </c>
      <c r="H76" s="4" t="s">
        <v>292</v>
      </c>
      <c r="I76" s="35" t="s">
        <v>26</v>
      </c>
      <c r="J76" s="194"/>
      <c r="K76" s="194"/>
      <c r="L76" s="43"/>
      <c r="M76" s="19"/>
      <c r="N76" s="19"/>
      <c r="O76" s="19"/>
      <c r="P76" s="19"/>
      <c r="Q76" s="38"/>
      <c r="R76" s="19"/>
      <c r="S76" s="19"/>
      <c r="T76" s="19"/>
      <c r="U76" s="19" t="s">
        <v>290</v>
      </c>
      <c r="V76" s="19"/>
      <c r="W76" s="19"/>
      <c r="X76" s="173" t="str">
        <f>L76&amp;M76&amp;N76&amp;O76&amp;P76&amp;Q76&amp;R76&amp;S76&amp;T76&amp;U76</f>
        <v>CI_ Universal_ Communication. Complete Number. Text</v>
      </c>
      <c r="Y76" s="173" t="str">
        <f>IF(OR("ASMA"=F76,"MA"=F76),"rsm:","ram:")&amp;
IF(OR("ASMA"=F76,"ABIE"=F76),
  SUBSTITUTE(
    SUBSTITUTE(
      SUBSTITUTE(X76,". Details","Type"),
      "_",""
    ),
    " ",""
  ),
  SUBSTITUTE(
    SUBSTITUTE(
      SUBSTITUTE(
        SUBSTITUTE(
          SUBSTITUTE(
            SUBSTITUTE(
              MID(X76,FIND(".",X76)+2,LEN(X76)-FIND(".",X76)-1),
              "_",""
            ),
            "Identification",""
          ),
          "Text",""
        ),
        ".",""
      ),
      " ",""
    ),
    "Identifier","ID"
  )
)</f>
        <v>ram:CompleteNumber</v>
      </c>
      <c r="Z76" s="203" t="str">
        <f>Z74&amp;"/"&amp;Y76</f>
        <v>rsm:CIIHSupplyChainTradeTransactionType/ram:ApplicableCIIHSupplyChainTradeAgreement/ram:SellerCITradeParty/ram:DefinedCITradeContact/ram:TelephoneCIUniversalCommunication/ram:CompleteNumber</v>
      </c>
      <c r="AA76" s="179"/>
      <c r="AB76" s="179"/>
      <c r="AC76" s="179"/>
      <c r="AD76" s="179"/>
      <c r="AE76" s="179"/>
    </row>
    <row r="77" spans="1:35">
      <c r="A77" s="214">
        <v>76</v>
      </c>
      <c r="B77" s="9">
        <v>76</v>
      </c>
      <c r="C77" s="2" t="s">
        <v>14</v>
      </c>
      <c r="D77" s="177" t="str">
        <f>INDEX(単一!C:C,MATCH(G77,単一!H:H,0),1)</f>
        <v>ヘッダ</v>
      </c>
      <c r="E77" s="2" t="s">
        <v>293</v>
      </c>
      <c r="F77" s="4" t="s">
        <v>32</v>
      </c>
      <c r="G77" s="2" t="s">
        <v>295</v>
      </c>
      <c r="H77" s="2" t="s">
        <v>296</v>
      </c>
      <c r="I77" s="35" t="s">
        <v>26</v>
      </c>
      <c r="J77" s="194"/>
      <c r="K77" s="194"/>
      <c r="L77" s="40"/>
      <c r="M77" s="38"/>
      <c r="N77" s="38"/>
      <c r="O77" s="38"/>
      <c r="P77" s="38"/>
      <c r="Q77" s="38"/>
      <c r="R77" s="38"/>
      <c r="S77" s="38" t="s">
        <v>294</v>
      </c>
      <c r="T77" s="38"/>
      <c r="U77" s="38"/>
      <c r="V77" s="38"/>
      <c r="W77" s="38"/>
      <c r="X77" s="173" t="str">
        <f>L77&amp;M77&amp;N77&amp;O77&amp;P77&amp;Q77&amp;R77&amp;S77&amp;T77&amp;U77</f>
        <v>CI_ Trade_ Contact. Fax. CI_ Universal_ Communication</v>
      </c>
      <c r="Y77" s="173" t="str">
        <f>IF(OR("ASMA"=F77,"MA"=F77),"rsm:","ram:")&amp;
IF(OR("ASMA"=F77,"ABIE"=F77),
  SUBSTITUTE(
    SUBSTITUTE(
      SUBSTITUTE(X77,". Details","Type"),
      "_",""
    ),
    " ",""
  ),
  SUBSTITUTE(
    SUBSTITUTE(
      SUBSTITUTE(
        SUBSTITUTE(
          SUBSTITUTE(
            SUBSTITUTE(
              MID(X77,FIND(".",X77)+2,LEN(X77)-FIND(".",X77)-1),
              "_",""
            ),
            "Identification",""
          ),
          "Text",""
        ),
        ".",""
      ),
      " ",""
    ),
    "Identifier","ID"
  )
)</f>
        <v>ram:FaxCIUniversalCommunication</v>
      </c>
      <c r="Z77" s="203" t="str">
        <f>Z$68&amp;"/"&amp;Y77</f>
        <v>rsm:CIIHSupplyChainTradeTransactionType/ram:ApplicableCIIHSupplyChainTradeAgreement/ram:SellerCITradeParty/ram:DefinedCITradeContact/ram:FaxCIUniversalCommunication</v>
      </c>
      <c r="AA77" s="179"/>
      <c r="AB77" s="179"/>
      <c r="AC77" s="179"/>
      <c r="AD77" s="179"/>
      <c r="AE77" s="179"/>
    </row>
    <row r="78" spans="1:35">
      <c r="A78" s="214">
        <v>77</v>
      </c>
      <c r="B78" s="9">
        <v>77</v>
      </c>
      <c r="C78" s="2" t="s">
        <v>14</v>
      </c>
      <c r="D78" s="177" t="str">
        <f>INDEX(単一!C:C,MATCH(G78,単一!H:H,0),1)</f>
        <v>ヘッダ</v>
      </c>
      <c r="E78" s="54" t="s">
        <v>285</v>
      </c>
      <c r="F78" s="4" t="s">
        <v>37</v>
      </c>
      <c r="G78" s="2" t="s">
        <v>297</v>
      </c>
      <c r="H78" s="2" t="s">
        <v>298</v>
      </c>
      <c r="I78" s="35" t="s">
        <v>13</v>
      </c>
      <c r="J78" s="194"/>
      <c r="K78" s="194"/>
      <c r="L78" s="40"/>
      <c r="M78" s="38"/>
      <c r="N78" s="38"/>
      <c r="O78" s="38"/>
      <c r="P78" s="38"/>
      <c r="Q78" s="38"/>
      <c r="R78" s="38"/>
      <c r="S78" s="38"/>
      <c r="T78" s="38" t="s">
        <v>286</v>
      </c>
      <c r="U78" s="38"/>
      <c r="V78" s="38"/>
      <c r="W78" s="38"/>
      <c r="X78" s="173" t="str">
        <f>L78&amp;M78&amp;N78&amp;O78&amp;P78&amp;Q78&amp;R78&amp;S78&amp;T78&amp;U78</f>
        <v>CI_ Universal_ Communication. Details</v>
      </c>
      <c r="Y78" s="173" t="str">
        <f>IF(OR("ASMA"=F78,"MA"=F78),"rsm:","ram:")&amp;
IF(OR("ASMA"=F78,"ABIE"=F78),
  SUBSTITUTE(
    SUBSTITUTE(
      SUBSTITUTE(X78,". Details","Type"),
      "_",""
    ),
    " ",""
  ),
  SUBSTITUTE(
    SUBSTITUTE(
      SUBSTITUTE(
        SUBSTITUTE(
          SUBSTITUTE(
            SUBSTITUTE(
              MID(X78,FIND(".",X78)+2,LEN(X78)-FIND(".",X78)-1),
              "_",""
            ),
            "Identification",""
          ),
          "Text",""
        ),
        ".",""
      ),
      " ",""
    ),
    "Identifier","ID"
  )
)</f>
        <v>ram:CIUniversalCommunicationType</v>
      </c>
      <c r="Z78" s="203"/>
      <c r="AA78" s="179"/>
      <c r="AB78" s="179"/>
      <c r="AC78" s="179"/>
      <c r="AD78" s="179"/>
      <c r="AE78" s="179"/>
    </row>
    <row r="79" spans="1:35">
      <c r="A79" s="214">
        <v>78</v>
      </c>
      <c r="B79" s="9">
        <v>78</v>
      </c>
      <c r="C79" s="2" t="s">
        <v>14</v>
      </c>
      <c r="D79" s="177" t="str">
        <f>INDEX(単一!C:C,MATCH(G79,単一!H:H,0),1)</f>
        <v>ヘッダ</v>
      </c>
      <c r="E79" s="54" t="s">
        <v>289</v>
      </c>
      <c r="F79" s="4" t="s">
        <v>22</v>
      </c>
      <c r="G79" s="2" t="s">
        <v>299</v>
      </c>
      <c r="H79" s="2" t="s">
        <v>300</v>
      </c>
      <c r="I79" s="35" t="s">
        <v>26</v>
      </c>
      <c r="J79" s="194"/>
      <c r="K79" s="194"/>
      <c r="L79" s="40"/>
      <c r="M79" s="38"/>
      <c r="N79" s="38"/>
      <c r="O79" s="38"/>
      <c r="P79" s="38"/>
      <c r="Q79" s="38"/>
      <c r="R79" s="38"/>
      <c r="S79" s="38"/>
      <c r="T79" s="38"/>
      <c r="U79" s="60" t="s">
        <v>290</v>
      </c>
      <c r="V79" s="6"/>
      <c r="W79" s="6"/>
      <c r="X79" s="173" t="str">
        <f>L79&amp;M79&amp;N79&amp;O79&amp;P79&amp;Q79&amp;R79&amp;S79&amp;T79&amp;U79</f>
        <v>CI_ Universal_ Communication. Complete Number. Text</v>
      </c>
      <c r="Y79" s="173" t="str">
        <f>IF(OR("ASMA"=F79,"MA"=F79),"rsm:","ram:")&amp;
IF(OR("ASMA"=F79,"ABIE"=F79),
  SUBSTITUTE(
    SUBSTITUTE(
      SUBSTITUTE(X79,". Details","Type"),
      "_",""
    ),
    " ",""
  ),
  SUBSTITUTE(
    SUBSTITUTE(
      SUBSTITUTE(
        SUBSTITUTE(
          SUBSTITUTE(
            SUBSTITUTE(
              MID(X79,FIND(".",X79)+2,LEN(X79)-FIND(".",X79)-1),
              "_",""
            ),
            "Identification",""
          ),
          "Text",""
        ),
        ".",""
      ),
      " ",""
    ),
    "Identifier","ID"
  )
)</f>
        <v>ram:CompleteNumber</v>
      </c>
      <c r="Z79" s="203" t="str">
        <f>Z77&amp;"/"&amp;Y79</f>
        <v>rsm:CIIHSupplyChainTradeTransactionType/ram:ApplicableCIIHSupplyChainTradeAgreement/ram:SellerCITradeParty/ram:DefinedCITradeContact/ram:FaxCIUniversalCommunication/ram:CompleteNumber</v>
      </c>
      <c r="AA79" s="178"/>
      <c r="AB79" s="178"/>
      <c r="AC79" s="178"/>
      <c r="AD79" s="178"/>
      <c r="AE79" s="178"/>
    </row>
    <row r="80" spans="1:35">
      <c r="A80" s="214">
        <v>79</v>
      </c>
      <c r="B80" s="9">
        <v>79</v>
      </c>
      <c r="C80" s="4" t="s">
        <v>14</v>
      </c>
      <c r="D80" s="177" t="str">
        <f>INDEX(単一!C:C,MATCH(G80,単一!H:H,0),1)</f>
        <v>ヘッダ</v>
      </c>
      <c r="E80" s="4" t="s">
        <v>301</v>
      </c>
      <c r="F80" s="4" t="s">
        <v>32</v>
      </c>
      <c r="G80" s="4" t="s">
        <v>303</v>
      </c>
      <c r="H80" s="4" t="s">
        <v>304</v>
      </c>
      <c r="I80" s="35" t="s">
        <v>26</v>
      </c>
      <c r="J80" s="194"/>
      <c r="K80" s="194"/>
      <c r="L80" s="43"/>
      <c r="M80" s="19"/>
      <c r="N80" s="19"/>
      <c r="O80" s="19"/>
      <c r="P80" s="19"/>
      <c r="Q80" s="38"/>
      <c r="R80" s="19"/>
      <c r="S80" s="19" t="s">
        <v>302</v>
      </c>
      <c r="T80" s="19"/>
      <c r="U80" s="19"/>
      <c r="V80" s="19"/>
      <c r="W80" s="19"/>
      <c r="X80" s="173" t="str">
        <f>L80&amp;M80&amp;N80&amp;O80&amp;P80&amp;Q80&amp;R80&amp;S80&amp;T80&amp;U80</f>
        <v>CI_ Trade_ Contact. Email_ URI. CI_ Universal_ Communication</v>
      </c>
      <c r="Y80" s="173" t="str">
        <f>IF(OR("ASMA"=F80,"MA"=F80),"rsm:","ram:")&amp;
IF(OR("ASMA"=F80,"ABIE"=F80),
  SUBSTITUTE(
    SUBSTITUTE(
      SUBSTITUTE(X80,". Details","Type"),
      "_",""
    ),
    " ",""
  ),
  SUBSTITUTE(
    SUBSTITUTE(
      SUBSTITUTE(
        SUBSTITUTE(
          SUBSTITUTE(
            SUBSTITUTE(
              MID(X80,FIND(".",X80)+2,LEN(X80)-FIND(".",X80)-1),
              "_",""
            ),
            "Identification",""
          ),
          "Text",""
        ),
        ".",""
      ),
      " ",""
    ),
    "Identifier","ID"
  )
)</f>
        <v>ram:EmailURICIUniversalCommunication</v>
      </c>
      <c r="Z80" s="203" t="str">
        <f>Z$68&amp;"/"&amp;Y80</f>
        <v>rsm:CIIHSupplyChainTradeTransactionType/ram:ApplicableCIIHSupplyChainTradeAgreement/ram:SellerCITradeParty/ram:DefinedCITradeContact/ram:EmailURICIUniversalCommunication</v>
      </c>
      <c r="AA80" s="179"/>
      <c r="AB80" s="179"/>
      <c r="AC80" s="179"/>
      <c r="AD80" s="179"/>
      <c r="AE80" s="179"/>
    </row>
    <row r="81" spans="1:35">
      <c r="A81" s="214">
        <v>80</v>
      </c>
      <c r="B81" s="9">
        <v>80</v>
      </c>
      <c r="C81" s="4" t="s">
        <v>14</v>
      </c>
      <c r="D81" s="177" t="str">
        <f>INDEX(単一!C:C,MATCH(G81,単一!H:H,0),1)</f>
        <v>ヘッダ</v>
      </c>
      <c r="E81" s="54" t="s">
        <v>285</v>
      </c>
      <c r="F81" s="4" t="s">
        <v>37</v>
      </c>
      <c r="G81" s="4" t="s">
        <v>305</v>
      </c>
      <c r="H81" s="4" t="s">
        <v>306</v>
      </c>
      <c r="I81" s="35" t="s">
        <v>13</v>
      </c>
      <c r="J81" s="194"/>
      <c r="K81" s="194"/>
      <c r="L81" s="43"/>
      <c r="M81" s="19"/>
      <c r="N81" s="19"/>
      <c r="O81" s="19"/>
      <c r="P81" s="19"/>
      <c r="Q81" s="38"/>
      <c r="R81" s="19"/>
      <c r="S81" s="19"/>
      <c r="T81" s="19" t="s">
        <v>286</v>
      </c>
      <c r="U81" s="19"/>
      <c r="V81" s="19"/>
      <c r="W81" s="19"/>
      <c r="X81" s="173" t="str">
        <f>L81&amp;M81&amp;N81&amp;O81&amp;P81&amp;Q81&amp;R81&amp;S81&amp;T81&amp;U81</f>
        <v>CI_ Universal_ Communication. Details</v>
      </c>
      <c r="Y81" s="173" t="str">
        <f>IF(OR("ASMA"=F81,"MA"=F81),"rsm:","ram:")&amp;
IF(OR("ASMA"=F81,"ABIE"=F81),
  SUBSTITUTE(
    SUBSTITUTE(
      SUBSTITUTE(X81,". Details","Type"),
      "_",""
    ),
    " ",""
  ),
  SUBSTITUTE(
    SUBSTITUTE(
      SUBSTITUTE(
        SUBSTITUTE(
          SUBSTITUTE(
            SUBSTITUTE(
              MID(X81,FIND(".",X81)+2,LEN(X81)-FIND(".",X81)-1),
              "_",""
            ),
            "Identification",""
          ),
          "Text",""
        ),
        ".",""
      ),
      " ",""
    ),
    "Identifier","ID"
  )
)</f>
        <v>ram:CIUniversalCommunicationType</v>
      </c>
      <c r="Z81" s="203"/>
      <c r="AA81" s="179"/>
      <c r="AB81" s="179"/>
      <c r="AC81" s="179"/>
      <c r="AD81" s="179"/>
      <c r="AE81" s="179"/>
    </row>
    <row r="82" spans="1:35">
      <c r="A82" s="214">
        <v>81</v>
      </c>
      <c r="B82" s="9">
        <v>81</v>
      </c>
      <c r="C82" s="4" t="s">
        <v>14</v>
      </c>
      <c r="D82" s="177" t="str">
        <f>INDEX(単一!C:C,MATCH(G82,単一!H:H,0),1)</f>
        <v>ヘッダ</v>
      </c>
      <c r="E82" s="4" t="s">
        <v>307</v>
      </c>
      <c r="F82" s="4" t="s">
        <v>22</v>
      </c>
      <c r="G82" s="4" t="s">
        <v>309</v>
      </c>
      <c r="H82" s="4" t="s">
        <v>310</v>
      </c>
      <c r="I82" s="35" t="s">
        <v>26</v>
      </c>
      <c r="J82" s="194"/>
      <c r="K82" s="194"/>
      <c r="L82" s="43"/>
      <c r="M82" s="19"/>
      <c r="N82" s="19"/>
      <c r="O82" s="19"/>
      <c r="P82" s="19"/>
      <c r="Q82" s="38"/>
      <c r="R82" s="19"/>
      <c r="S82" s="19"/>
      <c r="T82" s="19"/>
      <c r="U82" s="19" t="s">
        <v>308</v>
      </c>
      <c r="V82" s="19"/>
      <c r="W82" s="19"/>
      <c r="X82" s="173" t="str">
        <f>L82&amp;M82&amp;N82&amp;O82&amp;P82&amp;Q82&amp;R82&amp;S82&amp;T82&amp;U82</f>
        <v>CI_ Universal_ Communication. URI. Identifier</v>
      </c>
      <c r="Y82" s="173" t="str">
        <f>IF(OR("ASMA"=F82,"MA"=F82),"rsm:","ram:")&amp;
IF(OR("ASMA"=F82,"ABIE"=F82),
  SUBSTITUTE(
    SUBSTITUTE(
      SUBSTITUTE(X82,". Details","Type"),
      "_",""
    ),
    " ",""
  ),
  SUBSTITUTE(
    SUBSTITUTE(
      SUBSTITUTE(
        SUBSTITUTE(
          SUBSTITUTE(
            SUBSTITUTE(
              MID(X82,FIND(".",X82)+2,LEN(X82)-FIND(".",X82)-1),
              "_",""
            ),
            "Identification",""
          ),
          "Text",""
        ),
        ".",""
      ),
      " ",""
    ),
    "Identifier","ID"
  )
)</f>
        <v>ram:URIID</v>
      </c>
      <c r="Z82" s="203" t="str">
        <f>Z80&amp;"/"&amp;Y82</f>
        <v>rsm:CIIHSupplyChainTradeTransactionType/ram:ApplicableCIIHSupplyChainTradeAgreement/ram:SellerCITradeParty/ram:DefinedCITradeContact/ram:EmailURICIUniversalCommunication/ram:URIID</v>
      </c>
      <c r="AA82" s="179"/>
      <c r="AB82" s="179"/>
      <c r="AC82" s="179"/>
      <c r="AD82" s="179"/>
      <c r="AE82" s="179"/>
    </row>
    <row r="83" spans="1:35">
      <c r="A83" s="214">
        <v>82</v>
      </c>
      <c r="B83" s="9">
        <v>82</v>
      </c>
      <c r="C83" s="4" t="s">
        <v>14</v>
      </c>
      <c r="D83" s="177" t="str">
        <f>INDEX(単一!C:C,MATCH(G83,単一!H:H,0),1)</f>
        <v>ヘッダ</v>
      </c>
      <c r="E83" s="4" t="s">
        <v>311</v>
      </c>
      <c r="F83" s="4" t="s">
        <v>32</v>
      </c>
      <c r="G83" s="4" t="s">
        <v>313</v>
      </c>
      <c r="H83" s="4" t="s">
        <v>314</v>
      </c>
      <c r="I83" s="35" t="s">
        <v>26</v>
      </c>
      <c r="J83" s="194"/>
      <c r="K83" s="194"/>
      <c r="L83" s="37"/>
      <c r="M83" s="38"/>
      <c r="N83" s="38"/>
      <c r="O83" s="38"/>
      <c r="P83" s="38"/>
      <c r="Q83" s="38" t="s">
        <v>312</v>
      </c>
      <c r="R83" s="38"/>
      <c r="S83" s="38"/>
      <c r="T83" s="38"/>
      <c r="U83" s="38"/>
      <c r="V83" s="38"/>
      <c r="W83" s="39"/>
      <c r="X83" s="173" t="str">
        <f>L83&amp;M83&amp;N83&amp;O83&amp;P83&amp;Q83&amp;R83&amp;S83&amp;T83&amp;U83</f>
        <v>CI_ Trade_ Party. Postal. CI_ Trade_ Address</v>
      </c>
      <c r="Y83" s="173" t="str">
        <f>IF(OR("ASMA"=F83,"MA"=F83),"rsm:","ram:")&amp;
IF(OR("ASMA"=F83,"ABIE"=F83),
  SUBSTITUTE(
    SUBSTITUTE(
      SUBSTITUTE(X83,". Details","Type"),
      "_",""
    ),
    " ",""
  ),
  SUBSTITUTE(
    SUBSTITUTE(
      SUBSTITUTE(
        SUBSTITUTE(
          SUBSTITUTE(
            SUBSTITUTE(
              MID(X83,FIND(".",X83)+2,LEN(X83)-FIND(".",X83)-1),
              "_",""
            ),
            "Identification",""
          ),
          "Text",""
        ),
        ".",""
      ),
      " ",""
    ),
    "Identifier","ID"
  )
)</f>
        <v>ram:PostalCITradeAddress</v>
      </c>
      <c r="Z83" s="203" t="str">
        <f>Z$62&amp;"/"&amp;Y83</f>
        <v>rsm:CIIHSupplyChainTradeTransactionType/ram:ApplicableCIIHSupplyChainTradeAgreement/ram:SellerCITradeParty/ram:PostalCITradeAddress</v>
      </c>
      <c r="AA83" s="179"/>
      <c r="AB83" s="179"/>
      <c r="AC83" s="179"/>
      <c r="AD83" s="179"/>
      <c r="AE83" s="179"/>
    </row>
    <row r="84" spans="1:35">
      <c r="A84" s="214">
        <v>83</v>
      </c>
      <c r="B84" s="9">
        <v>83</v>
      </c>
      <c r="C84" s="4" t="s">
        <v>14</v>
      </c>
      <c r="D84" s="177" t="str">
        <f>INDEX(単一!C:C,MATCH(G84,単一!H:H,0),1)</f>
        <v>ヘッダ</v>
      </c>
      <c r="E84" s="4" t="s">
        <v>315</v>
      </c>
      <c r="F84" s="4" t="s">
        <v>37</v>
      </c>
      <c r="G84" s="4" t="s">
        <v>317</v>
      </c>
      <c r="H84" s="4" t="s">
        <v>318</v>
      </c>
      <c r="I84" s="35" t="s">
        <v>13</v>
      </c>
      <c r="J84" s="194"/>
      <c r="K84" s="194"/>
      <c r="L84" s="37"/>
      <c r="M84" s="38"/>
      <c r="N84" s="38"/>
      <c r="O84" s="38"/>
      <c r="P84" s="38"/>
      <c r="Q84" s="38"/>
      <c r="R84" s="38" t="s">
        <v>316</v>
      </c>
      <c r="S84" s="38"/>
      <c r="T84" s="18"/>
      <c r="U84" s="19"/>
      <c r="V84" s="19"/>
      <c r="W84" s="20"/>
      <c r="X84" s="173" t="str">
        <f>L84&amp;M84&amp;N84&amp;O84&amp;P84&amp;Q84&amp;R84&amp;S84&amp;T84&amp;U84</f>
        <v>CI_ Trade_ Address. Details</v>
      </c>
      <c r="Y84" s="173" t="str">
        <f>IF(OR("ASMA"=F84,"MA"=F84),"rsm:","ram:")&amp;
IF(OR("ASMA"=F84,"ABIE"=F84),
  SUBSTITUTE(
    SUBSTITUTE(
      SUBSTITUTE(X84,". Details","Type"),
      "_",""
    ),
    " ",""
  ),
  SUBSTITUTE(
    SUBSTITUTE(
      SUBSTITUTE(
        SUBSTITUTE(
          SUBSTITUTE(
            SUBSTITUTE(
              MID(X84,FIND(".",X84)+2,LEN(X84)-FIND(".",X84)-1),
              "_",""
            ),
            "Identification",""
          ),
          "Text",""
        ),
        ".",""
      ),
      " ",""
    ),
    "Identifier","ID"
  )
)</f>
        <v>ram:CITradeAddressType</v>
      </c>
      <c r="Z84" s="203"/>
      <c r="AA84" s="179"/>
      <c r="AB84" s="179"/>
      <c r="AC84" s="179"/>
      <c r="AD84" s="179"/>
      <c r="AE84" s="179"/>
    </row>
    <row r="85" spans="1:35" s="17" customFormat="1">
      <c r="A85" s="215">
        <v>84</v>
      </c>
      <c r="B85" s="9">
        <v>84</v>
      </c>
      <c r="C85" s="4" t="s">
        <v>14</v>
      </c>
      <c r="D85" s="177" t="str">
        <f>INDEX(単一!C:C,MATCH(G85,単一!H:H,0),1)</f>
        <v>ヘッダ</v>
      </c>
      <c r="E85" s="4" t="s">
        <v>319</v>
      </c>
      <c r="F85" s="4" t="s">
        <v>22</v>
      </c>
      <c r="G85" s="4" t="s">
        <v>321</v>
      </c>
      <c r="H85" s="4" t="s">
        <v>322</v>
      </c>
      <c r="I85" s="35" t="s">
        <v>26</v>
      </c>
      <c r="J85" s="194"/>
      <c r="K85" s="194"/>
      <c r="L85" s="37"/>
      <c r="M85" s="38"/>
      <c r="N85" s="38"/>
      <c r="O85" s="38"/>
      <c r="P85" s="38"/>
      <c r="Q85" s="38"/>
      <c r="R85" s="38"/>
      <c r="S85" s="38" t="s">
        <v>320</v>
      </c>
      <c r="T85" s="38"/>
      <c r="U85" s="38"/>
      <c r="V85" s="38"/>
      <c r="W85" s="39"/>
      <c r="X85" s="173" t="str">
        <f>L85&amp;M85&amp;N85&amp;O85&amp;P85&amp;Q85&amp;R85&amp;S85&amp;T85&amp;U85</f>
        <v>CI_ Trade_ Address. Postcode. Code</v>
      </c>
      <c r="Y85" s="173" t="str">
        <f>IF(OR("ASMA"=F85,"MA"=F85),"rsm:","ram:")&amp;
IF(OR("ASMA"=F85,"ABIE"=F85),
  SUBSTITUTE(
    SUBSTITUTE(
      SUBSTITUTE(X85,". Details","Type"),
      "_",""
    ),
    " ",""
  ),
  SUBSTITUTE(
    SUBSTITUTE(
      SUBSTITUTE(
        SUBSTITUTE(
          SUBSTITUTE(
            SUBSTITUTE(
              MID(X85,FIND(".",X85)+2,LEN(X85)-FIND(".",X85)-1),
              "_",""
            ),
            "Identification",""
          ),
          "Text",""
        ),
        ".",""
      ),
      " ",""
    ),
    "Identifier","ID"
  )
)</f>
        <v>ram:PostcodeCode</v>
      </c>
      <c r="Z85" s="203" t="str">
        <f>Z$83&amp;"/"&amp;Y85</f>
        <v>rsm:CIIHSupplyChainTradeTransactionType/ram:ApplicableCIIHSupplyChainTradeAgreement/ram:SellerCITradeParty/ram:PostalCITradeAddress/ram:PostcodeCode</v>
      </c>
      <c r="AA85" s="179"/>
      <c r="AB85" s="179"/>
      <c r="AC85" s="179"/>
      <c r="AD85" s="179"/>
      <c r="AE85" s="179"/>
      <c r="AF85"/>
      <c r="AG85"/>
      <c r="AH85"/>
      <c r="AI85" s="131"/>
    </row>
    <row r="86" spans="1:35" s="17" customFormat="1">
      <c r="A86" s="215">
        <v>85</v>
      </c>
      <c r="B86" s="9">
        <v>85</v>
      </c>
      <c r="C86" s="4" t="s">
        <v>14</v>
      </c>
      <c r="D86" s="177" t="str">
        <f>INDEX(単一!C:C,MATCH(G86,単一!H:H,0),1)</f>
        <v>ヘッダ</v>
      </c>
      <c r="E86" s="4" t="s">
        <v>323</v>
      </c>
      <c r="F86" s="4" t="s">
        <v>22</v>
      </c>
      <c r="G86" s="4" t="s">
        <v>325</v>
      </c>
      <c r="H86" s="4" t="s">
        <v>326</v>
      </c>
      <c r="I86" s="35" t="s">
        <v>26</v>
      </c>
      <c r="J86" s="194"/>
      <c r="K86" s="194"/>
      <c r="L86" s="37"/>
      <c r="M86" s="38"/>
      <c r="N86" s="38"/>
      <c r="O86" s="38"/>
      <c r="P86" s="38"/>
      <c r="Q86" s="38"/>
      <c r="R86" s="38"/>
      <c r="S86" s="38" t="s">
        <v>324</v>
      </c>
      <c r="T86" s="18"/>
      <c r="U86" s="19"/>
      <c r="V86" s="19"/>
      <c r="W86" s="20"/>
      <c r="X86" s="173" t="str">
        <f>L86&amp;M86&amp;N86&amp;O86&amp;P86&amp;Q86&amp;R86&amp;S86&amp;T86&amp;U86</f>
        <v>CI_ Trade_ Address. Line One. Text</v>
      </c>
      <c r="Y86" s="173" t="str">
        <f>IF(OR("ASMA"=F86,"MA"=F86),"rsm:","ram:")&amp;
IF(OR("ASMA"=F86,"ABIE"=F86),
  SUBSTITUTE(
    SUBSTITUTE(
      SUBSTITUTE(X86,". Details","Type"),
      "_",""
    ),
    " ",""
  ),
  SUBSTITUTE(
    SUBSTITUTE(
      SUBSTITUTE(
        SUBSTITUTE(
          SUBSTITUTE(
            SUBSTITUTE(
              MID(X86,FIND(".",X86)+2,LEN(X86)-FIND(".",X86)-1),
              "_",""
            ),
            "Identification",""
          ),
          "Text",""
        ),
        ".",""
      ),
      " ",""
    ),
    "Identifier","ID"
  )
)</f>
        <v>ram:LineOne</v>
      </c>
      <c r="Z86" s="203" t="str">
        <f>Z$83&amp;"/"&amp;Y86</f>
        <v>rsm:CIIHSupplyChainTradeTransactionType/ram:ApplicableCIIHSupplyChainTradeAgreement/ram:SellerCITradeParty/ram:PostalCITradeAddress/ram:LineOne</v>
      </c>
      <c r="AA86" s="179"/>
      <c r="AB86" s="179"/>
      <c r="AC86" s="179"/>
      <c r="AD86" s="179"/>
      <c r="AE86" s="179"/>
      <c r="AF86"/>
      <c r="AG86"/>
      <c r="AH86"/>
      <c r="AI86" s="131"/>
    </row>
    <row r="87" spans="1:35" s="17" customFormat="1">
      <c r="A87" s="215">
        <v>86</v>
      </c>
      <c r="B87" s="9">
        <v>86</v>
      </c>
      <c r="C87" s="4" t="s">
        <v>14</v>
      </c>
      <c r="D87" s="177" t="str">
        <f>INDEX(単一!C:C,MATCH(G87,単一!H:H,0),1)</f>
        <v>ヘッダ</v>
      </c>
      <c r="E87" s="4" t="s">
        <v>327</v>
      </c>
      <c r="F87" s="4" t="s">
        <v>22</v>
      </c>
      <c r="G87" s="4" t="s">
        <v>329</v>
      </c>
      <c r="H87" s="4" t="s">
        <v>330</v>
      </c>
      <c r="I87" s="35" t="s">
        <v>26</v>
      </c>
      <c r="J87" s="194"/>
      <c r="K87" s="194"/>
      <c r="L87" s="37"/>
      <c r="M87" s="38"/>
      <c r="N87" s="38"/>
      <c r="O87" s="38"/>
      <c r="P87" s="38"/>
      <c r="Q87" s="38"/>
      <c r="R87" s="38"/>
      <c r="S87" s="38" t="s">
        <v>328</v>
      </c>
      <c r="T87" s="38"/>
      <c r="U87" s="38"/>
      <c r="V87" s="38"/>
      <c r="W87" s="39"/>
      <c r="X87" s="173" t="str">
        <f>L87&amp;M87&amp;N87&amp;O87&amp;P87&amp;Q87&amp;R87&amp;S87&amp;T87&amp;U87</f>
        <v>CI_ Trade_ Address. Line Two. Text</v>
      </c>
      <c r="Y87" s="173" t="str">
        <f>IF(OR("ASMA"=F87,"MA"=F87),"rsm:","ram:")&amp;
IF(OR("ASMA"=F87,"ABIE"=F87),
  SUBSTITUTE(
    SUBSTITUTE(
      SUBSTITUTE(X87,". Details","Type"),
      "_",""
    ),
    " ",""
  ),
  SUBSTITUTE(
    SUBSTITUTE(
      SUBSTITUTE(
        SUBSTITUTE(
          SUBSTITUTE(
            SUBSTITUTE(
              MID(X87,FIND(".",X87)+2,LEN(X87)-FIND(".",X87)-1),
              "_",""
            ),
            "Identification",""
          ),
          "Text",""
        ),
        ".",""
      ),
      " ",""
    ),
    "Identifier","ID"
  )
)</f>
        <v>ram:LineTwo</v>
      </c>
      <c r="Z87" s="203" t="str">
        <f>Z$83&amp;"/"&amp;Y87</f>
        <v>rsm:CIIHSupplyChainTradeTransactionType/ram:ApplicableCIIHSupplyChainTradeAgreement/ram:SellerCITradeParty/ram:PostalCITradeAddress/ram:LineTwo</v>
      </c>
      <c r="AA87" s="179"/>
      <c r="AB87" s="179"/>
      <c r="AC87" s="179"/>
      <c r="AD87" s="179"/>
      <c r="AE87" s="179"/>
      <c r="AF87"/>
      <c r="AG87"/>
      <c r="AH87"/>
      <c r="AI87" s="131"/>
    </row>
    <row r="88" spans="1:35">
      <c r="A88" s="214">
        <v>87</v>
      </c>
      <c r="B88" s="9">
        <v>87</v>
      </c>
      <c r="C88" s="4" t="s">
        <v>14</v>
      </c>
      <c r="D88" s="177" t="str">
        <f>INDEX(単一!C:C,MATCH(G88,単一!H:H,0),1)</f>
        <v>ヘッダ</v>
      </c>
      <c r="E88" s="4" t="s">
        <v>331</v>
      </c>
      <c r="F88" s="4" t="s">
        <v>22</v>
      </c>
      <c r="G88" s="4" t="s">
        <v>333</v>
      </c>
      <c r="H88" s="4" t="s">
        <v>334</v>
      </c>
      <c r="I88" s="35" t="s">
        <v>26</v>
      </c>
      <c r="J88" s="195"/>
      <c r="K88" s="195"/>
      <c r="L88" s="41"/>
      <c r="M88" s="38"/>
      <c r="N88" s="38"/>
      <c r="O88" s="38"/>
      <c r="P88" s="38"/>
      <c r="Q88" s="38"/>
      <c r="R88" s="38"/>
      <c r="S88" s="19" t="s">
        <v>332</v>
      </c>
      <c r="T88" s="19"/>
      <c r="U88" s="19"/>
      <c r="V88" s="19"/>
      <c r="W88" s="19"/>
      <c r="X88" s="173" t="str">
        <f>L88&amp;M88&amp;N88&amp;O88&amp;P88&amp;Q88&amp;R88&amp;S88&amp;T88&amp;U88</f>
        <v>CI_ Trade_ Address. Line Three. Text</v>
      </c>
      <c r="Y88" s="173" t="str">
        <f>IF(OR("ASMA"=F88,"MA"=F88),"rsm:","ram:")&amp;
IF(OR("ASMA"=F88,"ABIE"=F88),
  SUBSTITUTE(
    SUBSTITUTE(
      SUBSTITUTE(X88,". Details","Type"),
      "_",""
    ),
    " ",""
  ),
  SUBSTITUTE(
    SUBSTITUTE(
      SUBSTITUTE(
        SUBSTITUTE(
          SUBSTITUTE(
            SUBSTITUTE(
              MID(X88,FIND(".",X88)+2,LEN(X88)-FIND(".",X88)-1),
              "_",""
            ),
            "Identification",""
          ),
          "Text",""
        ),
        ".",""
      ),
      " ",""
    ),
    "Identifier","ID"
  )
)</f>
        <v>ram:LineThree</v>
      </c>
      <c r="Z88" s="203" t="str">
        <f>Z$83&amp;"/"&amp;Y88</f>
        <v>rsm:CIIHSupplyChainTradeTransactionType/ram:ApplicableCIIHSupplyChainTradeAgreement/ram:SellerCITradeParty/ram:PostalCITradeAddress/ram:LineThree</v>
      </c>
      <c r="AA88" s="179"/>
      <c r="AB88" s="179"/>
      <c r="AC88" s="179"/>
      <c r="AD88" s="179"/>
      <c r="AE88" s="179"/>
    </row>
    <row r="89" spans="1:35" s="53" customFormat="1">
      <c r="A89" s="217">
        <v>88</v>
      </c>
      <c r="B89" s="9">
        <v>88</v>
      </c>
      <c r="C89" s="4" t="s">
        <v>14</v>
      </c>
      <c r="D89" s="177" t="str">
        <f>INDEX(単一!C:C,MATCH(G89,単一!H:H,0),1)</f>
        <v>ヘッダ</v>
      </c>
      <c r="E89" s="4" t="s">
        <v>335</v>
      </c>
      <c r="F89" s="4" t="s">
        <v>22</v>
      </c>
      <c r="G89" s="4" t="s">
        <v>337</v>
      </c>
      <c r="H89" s="4" t="s">
        <v>338</v>
      </c>
      <c r="I89" s="35" t="s">
        <v>20</v>
      </c>
      <c r="J89" s="194"/>
      <c r="K89" s="194"/>
      <c r="L89" s="37"/>
      <c r="M89" s="38"/>
      <c r="N89" s="38"/>
      <c r="O89" s="38"/>
      <c r="P89" s="38"/>
      <c r="Q89" s="38"/>
      <c r="R89" s="38"/>
      <c r="S89" s="38" t="s">
        <v>336</v>
      </c>
      <c r="T89" s="38"/>
      <c r="U89" s="38"/>
      <c r="V89" s="38"/>
      <c r="W89" s="39"/>
      <c r="X89" s="173" t="str">
        <f>L89&amp;M89&amp;N89&amp;O89&amp;P89&amp;Q89&amp;R89&amp;S89&amp;T89&amp;U89</f>
        <v>CI_ Trade_ Address. Country. Identifier</v>
      </c>
      <c r="Y89" s="173" t="str">
        <f>IF(OR("ASMA"=F89,"MA"=F89),"rsm:","ram:")&amp;
IF(OR("ASMA"=F89,"ABIE"=F89),
  SUBSTITUTE(
    SUBSTITUTE(
      SUBSTITUTE(X89,". Details","Type"),
      "_",""
    ),
    " ",""
  ),
  SUBSTITUTE(
    SUBSTITUTE(
      SUBSTITUTE(
        SUBSTITUTE(
          SUBSTITUTE(
            SUBSTITUTE(
              MID(X89,FIND(".",X89)+2,LEN(X89)-FIND(".",X89)-1),
              "_",""
            ),
            "Identification",""
          ),
          "Text",""
        ),
        ".",""
      ),
      " ",""
    ),
    "Identifier","ID"
  )
)</f>
        <v>ram:CountryID</v>
      </c>
      <c r="Z89" s="203" t="str">
        <f>Z$83&amp;"/"&amp;Y89</f>
        <v>rsm:CIIHSupplyChainTradeTransactionType/ram:ApplicableCIIHSupplyChainTradeAgreement/ram:SellerCITradeParty/ram:PostalCITradeAddress/ram:CountryID</v>
      </c>
      <c r="AA89" s="179"/>
      <c r="AB89" s="179"/>
      <c r="AC89" s="179"/>
      <c r="AD89" s="179"/>
      <c r="AE89" s="179"/>
      <c r="AF89"/>
      <c r="AG89"/>
      <c r="AH89"/>
      <c r="AI89" s="131"/>
    </row>
    <row r="90" spans="1:35" s="53" customFormat="1">
      <c r="A90" s="217">
        <v>89</v>
      </c>
      <c r="B90" s="9">
        <v>89</v>
      </c>
      <c r="C90" s="4" t="s">
        <v>14</v>
      </c>
      <c r="D90" s="177" t="e">
        <f>INDEX(単一!C:C,MATCH(G90,単一!H:H,0),1)</f>
        <v>#N/A</v>
      </c>
      <c r="E90" s="4" t="s">
        <v>339</v>
      </c>
      <c r="F90" s="4" t="s">
        <v>32</v>
      </c>
      <c r="G90" s="4" t="s">
        <v>341</v>
      </c>
      <c r="H90" s="4" t="s">
        <v>342</v>
      </c>
      <c r="I90" s="35" t="s">
        <v>20</v>
      </c>
      <c r="J90" s="194"/>
      <c r="K90" s="194"/>
      <c r="L90" s="37"/>
      <c r="M90" s="38"/>
      <c r="N90" s="38"/>
      <c r="O90" s="38"/>
      <c r="P90" s="38"/>
      <c r="Q90" s="38" t="s">
        <v>340</v>
      </c>
      <c r="R90" s="38"/>
      <c r="S90" s="38"/>
      <c r="T90" s="38"/>
      <c r="U90" s="38"/>
      <c r="V90" s="38"/>
      <c r="W90" s="39"/>
      <c r="X90" s="179"/>
      <c r="Y90" s="179" t="e">
        <f>IF(OR("ASMA"=F90,"MA"=F90),"rsm:","ram:")&amp;
IF(OR("ASMA"=F90,"ABIE"=F90),
  SUBSTITUTE(
    SUBSTITUTE(
      SUBSTITUTE(X90,". Details","Type"),
      "_",""
    ),
    " ",""
  ),
  SUBSTITUTE(
    SUBSTITUTE(
      SUBSTITUTE(
        SUBSTITUTE(
          SUBSTITUTE(
            SUBSTITUTE(
              MID(X90,FIND(".",X90)+2,LEN(X90)-FIND(".",X90)-1),
              "_",""
            ),
            "Identification",""
          ),
          "Text",""
        ),
        ".",""
      ),
      " ",""
    ),
    "Identifier","ID"
  )
)</f>
        <v>#VALUE!</v>
      </c>
      <c r="Z90" s="204" t="e">
        <f>Z$60&amp;"/"&amp;Y90</f>
        <v>#VALUE!</v>
      </c>
      <c r="AA90" s="179"/>
      <c r="AB90" s="179"/>
      <c r="AC90" s="179"/>
      <c r="AD90" s="179"/>
      <c r="AE90" s="179"/>
      <c r="AF90"/>
      <c r="AG90"/>
      <c r="AH90"/>
      <c r="AI90" s="131"/>
    </row>
    <row r="91" spans="1:35" s="53" customFormat="1">
      <c r="A91" s="217">
        <v>90</v>
      </c>
      <c r="B91" s="9">
        <v>90</v>
      </c>
      <c r="C91" s="4" t="s">
        <v>14</v>
      </c>
      <c r="D91" s="177" t="e">
        <f>INDEX(単一!C:C,MATCH(G91,単一!H:H,0),1)</f>
        <v>#N/A</v>
      </c>
      <c r="E91" s="4" t="s">
        <v>285</v>
      </c>
      <c r="F91" s="4" t="s">
        <v>37</v>
      </c>
      <c r="G91" s="4" t="s">
        <v>344</v>
      </c>
      <c r="H91" s="4" t="s">
        <v>344</v>
      </c>
      <c r="I91" s="35" t="s">
        <v>13</v>
      </c>
      <c r="J91" s="194"/>
      <c r="K91" s="194"/>
      <c r="L91" s="37"/>
      <c r="M91" s="38"/>
      <c r="N91" s="38"/>
      <c r="O91" s="38"/>
      <c r="P91" s="38"/>
      <c r="Q91" s="38"/>
      <c r="R91" s="38" t="s">
        <v>343</v>
      </c>
      <c r="S91" s="38"/>
      <c r="T91" s="38"/>
      <c r="U91" s="38"/>
      <c r="V91" s="38"/>
      <c r="W91" s="39"/>
      <c r="X91" s="179"/>
      <c r="Y91" s="179" t="str">
        <f>IF(OR("ASMA"=F91,"MA"=F91),"rsm:","ram:")&amp;
IF(OR("ASMA"=F91,"ABIE"=F91),
  SUBSTITUTE(
    SUBSTITUTE(
      SUBSTITUTE(X91,". Details","Type"),
      "_",""
    ),
    " ",""
  ),
  SUBSTITUTE(
    SUBSTITUTE(
      SUBSTITUTE(
        SUBSTITUTE(
          SUBSTITUTE(
            SUBSTITUTE(
              MID(X91,FIND(".",X91)+2,LEN(X91)-FIND(".",X91)-1),
              "_",""
            ),
            "Identification",""
          ),
          "Text",""
        ),
        ".",""
      ),
      " ",""
    ),
    "Identifier","ID"
  )
)</f>
        <v>ram:</v>
      </c>
      <c r="Z91" s="204"/>
      <c r="AA91" s="179"/>
      <c r="AB91" s="179"/>
      <c r="AC91" s="179"/>
      <c r="AD91" s="179"/>
      <c r="AE91" s="179"/>
      <c r="AF91"/>
      <c r="AG91"/>
      <c r="AH91"/>
      <c r="AI91" s="131"/>
    </row>
    <row r="92" spans="1:35" s="53" customFormat="1">
      <c r="A92" s="217">
        <v>91</v>
      </c>
      <c r="B92" s="9">
        <v>91</v>
      </c>
      <c r="C92" s="4" t="s">
        <v>14</v>
      </c>
      <c r="D92" s="177" t="e">
        <f>INDEX(単一!C:C,MATCH(G92,単一!H:H,0),1)</f>
        <v>#N/A</v>
      </c>
      <c r="E92" s="4" t="s">
        <v>345</v>
      </c>
      <c r="F92" s="4" t="s">
        <v>22</v>
      </c>
      <c r="G92" s="4" t="s">
        <v>347</v>
      </c>
      <c r="H92" s="4" t="s">
        <v>348</v>
      </c>
      <c r="I92" s="35" t="s">
        <v>349</v>
      </c>
      <c r="J92" s="194"/>
      <c r="K92" s="194"/>
      <c r="L92" s="37"/>
      <c r="M92" s="38"/>
      <c r="N92" s="38"/>
      <c r="O92" s="38"/>
      <c r="P92" s="38"/>
      <c r="Q92" s="38"/>
      <c r="R92" s="38"/>
      <c r="S92" s="38" t="s">
        <v>346</v>
      </c>
      <c r="T92" s="38"/>
      <c r="U92" s="38"/>
      <c r="V92" s="38"/>
      <c r="W92" s="39"/>
      <c r="X92" s="179"/>
      <c r="Y92" s="179" t="e">
        <f>IF(OR("ASMA"=F92,"MA"=F92),"rsm:","ram:")&amp;
IF(OR("ASMA"=F92,"ABIE"=F92),
  SUBSTITUTE(
    SUBSTITUTE(
      SUBSTITUTE(X92,". Details","Type"),
      "_",""
    ),
    " ",""
  ),
  SUBSTITUTE(
    SUBSTITUTE(
      SUBSTITUTE(
        SUBSTITUTE(
          SUBSTITUTE(
            SUBSTITUTE(
              MID(X92,FIND(".",X92)+2,LEN(X92)-FIND(".",X92)-1),
              "_",""
            ),
            "Identification",""
          ),
          "Text",""
        ),
        ".",""
      ),
      " ",""
    ),
    "Identifier","ID"
  )
)</f>
        <v>#VALUE!</v>
      </c>
      <c r="Z92" s="204" t="e">
        <f>Z90&amp;"/"&amp;Y92</f>
        <v>#VALUE!</v>
      </c>
      <c r="AA92" s="179"/>
      <c r="AB92" s="179"/>
      <c r="AC92" s="179"/>
      <c r="AD92" s="179"/>
      <c r="AE92" s="179"/>
      <c r="AF92"/>
      <c r="AG92"/>
      <c r="AH92"/>
      <c r="AI92" s="131"/>
    </row>
    <row r="93" spans="1:35" s="53" customFormat="1">
      <c r="A93" s="217">
        <v>92</v>
      </c>
      <c r="B93" s="9">
        <v>92</v>
      </c>
      <c r="C93" s="4" t="s">
        <v>14</v>
      </c>
      <c r="D93" s="177" t="e">
        <f>INDEX(単一!C:C,MATCH(G93,単一!H:H,0),1)</f>
        <v>#N/A</v>
      </c>
      <c r="E93" s="4" t="s">
        <v>289</v>
      </c>
      <c r="F93" s="4" t="s">
        <v>22</v>
      </c>
      <c r="G93" s="4" t="s">
        <v>351</v>
      </c>
      <c r="H93" s="4" t="s">
        <v>352</v>
      </c>
      <c r="I93" s="35" t="s">
        <v>349</v>
      </c>
      <c r="J93" s="194"/>
      <c r="K93" s="194"/>
      <c r="L93" s="37"/>
      <c r="M93" s="38"/>
      <c r="N93" s="38"/>
      <c r="O93" s="38"/>
      <c r="P93" s="38"/>
      <c r="Q93" s="38"/>
      <c r="R93" s="38"/>
      <c r="S93" s="38" t="s">
        <v>350</v>
      </c>
      <c r="T93" s="38"/>
      <c r="U93" s="38"/>
      <c r="V93" s="38"/>
      <c r="W93" s="39"/>
      <c r="X93" s="179"/>
      <c r="Y93" s="179" t="e">
        <f>IF(OR("ASMA"=F93,"MA"=F93),"rsm:","ram:")&amp;
IF(OR("ASMA"=F93,"ABIE"=F93),
  SUBSTITUTE(
    SUBSTITUTE(
      SUBSTITUTE(X93,". Details","Type"),
      "_",""
    ),
    " ",""
  ),
  SUBSTITUTE(
    SUBSTITUTE(
      SUBSTITUTE(
        SUBSTITUTE(
          SUBSTITUTE(
            SUBSTITUTE(
              MID(X93,FIND(".",X93)+2,LEN(X93)-FIND(".",X93)-1),
              "_",""
            ),
            "Identification",""
          ),
          "Text",""
        ),
        ".",""
      ),
      " ",""
    ),
    "Identifier","ID"
  )
)</f>
        <v>#VALUE!</v>
      </c>
      <c r="Z93" s="204" t="e">
        <f>Z$90&amp;"/"&amp;Y93</f>
        <v>#VALUE!</v>
      </c>
      <c r="AA93" s="179"/>
      <c r="AB93" s="179"/>
      <c r="AC93" s="179"/>
      <c r="AD93" s="179"/>
      <c r="AE93" s="179"/>
      <c r="AF93"/>
      <c r="AG93"/>
      <c r="AH93"/>
      <c r="AI93" s="131"/>
    </row>
    <row r="94" spans="1:35">
      <c r="A94" s="214">
        <v>93</v>
      </c>
      <c r="B94" s="9">
        <v>93</v>
      </c>
      <c r="C94" s="4" t="s">
        <v>14</v>
      </c>
      <c r="D94" s="177" t="str">
        <f>INDEX(単一!C:C,MATCH(G94,単一!H:H,0),1)</f>
        <v>ヘッダ</v>
      </c>
      <c r="E94" s="4" t="s">
        <v>353</v>
      </c>
      <c r="F94" s="4" t="s">
        <v>32</v>
      </c>
      <c r="G94" s="4" t="s">
        <v>355</v>
      </c>
      <c r="H94" s="4" t="s">
        <v>356</v>
      </c>
      <c r="I94" s="35" t="s">
        <v>20</v>
      </c>
      <c r="J94" s="194"/>
      <c r="K94" s="194"/>
      <c r="L94" s="37"/>
      <c r="M94" s="38"/>
      <c r="N94" s="38"/>
      <c r="O94" s="38" t="s">
        <v>354</v>
      </c>
      <c r="P94" s="38"/>
      <c r="Q94" s="38"/>
      <c r="R94" s="38"/>
      <c r="S94" s="38"/>
      <c r="T94" s="38"/>
      <c r="U94" s="38"/>
      <c r="V94" s="38"/>
      <c r="W94" s="39"/>
      <c r="X94" s="179"/>
      <c r="Y94" s="179" t="e">
        <f>IF(OR("ASMA"=F94,"MA"=F94),"rsm:","ram:")&amp;
IF(OR("ASMA"=F94,"ABIE"=F94),
  SUBSTITUTE(
    SUBSTITUTE(
      SUBSTITUTE(X94,". Details","Type"),
      "_",""
    ),
    " ",""
  ),
  SUBSTITUTE(
    SUBSTITUTE(
      SUBSTITUTE(
        SUBSTITUTE(
          SUBSTITUTE(
            SUBSTITUTE(
              MID(X94,FIND(".",X94)+2,LEN(X94)-FIND(".",X94)-1),
              "_",""
            ),
            "Identification",""
          ),
          "Text",""
        ),
        ".",""
      ),
      " ",""
    ),
    "Identifier","ID"
  )
)</f>
        <v>#VALUE!</v>
      </c>
      <c r="Z94" s="204" t="e">
        <f>Z$90&amp;"/"&amp;Y94</f>
        <v>#VALUE!</v>
      </c>
      <c r="AA94" s="179"/>
      <c r="AB94" s="179"/>
      <c r="AC94" s="179"/>
      <c r="AD94" s="179"/>
      <c r="AE94" s="179"/>
    </row>
    <row r="95" spans="1:35">
      <c r="A95" s="214">
        <v>94</v>
      </c>
      <c r="B95" s="9">
        <v>94</v>
      </c>
      <c r="C95" s="4" t="s">
        <v>14</v>
      </c>
      <c r="D95" s="177" t="str">
        <f>INDEX(単一!C:C,MATCH(G95,単一!H:H,0),1)</f>
        <v>ヘッダ</v>
      </c>
      <c r="E95" s="4" t="s">
        <v>357</v>
      </c>
      <c r="F95" s="4" t="s">
        <v>37</v>
      </c>
      <c r="G95" s="4" t="s">
        <v>358</v>
      </c>
      <c r="H95" s="4" t="s">
        <v>359</v>
      </c>
      <c r="I95" s="35" t="s">
        <v>13</v>
      </c>
      <c r="J95" s="194"/>
      <c r="K95" s="194"/>
      <c r="L95" s="37"/>
      <c r="M95" s="38"/>
      <c r="N95" s="38"/>
      <c r="O95" s="38"/>
      <c r="P95" s="38" t="s">
        <v>238</v>
      </c>
      <c r="Q95" s="38"/>
      <c r="R95" s="38"/>
      <c r="S95" s="38"/>
      <c r="T95" s="38"/>
      <c r="U95" s="38"/>
      <c r="V95" s="38"/>
      <c r="W95" s="39"/>
      <c r="X95" s="179"/>
      <c r="Y95" s="179" t="str">
        <f>IF(OR("ASMA"=F95,"MA"=F95),"rsm:","ram:")&amp;
IF(OR("ASMA"=F95,"ABIE"=F95),
  SUBSTITUTE(
    SUBSTITUTE(
      SUBSTITUTE(X95,". Details","Type"),
      "_",""
    ),
    " ",""
  ),
  SUBSTITUTE(
    SUBSTITUTE(
      SUBSTITUTE(
        SUBSTITUTE(
          SUBSTITUTE(
            SUBSTITUTE(
              MID(X95,FIND(".",X95)+2,LEN(X95)-FIND(".",X95)-1),
              "_",""
            ),
            "Identification",""
          ),
          "Text",""
        ),
        ".",""
      ),
      " ",""
    ),
    "Identifier","ID"
  )
)</f>
        <v>ram:</v>
      </c>
      <c r="Z95" s="204" t="e">
        <f>Z$90&amp;"/"&amp;Y95</f>
        <v>#VALUE!</v>
      </c>
      <c r="AA95" s="179"/>
      <c r="AB95" s="179"/>
      <c r="AC95" s="179"/>
      <c r="AD95" s="179"/>
      <c r="AE95" s="179"/>
    </row>
    <row r="96" spans="1:35" s="17" customFormat="1">
      <c r="A96" s="215">
        <v>95</v>
      </c>
      <c r="B96" s="9">
        <v>95</v>
      </c>
      <c r="C96" s="4" t="s">
        <v>14</v>
      </c>
      <c r="D96" s="177" t="str">
        <f>INDEX(単一!C:C,MATCH(G96,単一!H:H,0),1)</f>
        <v>ヘッダ</v>
      </c>
      <c r="E96" s="4" t="s">
        <v>241</v>
      </c>
      <c r="F96" s="4" t="s">
        <v>22</v>
      </c>
      <c r="G96" s="4" t="s">
        <v>360</v>
      </c>
      <c r="H96" s="4" t="s">
        <v>361</v>
      </c>
      <c r="I96" s="35" t="s">
        <v>20</v>
      </c>
      <c r="J96" s="194"/>
      <c r="K96" s="194"/>
      <c r="L96" s="37"/>
      <c r="M96" s="38"/>
      <c r="N96" s="38"/>
      <c r="O96" s="38"/>
      <c r="P96" s="38"/>
      <c r="Q96" s="38" t="s">
        <v>242</v>
      </c>
      <c r="R96" s="38"/>
      <c r="S96" s="38"/>
      <c r="T96" s="38"/>
      <c r="U96" s="38"/>
      <c r="V96" s="38"/>
      <c r="W96" s="39"/>
      <c r="X96" s="179"/>
      <c r="Y96" s="179" t="e">
        <f>IF(OR("ASMA"=F96,"MA"=F96),"rsm:","ram:")&amp;
IF(OR("ASMA"=F96,"ABIE"=F96),
  SUBSTITUTE(
    SUBSTITUTE(
      SUBSTITUTE(X96,". Details","Type"),
      "_",""
    ),
    " ",""
  ),
  SUBSTITUTE(
    SUBSTITUTE(
      SUBSTITUTE(
        SUBSTITUTE(
          SUBSTITUTE(
            SUBSTITUTE(
              MID(X96,FIND(".",X96)+2,LEN(X96)-FIND(".",X96)-1),
              "_",""
            ),
            "Identification",""
          ),
          "Text",""
        ),
        ".",""
      ),
      " ",""
    ),
    "Identifier","ID"
  )
)</f>
        <v>#VALUE!</v>
      </c>
      <c r="Z96" s="204" t="e">
        <f>Z$90&amp;"/"&amp;Y96</f>
        <v>#VALUE!</v>
      </c>
      <c r="AA96" s="179"/>
      <c r="AB96" s="179"/>
      <c r="AC96" s="179"/>
      <c r="AD96" s="179"/>
      <c r="AE96" s="179"/>
      <c r="AF96"/>
      <c r="AG96"/>
      <c r="AH96"/>
      <c r="AI96" s="131"/>
    </row>
    <row r="97" spans="1:35" s="17" customFormat="1">
      <c r="A97" s="215">
        <v>96</v>
      </c>
      <c r="B97" s="9">
        <v>96</v>
      </c>
      <c r="C97" s="4" t="s">
        <v>14</v>
      </c>
      <c r="D97" s="177" t="str">
        <f>INDEX(単一!C:C,MATCH(G97,単一!H:H,0),1)</f>
        <v>ヘッダ</v>
      </c>
      <c r="E97" s="4" t="s">
        <v>245</v>
      </c>
      <c r="F97" s="4" t="s">
        <v>22</v>
      </c>
      <c r="G97" s="4" t="s">
        <v>362</v>
      </c>
      <c r="H97" s="4" t="s">
        <v>363</v>
      </c>
      <c r="I97" s="35" t="s">
        <v>26</v>
      </c>
      <c r="J97" s="194"/>
      <c r="K97" s="194"/>
      <c r="L97" s="37"/>
      <c r="M97" s="38"/>
      <c r="N97" s="38"/>
      <c r="O97" s="38"/>
      <c r="P97" s="38"/>
      <c r="Q97" s="38" t="s">
        <v>246</v>
      </c>
      <c r="R97" s="38"/>
      <c r="S97" s="38"/>
      <c r="T97" s="38"/>
      <c r="U97" s="38"/>
      <c r="V97" s="38"/>
      <c r="W97" s="38"/>
      <c r="X97" s="179"/>
      <c r="Y97" s="179" t="e">
        <f>IF(OR("ASMA"=F97,"MA"=F97),"rsm:","ram:")&amp;
IF(OR("ASMA"=F97,"ABIE"=F97),
  SUBSTITUTE(
    SUBSTITUTE(
      SUBSTITUTE(X97,". Details","Type"),
      "_",""
    ),
    " ",""
  ),
  SUBSTITUTE(
    SUBSTITUTE(
      SUBSTITUTE(
        SUBSTITUTE(
          SUBSTITUTE(
            SUBSTITUTE(
              MID(X97,FIND(".",X97)+2,LEN(X97)-FIND(".",X97)-1),
              "_",""
            ),
            "Identification",""
          ),
          "Text",""
        ),
        ".",""
      ),
      " ",""
    ),
    "Identifier","ID"
  )
)</f>
        <v>#VALUE!</v>
      </c>
      <c r="Z97" s="204"/>
      <c r="AA97" s="179"/>
      <c r="AB97" s="179"/>
      <c r="AC97" s="179"/>
      <c r="AD97" s="179"/>
      <c r="AE97" s="179"/>
      <c r="AF97"/>
      <c r="AG97"/>
      <c r="AH97"/>
      <c r="AI97" s="131"/>
    </row>
    <row r="98" spans="1:35" s="17" customFormat="1">
      <c r="A98" s="215">
        <v>97</v>
      </c>
      <c r="B98" s="9">
        <v>97</v>
      </c>
      <c r="C98" s="4" t="s">
        <v>14</v>
      </c>
      <c r="D98" s="177" t="str">
        <f>INDEX(単一!C:C,MATCH(G98,単一!H:H,0),1)</f>
        <v>ヘッダ</v>
      </c>
      <c r="E98" s="4" t="s">
        <v>249</v>
      </c>
      <c r="F98" s="4" t="s">
        <v>22</v>
      </c>
      <c r="G98" s="4" t="s">
        <v>365</v>
      </c>
      <c r="H98" s="4" t="s">
        <v>366</v>
      </c>
      <c r="I98" s="35" t="s">
        <v>20</v>
      </c>
      <c r="J98" s="194"/>
      <c r="K98" s="194"/>
      <c r="L98" s="37"/>
      <c r="M98" s="38"/>
      <c r="N98" s="38"/>
      <c r="O98" s="38"/>
      <c r="P98" s="38"/>
      <c r="Q98" s="38" t="s">
        <v>364</v>
      </c>
      <c r="R98" s="38"/>
      <c r="S98" s="38"/>
      <c r="T98" s="38"/>
      <c r="U98" s="38"/>
      <c r="V98" s="38"/>
      <c r="W98" s="38"/>
      <c r="X98" s="179"/>
      <c r="Y98" s="179" t="e">
        <f>IF(OR("ASMA"=F98,"MA"=F98),"rsm:","ram:")&amp;
IF(OR("ASMA"=F98,"ABIE"=F98),
  SUBSTITUTE(
    SUBSTITUTE(
      SUBSTITUTE(X98,". Details","Type"),
      "_",""
    ),
    " ",""
  ),
  SUBSTITUTE(
    SUBSTITUTE(
      SUBSTITUTE(
        SUBSTITUTE(
          SUBSTITUTE(
            SUBSTITUTE(
              MID(X98,FIND(".",X98)+2,LEN(X98)-FIND(".",X98)-1),
              "_",""
            ),
            "Identification",""
          ),
          "Text",""
        ),
        ".",""
      ),
      " ",""
    ),
    "Identifier","ID"
  )
)</f>
        <v>#VALUE!</v>
      </c>
      <c r="Z98" s="204" t="e">
        <f>Z$96&amp;"/"&amp;Y98</f>
        <v>#VALUE!</v>
      </c>
      <c r="AA98" s="179"/>
      <c r="AB98" s="179"/>
      <c r="AC98" s="179"/>
      <c r="AD98" s="179"/>
      <c r="AE98" s="179"/>
      <c r="AF98"/>
      <c r="AG98"/>
      <c r="AH98"/>
      <c r="AI98" s="131"/>
    </row>
    <row r="99" spans="1:35">
      <c r="A99" s="214">
        <v>98</v>
      </c>
      <c r="B99" s="9">
        <v>98</v>
      </c>
      <c r="C99" s="55" t="s">
        <v>14</v>
      </c>
      <c r="D99" s="177" t="str">
        <f>INDEX(単一!C:C,MATCH(G99,単一!H:H,0),1)</f>
        <v>ヘッダ</v>
      </c>
      <c r="E99" s="55" t="s">
        <v>253</v>
      </c>
      <c r="F99" s="55" t="s">
        <v>22</v>
      </c>
      <c r="G99" s="55" t="s">
        <v>255</v>
      </c>
      <c r="H99" s="55" t="s">
        <v>367</v>
      </c>
      <c r="I99" s="58" t="s">
        <v>26</v>
      </c>
      <c r="J99" s="199"/>
      <c r="K99" s="199"/>
      <c r="L99" s="57"/>
      <c r="M99" s="57"/>
      <c r="N99" s="57"/>
      <c r="O99" s="57"/>
      <c r="P99" s="61"/>
      <c r="Q99" s="57" t="s">
        <v>254</v>
      </c>
      <c r="R99" s="57"/>
      <c r="S99" s="62"/>
      <c r="T99" s="61"/>
      <c r="U99" s="63"/>
      <c r="V99" s="63"/>
      <c r="W99" s="63"/>
      <c r="X99" s="183"/>
      <c r="Y99" s="183" t="e">
        <f>IF(OR("ASMA"=F99,"MA"=F99),"rsm:","ram:")&amp;
IF(OR("ASMA"=F99,"ABIE"=F99),
  SUBSTITUTE(
    SUBSTITUTE(
      SUBSTITUTE(X99,". Details","Type"),
      "_",""
    ),
    " ",""
  ),
  SUBSTITUTE(
    SUBSTITUTE(
      SUBSTITUTE(
        SUBSTITUTE(
          SUBSTITUTE(
            SUBSTITUTE(
              MID(X99,FIND(".",X99)+2,LEN(X99)-FIND(".",X99)-1),
              "_",""
            ),
            "Identification",""
          ),
          "Text",""
        ),
        ".",""
      ),
      " ",""
    ),
    "Identifier","ID"
  )
)</f>
        <v>#VALUE!</v>
      </c>
      <c r="Z99" s="205" t="e">
        <f>Z$96&amp;"/"&amp;Y99</f>
        <v>#VALUE!</v>
      </c>
      <c r="AA99" s="183"/>
      <c r="AB99" s="183"/>
      <c r="AC99" s="183"/>
      <c r="AD99" s="183"/>
      <c r="AE99" s="183"/>
    </row>
    <row r="100" spans="1:35" s="17" customFormat="1">
      <c r="A100" s="215">
        <v>99</v>
      </c>
      <c r="B100" s="9">
        <v>99</v>
      </c>
      <c r="C100" s="4" t="s">
        <v>14</v>
      </c>
      <c r="D100" s="177" t="str">
        <f>INDEX(単一!C:C,MATCH(G100,単一!H:H,0),1)</f>
        <v>ヘッダ</v>
      </c>
      <c r="E100" s="4" t="s">
        <v>257</v>
      </c>
      <c r="F100" s="4" t="s">
        <v>32</v>
      </c>
      <c r="G100" s="4" t="s">
        <v>368</v>
      </c>
      <c r="H100" s="4" t="s">
        <v>369</v>
      </c>
      <c r="I100" s="35" t="s">
        <v>26</v>
      </c>
      <c r="J100" s="194"/>
      <c r="K100" s="194"/>
      <c r="L100" s="37"/>
      <c r="M100" s="38"/>
      <c r="N100" s="38"/>
      <c r="O100" s="38"/>
      <c r="P100" s="38"/>
      <c r="Q100" s="38" t="s">
        <v>258</v>
      </c>
      <c r="R100" s="38"/>
      <c r="S100" s="18"/>
      <c r="T100" s="19"/>
      <c r="U100" s="19"/>
      <c r="V100" s="19"/>
      <c r="W100" s="19"/>
      <c r="X100" s="179"/>
      <c r="Y100" s="179" t="e">
        <f>IF(OR("ASMA"=F100,"MA"=F100),"rsm:","ram:")&amp;
IF(OR("ASMA"=F100,"ABIE"=F100),
  SUBSTITUTE(
    SUBSTITUTE(
      SUBSTITUTE(X100,". Details","Type"),
      "_",""
    ),
    " ",""
  ),
  SUBSTITUTE(
    SUBSTITUTE(
      SUBSTITUTE(
        SUBSTITUTE(
          SUBSTITUTE(
            SUBSTITUTE(
              MID(X100,FIND(".",X100)+2,LEN(X100)-FIND(".",X100)-1),
              "_",""
            ),
            "Identification",""
          ),
          "Text",""
        ),
        ".",""
      ),
      " ",""
    ),
    "Identifier","ID"
  )
)</f>
        <v>#VALUE!</v>
      </c>
      <c r="Z100" s="204" t="e">
        <f>Z$96&amp;"/"&amp;Y100</f>
        <v>#VALUE!</v>
      </c>
      <c r="AA100" s="179"/>
      <c r="AB100" s="179"/>
      <c r="AC100" s="179"/>
      <c r="AD100" s="179"/>
      <c r="AE100" s="179"/>
      <c r="AF100"/>
      <c r="AG100"/>
      <c r="AH100"/>
      <c r="AI100" s="131"/>
    </row>
    <row r="101" spans="1:35" s="17" customFormat="1">
      <c r="A101" s="215">
        <v>100</v>
      </c>
      <c r="B101" s="9">
        <v>100</v>
      </c>
      <c r="C101" s="4" t="s">
        <v>14</v>
      </c>
      <c r="D101" s="177" t="str">
        <f>INDEX(単一!C:C,MATCH(G101,単一!H:H,0),1)</f>
        <v>ヘッダ</v>
      </c>
      <c r="E101" s="4" t="s">
        <v>261</v>
      </c>
      <c r="F101" s="4" t="s">
        <v>37</v>
      </c>
      <c r="G101" s="4" t="s">
        <v>370</v>
      </c>
      <c r="H101" s="4" t="s">
        <v>264</v>
      </c>
      <c r="I101" s="35" t="s">
        <v>41</v>
      </c>
      <c r="J101" s="194"/>
      <c r="K101" s="194"/>
      <c r="L101" s="37"/>
      <c r="M101" s="38"/>
      <c r="N101" s="38"/>
      <c r="O101" s="38"/>
      <c r="P101" s="38"/>
      <c r="Q101" s="38"/>
      <c r="R101" s="38" t="s">
        <v>262</v>
      </c>
      <c r="S101" s="38"/>
      <c r="T101" s="38"/>
      <c r="U101" s="38"/>
      <c r="V101" s="38"/>
      <c r="W101" s="38"/>
      <c r="X101" s="179"/>
      <c r="Y101" s="179" t="str">
        <f>IF(OR("ASMA"=F101,"MA"=F101),"rsm:","ram:")&amp;
IF(OR("ASMA"=F101,"ABIE"=F101),
  SUBSTITUTE(
    SUBSTITUTE(
      SUBSTITUTE(X101,". Details","Type"),
      "_",""
    ),
    " ",""
  ),
  SUBSTITUTE(
    SUBSTITUTE(
      SUBSTITUTE(
        SUBSTITUTE(
          SUBSTITUTE(
            SUBSTITUTE(
              MID(X101,FIND(".",X101)+2,LEN(X101)-FIND(".",X101)-1),
              "_",""
            ),
            "Identification",""
          ),
          "Text",""
        ),
        ".",""
      ),
      " ",""
    ),
    "Identifier","ID"
  )
)</f>
        <v>ram:</v>
      </c>
      <c r="Z101" s="204" t="e">
        <f>Z$96&amp;"/"&amp;Y101</f>
        <v>#VALUE!</v>
      </c>
      <c r="AA101" s="179"/>
      <c r="AB101" s="179"/>
      <c r="AC101" s="179"/>
      <c r="AD101" s="179"/>
      <c r="AE101" s="179"/>
      <c r="AF101"/>
      <c r="AG101"/>
      <c r="AH101"/>
      <c r="AI101" s="131"/>
    </row>
    <row r="102" spans="1:35" s="17" customFormat="1">
      <c r="A102" s="215">
        <v>101</v>
      </c>
      <c r="B102" s="9">
        <v>101</v>
      </c>
      <c r="C102" s="4" t="s">
        <v>14</v>
      </c>
      <c r="D102" s="177" t="str">
        <f>INDEX(単一!C:C,MATCH(G102,単一!H:H,0),1)</f>
        <v>ヘッダ</v>
      </c>
      <c r="E102" s="4" t="s">
        <v>265</v>
      </c>
      <c r="F102" s="4" t="s">
        <v>22</v>
      </c>
      <c r="G102" s="4" t="s">
        <v>371</v>
      </c>
      <c r="H102" s="4" t="s">
        <v>372</v>
      </c>
      <c r="I102" s="35" t="s">
        <v>26</v>
      </c>
      <c r="J102" s="194"/>
      <c r="K102" s="194"/>
      <c r="L102" s="37"/>
      <c r="M102" s="38"/>
      <c r="N102" s="38"/>
      <c r="O102" s="38"/>
      <c r="P102" s="38"/>
      <c r="Q102" s="38"/>
      <c r="R102" s="38"/>
      <c r="S102" s="38" t="s">
        <v>266</v>
      </c>
      <c r="T102" s="38"/>
      <c r="U102" s="18"/>
      <c r="V102" s="19"/>
      <c r="W102" s="19"/>
      <c r="X102" s="179"/>
      <c r="Y102" s="179" t="e">
        <f>IF(OR("ASMA"=F102,"MA"=F102),"rsm:","ram:")&amp;
IF(OR("ASMA"=F102,"ABIE"=F102),
  SUBSTITUTE(
    SUBSTITUTE(
      SUBSTITUTE(X102,". Details","Type"),
      "_",""
    ),
    " ",""
  ),
  SUBSTITUTE(
    SUBSTITUTE(
      SUBSTITUTE(
        SUBSTITUTE(
          SUBSTITUTE(
            SUBSTITUTE(
              MID(X102,FIND(".",X102)+2,LEN(X102)-FIND(".",X102)-1),
              "_",""
            ),
            "Identification",""
          ),
          "Text",""
        ),
        ".",""
      ),
      " ",""
    ),
    "Identifier","ID"
  )
)</f>
        <v>#VALUE!</v>
      </c>
      <c r="Z102" s="204" t="e">
        <f>Z$96&amp;"/"&amp;Y102</f>
        <v>#VALUE!</v>
      </c>
      <c r="AA102" s="179"/>
      <c r="AB102" s="179"/>
      <c r="AC102" s="179"/>
      <c r="AD102" s="179"/>
      <c r="AE102" s="179"/>
      <c r="AF102"/>
      <c r="AG102"/>
      <c r="AH102"/>
      <c r="AI102" s="131"/>
    </row>
    <row r="103" spans="1:35">
      <c r="A103" s="214">
        <v>102</v>
      </c>
      <c r="B103" s="9">
        <v>102</v>
      </c>
      <c r="C103" s="4" t="s">
        <v>14</v>
      </c>
      <c r="D103" s="177" t="str">
        <f>INDEX(単一!C:C,MATCH(G103,単一!H:H,0),1)</f>
        <v>ヘッダ</v>
      </c>
      <c r="E103" s="4" t="s">
        <v>269</v>
      </c>
      <c r="F103" s="4" t="s">
        <v>22</v>
      </c>
      <c r="G103" s="4" t="s">
        <v>374</v>
      </c>
      <c r="H103" s="4" t="s">
        <v>375</v>
      </c>
      <c r="I103" s="35" t="s">
        <v>26</v>
      </c>
      <c r="J103" s="194"/>
      <c r="K103" s="194"/>
      <c r="L103" s="37"/>
      <c r="M103" s="38"/>
      <c r="N103" s="38"/>
      <c r="O103" s="38"/>
      <c r="P103" s="38"/>
      <c r="Q103" s="38"/>
      <c r="R103" s="38"/>
      <c r="S103" s="18" t="s">
        <v>373</v>
      </c>
      <c r="T103" s="19"/>
      <c r="U103" s="19"/>
      <c r="V103" s="19"/>
      <c r="W103" s="19"/>
      <c r="X103" s="179"/>
      <c r="Y103" s="179" t="e">
        <f>IF(OR("ASMA"=F103,"MA"=F103),"rsm:","ram:")&amp;
IF(OR("ASMA"=F103,"ABIE"=F103),
  SUBSTITUTE(
    SUBSTITUTE(
      SUBSTITUTE(X103,". Details","Type"),
      "_",""
    ),
    " ",""
  ),
  SUBSTITUTE(
    SUBSTITUTE(
      SUBSTITUTE(
        SUBSTITUTE(
          SUBSTITUTE(
            SUBSTITUTE(
              MID(X103,FIND(".",X103)+2,LEN(X103)-FIND(".",X103)-1),
              "_",""
            ),
            "Identification",""
          ),
          "Text",""
        ),
        ".",""
      ),
      " ",""
    ),
    "Identifier","ID"
  )
)</f>
        <v>#VALUE!</v>
      </c>
      <c r="Z103" s="204"/>
      <c r="AA103" s="179"/>
      <c r="AB103" s="179"/>
      <c r="AC103" s="179"/>
      <c r="AD103" s="179"/>
      <c r="AE103" s="179"/>
    </row>
    <row r="104" spans="1:35">
      <c r="A104" s="214">
        <v>103</v>
      </c>
      <c r="B104" s="9">
        <v>103</v>
      </c>
      <c r="C104" s="4" t="s">
        <v>14</v>
      </c>
      <c r="D104" s="177" t="str">
        <f>INDEX(単一!C:C,MATCH(G104,単一!H:H,0),1)</f>
        <v>ヘッダ</v>
      </c>
      <c r="E104" s="4" t="s">
        <v>273</v>
      </c>
      <c r="F104" s="4" t="s">
        <v>22</v>
      </c>
      <c r="G104" s="4" t="s">
        <v>376</v>
      </c>
      <c r="H104" s="4" t="s">
        <v>377</v>
      </c>
      <c r="I104" s="35" t="s">
        <v>26</v>
      </c>
      <c r="J104" s="194"/>
      <c r="K104" s="194"/>
      <c r="L104" s="37"/>
      <c r="M104" s="38"/>
      <c r="N104" s="38"/>
      <c r="O104" s="38"/>
      <c r="P104" s="38"/>
      <c r="Q104" s="38"/>
      <c r="R104" s="38"/>
      <c r="S104" s="38" t="s">
        <v>274</v>
      </c>
      <c r="T104" s="38"/>
      <c r="U104" s="38"/>
      <c r="V104" s="38"/>
      <c r="W104" s="38"/>
      <c r="X104" s="179"/>
      <c r="Y104" s="179" t="e">
        <f>IF(OR("ASMA"=F104,"MA"=F104),"rsm:","ram:")&amp;
IF(OR("ASMA"=F104,"ABIE"=F104),
  SUBSTITUTE(
    SUBSTITUTE(
      SUBSTITUTE(X104,". Details","Type"),
      "_",""
    ),
    " ",""
  ),
  SUBSTITUTE(
    SUBSTITUTE(
      SUBSTITUTE(
        SUBSTITUTE(
          SUBSTITUTE(
            SUBSTITUTE(
              MID(X104,FIND(".",X104)+2,LEN(X104)-FIND(".",X104)-1),
              "_",""
            ),
            "Identification",""
          ),
          "Text",""
        ),
        ".",""
      ),
      " ",""
    ),
    "Identifier","ID"
  )
)</f>
        <v>#VALUE!</v>
      </c>
      <c r="Z104" s="204" t="e">
        <f>Z102&amp;"/"&amp;Y104</f>
        <v>#VALUE!</v>
      </c>
      <c r="AA104" s="179"/>
      <c r="AB104" s="179"/>
      <c r="AC104" s="179"/>
      <c r="AD104" s="179"/>
      <c r="AE104" s="179"/>
    </row>
    <row r="105" spans="1:35">
      <c r="A105" s="214">
        <v>104</v>
      </c>
      <c r="B105" s="9">
        <v>104</v>
      </c>
      <c r="C105" s="4" t="s">
        <v>14</v>
      </c>
      <c r="D105" s="177" t="str">
        <f>INDEX(単一!C:C,MATCH(G105,単一!H:H,0),1)</f>
        <v>ヘッダ</v>
      </c>
      <c r="E105" s="4" t="s">
        <v>277</v>
      </c>
      <c r="F105" s="4" t="s">
        <v>22</v>
      </c>
      <c r="G105" s="4" t="s">
        <v>378</v>
      </c>
      <c r="H105" s="4" t="s">
        <v>379</v>
      </c>
      <c r="I105" s="35" t="s">
        <v>26</v>
      </c>
      <c r="J105" s="194"/>
      <c r="K105" s="194"/>
      <c r="L105" s="37"/>
      <c r="M105" s="38"/>
      <c r="N105" s="38"/>
      <c r="O105" s="38"/>
      <c r="P105" s="38"/>
      <c r="Q105" s="38"/>
      <c r="R105" s="38"/>
      <c r="S105" s="38" t="s">
        <v>278</v>
      </c>
      <c r="T105" s="38"/>
      <c r="U105" s="18"/>
      <c r="V105" s="19"/>
      <c r="W105" s="20"/>
      <c r="X105" s="179"/>
      <c r="Y105" s="179" t="e">
        <f>IF(OR("ASMA"=F105,"MA"=F105),"rsm:","ram:")&amp;
IF(OR("ASMA"=F105,"ABIE"=F105),
  SUBSTITUTE(
    SUBSTITUTE(
      SUBSTITUTE(X105,". Details","Type"),
      "_",""
    ),
    " ",""
  ),
  SUBSTITUTE(
    SUBSTITUTE(
      SUBSTITUTE(
        SUBSTITUTE(
          SUBSTITUTE(
            SUBSTITUTE(
              MID(X105,FIND(".",X105)+2,LEN(X105)-FIND(".",X105)-1),
              "_",""
            ),
            "Identification",""
          ),
          "Text",""
        ),
        ".",""
      ),
      " ",""
    ),
    "Identifier","ID"
  )
)</f>
        <v>#VALUE!</v>
      </c>
      <c r="Z105" s="204" t="e">
        <f>Z$96&amp;"/"&amp;Y105</f>
        <v>#VALUE!</v>
      </c>
      <c r="AA105" s="179"/>
      <c r="AB105" s="179"/>
      <c r="AC105" s="179"/>
      <c r="AD105" s="179"/>
      <c r="AE105" s="179"/>
    </row>
    <row r="106" spans="1:35">
      <c r="A106" s="214">
        <v>105</v>
      </c>
      <c r="B106" s="9">
        <v>105</v>
      </c>
      <c r="C106" s="4" t="s">
        <v>14</v>
      </c>
      <c r="D106" s="177" t="str">
        <f>INDEX(単一!C:C,MATCH(G106,単一!H:H,0),1)</f>
        <v>ヘッダ</v>
      </c>
      <c r="E106" s="54" t="s">
        <v>281</v>
      </c>
      <c r="F106" s="4" t="s">
        <v>32</v>
      </c>
      <c r="G106" s="4" t="s">
        <v>283</v>
      </c>
      <c r="H106" s="4" t="s">
        <v>284</v>
      </c>
      <c r="I106" s="35" t="s">
        <v>26</v>
      </c>
      <c r="J106" s="194"/>
      <c r="K106" s="194"/>
      <c r="L106" s="37"/>
      <c r="M106" s="38"/>
      <c r="N106" s="38"/>
      <c r="O106" s="38"/>
      <c r="P106" s="38"/>
      <c r="Q106" s="38"/>
      <c r="R106" s="38"/>
      <c r="S106" s="38" t="s">
        <v>282</v>
      </c>
      <c r="T106" s="38"/>
      <c r="U106" s="38"/>
      <c r="V106" s="38"/>
      <c r="W106" s="38"/>
      <c r="X106" s="179"/>
      <c r="Y106" s="179" t="e">
        <f>IF(OR("ASMA"=F106,"MA"=F106),"rsm:","ram:")&amp;
IF(OR("ASMA"=F106,"ABIE"=F106),
  SUBSTITUTE(
    SUBSTITUTE(
      SUBSTITUTE(X106,". Details","Type"),
      "_",""
    ),
    " ",""
  ),
  SUBSTITUTE(
    SUBSTITUTE(
      SUBSTITUTE(
        SUBSTITUTE(
          SUBSTITUTE(
            SUBSTITUTE(
              MID(X106,FIND(".",X106)+2,LEN(X106)-FIND(".",X106)-1),
              "_",""
            ),
            "Identification",""
          ),
          "Text",""
        ),
        ".",""
      ),
      " ",""
    ),
    "Identifier","ID"
  )
)</f>
        <v>#VALUE!</v>
      </c>
      <c r="Z106" s="204"/>
      <c r="AA106" s="179"/>
      <c r="AB106" s="179"/>
      <c r="AC106" s="179"/>
      <c r="AD106" s="179"/>
      <c r="AE106" s="179"/>
    </row>
    <row r="107" spans="1:35">
      <c r="A107" s="214">
        <v>106</v>
      </c>
      <c r="B107" s="9">
        <v>106</v>
      </c>
      <c r="C107" s="4" t="s">
        <v>14</v>
      </c>
      <c r="D107" s="177" t="str">
        <f>INDEX(単一!C:C,MATCH(G107,単一!H:H,0),1)</f>
        <v>ヘッダ</v>
      </c>
      <c r="E107" s="54" t="s">
        <v>285</v>
      </c>
      <c r="F107" s="4" t="s">
        <v>37</v>
      </c>
      <c r="G107" s="4" t="s">
        <v>287</v>
      </c>
      <c r="H107" s="4" t="s">
        <v>288</v>
      </c>
      <c r="I107" s="35" t="s">
        <v>13</v>
      </c>
      <c r="J107" s="194"/>
      <c r="K107" s="194"/>
      <c r="L107" s="37"/>
      <c r="M107" s="38"/>
      <c r="N107" s="38"/>
      <c r="O107" s="38"/>
      <c r="P107" s="38"/>
      <c r="Q107" s="38"/>
      <c r="R107" s="38"/>
      <c r="S107" s="38"/>
      <c r="T107" s="38" t="s">
        <v>286</v>
      </c>
      <c r="U107" s="38"/>
      <c r="V107" s="38"/>
      <c r="W107" s="38"/>
      <c r="X107" s="179"/>
      <c r="Y107" s="179" t="str">
        <f>IF(OR("ASMA"=F107,"MA"=F107),"rsm:","ram:")&amp;
IF(OR("ASMA"=F107,"ABIE"=F107),
  SUBSTITUTE(
    SUBSTITUTE(
      SUBSTITUTE(X107,". Details","Type"),
      "_",""
    ),
    " ",""
  ),
  SUBSTITUTE(
    SUBSTITUTE(
      SUBSTITUTE(
        SUBSTITUTE(
          SUBSTITUTE(
            SUBSTITUTE(
              MID(X107,FIND(".",X107)+2,LEN(X107)-FIND(".",X107)-1),
              "_",""
            ),
            "Identification",""
          ),
          "Text",""
        ),
        ".",""
      ),
      " ",""
    ),
    "Identifier","ID"
  )
)</f>
        <v>ram:</v>
      </c>
      <c r="Z107" s="204" t="e">
        <f>Z105&amp;"/"&amp;Y107</f>
        <v>#VALUE!</v>
      </c>
      <c r="AA107" s="179"/>
      <c r="AB107" s="179"/>
      <c r="AC107" s="179"/>
      <c r="AD107" s="179"/>
      <c r="AE107" s="179"/>
    </row>
    <row r="108" spans="1:35">
      <c r="A108" s="214">
        <v>107</v>
      </c>
      <c r="B108" s="9">
        <v>107</v>
      </c>
      <c r="C108" s="4" t="s">
        <v>14</v>
      </c>
      <c r="D108" s="177" t="str">
        <f>INDEX(単一!C:C,MATCH(G108,単一!H:H,0),1)</f>
        <v>ヘッダ</v>
      </c>
      <c r="E108" s="54" t="s">
        <v>289</v>
      </c>
      <c r="F108" s="4" t="s">
        <v>22</v>
      </c>
      <c r="G108" s="4" t="s">
        <v>380</v>
      </c>
      <c r="H108" s="4" t="s">
        <v>381</v>
      </c>
      <c r="I108" s="35" t="s">
        <v>26</v>
      </c>
      <c r="J108" s="194"/>
      <c r="K108" s="194"/>
      <c r="L108" s="37"/>
      <c r="M108" s="38"/>
      <c r="N108" s="38"/>
      <c r="O108" s="38"/>
      <c r="P108" s="38"/>
      <c r="Q108" s="38"/>
      <c r="R108" s="38"/>
      <c r="S108" s="38"/>
      <c r="T108" s="38"/>
      <c r="U108" s="38" t="s">
        <v>290</v>
      </c>
      <c r="V108" s="38"/>
      <c r="W108" s="38"/>
      <c r="X108" s="179"/>
      <c r="Y108" s="179" t="e">
        <f>IF(OR("ASMA"=F108,"MA"=F108),"rsm:","ram:")&amp;
IF(OR("ASMA"=F108,"ABIE"=F108),
  SUBSTITUTE(
    SUBSTITUTE(
      SUBSTITUTE(X108,". Details","Type"),
      "_",""
    ),
    " ",""
  ),
  SUBSTITUTE(
    SUBSTITUTE(
      SUBSTITUTE(
        SUBSTITUTE(
          SUBSTITUTE(
            SUBSTITUTE(
              MID(X108,FIND(".",X108)+2,LEN(X108)-FIND(".",X108)-1),
              "_",""
            ),
            "Identification",""
          ),
          "Text",""
        ),
        ".",""
      ),
      " ",""
    ),
    "Identifier","ID"
  )
)</f>
        <v>#VALUE!</v>
      </c>
      <c r="Z108" s="204" t="e">
        <f>Z$96&amp;"/"&amp;Y108</f>
        <v>#VALUE!</v>
      </c>
      <c r="AA108" s="179"/>
      <c r="AB108" s="179"/>
      <c r="AC108" s="179"/>
      <c r="AD108" s="179"/>
      <c r="AE108" s="179"/>
    </row>
    <row r="109" spans="1:35">
      <c r="A109" s="214">
        <v>108</v>
      </c>
      <c r="B109" s="9">
        <v>108</v>
      </c>
      <c r="C109" s="2" t="s">
        <v>14</v>
      </c>
      <c r="D109" s="177" t="str">
        <f>INDEX(単一!C:C,MATCH(G109,単一!H:H,0),1)</f>
        <v>ヘッダ</v>
      </c>
      <c r="E109" s="2" t="s">
        <v>293</v>
      </c>
      <c r="F109" s="4" t="s">
        <v>32</v>
      </c>
      <c r="G109" s="2" t="s">
        <v>295</v>
      </c>
      <c r="H109" s="2" t="s">
        <v>296</v>
      </c>
      <c r="I109" s="35" t="s">
        <v>26</v>
      </c>
      <c r="J109" s="194"/>
      <c r="K109" s="194"/>
      <c r="L109" s="40"/>
      <c r="M109" s="38"/>
      <c r="N109" s="38"/>
      <c r="O109" s="38"/>
      <c r="P109" s="38"/>
      <c r="Q109" s="38"/>
      <c r="R109" s="38"/>
      <c r="S109" s="38" t="s">
        <v>294</v>
      </c>
      <c r="T109" s="38"/>
      <c r="U109" s="38"/>
      <c r="V109" s="38"/>
      <c r="W109" s="38"/>
      <c r="X109" s="179"/>
      <c r="Y109" s="179" t="e">
        <f>IF(OR("ASMA"=F109,"MA"=F109),"rsm:","ram:")&amp;
IF(OR("ASMA"=F109,"ABIE"=F109),
  SUBSTITUTE(
    SUBSTITUTE(
      SUBSTITUTE(X109,". Details","Type"),
      "_",""
    ),
    " ",""
  ),
  SUBSTITUTE(
    SUBSTITUTE(
      SUBSTITUTE(
        SUBSTITUTE(
          SUBSTITUTE(
            SUBSTITUTE(
              MID(X109,FIND(".",X109)+2,LEN(X109)-FIND(".",X109)-1),
              "_",""
            ),
            "Identification",""
          ),
          "Text",""
        ),
        ".",""
      ),
      " ",""
    ),
    "Identifier","ID"
  )
)</f>
        <v>#VALUE!</v>
      </c>
      <c r="Z109" s="204"/>
      <c r="AA109" s="179"/>
      <c r="AB109" s="179"/>
      <c r="AC109" s="179"/>
      <c r="AD109" s="179"/>
      <c r="AE109" s="179"/>
    </row>
    <row r="110" spans="1:35">
      <c r="A110" s="214">
        <v>109</v>
      </c>
      <c r="B110" s="9">
        <v>109</v>
      </c>
      <c r="C110" s="2" t="s">
        <v>14</v>
      </c>
      <c r="D110" s="177" t="str">
        <f>INDEX(単一!C:C,MATCH(G110,単一!H:H,0),1)</f>
        <v>ヘッダ</v>
      </c>
      <c r="E110" s="54" t="s">
        <v>285</v>
      </c>
      <c r="F110" s="4" t="s">
        <v>37</v>
      </c>
      <c r="G110" s="2" t="s">
        <v>297</v>
      </c>
      <c r="H110" s="2" t="s">
        <v>298</v>
      </c>
      <c r="I110" s="35" t="s">
        <v>13</v>
      </c>
      <c r="J110" s="194"/>
      <c r="K110" s="194"/>
      <c r="L110" s="40"/>
      <c r="M110" s="38"/>
      <c r="N110" s="38"/>
      <c r="O110" s="38"/>
      <c r="P110" s="38"/>
      <c r="Q110" s="38"/>
      <c r="R110" s="38"/>
      <c r="S110" s="38"/>
      <c r="T110" s="38" t="s">
        <v>286</v>
      </c>
      <c r="U110" s="38"/>
      <c r="V110" s="38"/>
      <c r="W110" s="38"/>
      <c r="X110" s="179"/>
      <c r="Y110" s="179" t="str">
        <f>IF(OR("ASMA"=F110,"MA"=F110),"rsm:","ram:")&amp;
IF(OR("ASMA"=F110,"ABIE"=F110),
  SUBSTITUTE(
    SUBSTITUTE(
      SUBSTITUTE(X110,". Details","Type"),
      "_",""
    ),
    " ",""
  ),
  SUBSTITUTE(
    SUBSTITUTE(
      SUBSTITUTE(
        SUBSTITUTE(
          SUBSTITUTE(
            SUBSTITUTE(
              MID(X110,FIND(".",X110)+2,LEN(X110)-FIND(".",X110)-1),
              "_",""
            ),
            "Identification",""
          ),
          "Text",""
        ),
        ".",""
      ),
      " ",""
    ),
    "Identifier","ID"
  )
)</f>
        <v>ram:</v>
      </c>
      <c r="Z110" s="204" t="e">
        <f>Z108&amp;"/"&amp;Y110</f>
        <v>#VALUE!</v>
      </c>
      <c r="AA110" s="179"/>
      <c r="AB110" s="179"/>
      <c r="AC110" s="179"/>
      <c r="AD110" s="179"/>
      <c r="AE110" s="179"/>
    </row>
    <row r="111" spans="1:35">
      <c r="A111" s="214">
        <v>110</v>
      </c>
      <c r="B111" s="9">
        <v>110</v>
      </c>
      <c r="C111" s="2" t="s">
        <v>14</v>
      </c>
      <c r="D111" s="177" t="str">
        <f>INDEX(単一!C:C,MATCH(G111,単一!H:H,0),1)</f>
        <v>ヘッダ</v>
      </c>
      <c r="E111" s="54" t="s">
        <v>289</v>
      </c>
      <c r="F111" s="4" t="s">
        <v>22</v>
      </c>
      <c r="G111" s="29" t="s">
        <v>382</v>
      </c>
      <c r="H111" s="29" t="s">
        <v>383</v>
      </c>
      <c r="I111" s="35" t="s">
        <v>26</v>
      </c>
      <c r="J111" s="194"/>
      <c r="K111" s="194"/>
      <c r="L111" s="40"/>
      <c r="M111" s="38"/>
      <c r="N111" s="38"/>
      <c r="O111" s="38"/>
      <c r="P111" s="38"/>
      <c r="Q111" s="38"/>
      <c r="R111" s="38"/>
      <c r="S111" s="38"/>
      <c r="T111" s="38"/>
      <c r="U111" s="60" t="s">
        <v>290</v>
      </c>
      <c r="V111" s="6"/>
      <c r="W111" s="6"/>
      <c r="X111" s="178"/>
      <c r="Y111" s="178" t="e">
        <f>IF(OR("ASMA"=F111,"MA"=F111),"rsm:","ram:")&amp;
IF(OR("ASMA"=F111,"ABIE"=F111),
  SUBSTITUTE(
    SUBSTITUTE(
      SUBSTITUTE(X111,". Details","Type"),
      "_",""
    ),
    " ",""
  ),
  SUBSTITUTE(
    SUBSTITUTE(
      SUBSTITUTE(
        SUBSTITUTE(
          SUBSTITUTE(
            SUBSTITUTE(
              MID(X111,FIND(".",X111)+2,LEN(X111)-FIND(".",X111)-1),
              "_",""
            ),
            "Identification",""
          ),
          "Text",""
        ),
        ".",""
      ),
      " ",""
    ),
    "Identifier","ID"
  )
)</f>
        <v>#VALUE!</v>
      </c>
      <c r="Z111" s="178" t="e">
        <f>Z$90&amp;"/"&amp;Y111</f>
        <v>#VALUE!</v>
      </c>
      <c r="AA111" s="178"/>
      <c r="AB111" s="178"/>
      <c r="AC111" s="178"/>
      <c r="AD111" s="178"/>
      <c r="AE111" s="178"/>
    </row>
    <row r="112" spans="1:35">
      <c r="A112" s="214">
        <v>111</v>
      </c>
      <c r="B112" s="9">
        <v>111</v>
      </c>
      <c r="C112" s="4" t="s">
        <v>14</v>
      </c>
      <c r="D112" s="177" t="str">
        <f>INDEX(単一!C:C,MATCH(G112,単一!H:H,0),1)</f>
        <v>ヘッダ</v>
      </c>
      <c r="E112" s="4" t="s">
        <v>301</v>
      </c>
      <c r="F112" s="4" t="s">
        <v>32</v>
      </c>
      <c r="G112" s="4" t="s">
        <v>303</v>
      </c>
      <c r="H112" s="4" t="s">
        <v>304</v>
      </c>
      <c r="I112" s="35" t="s">
        <v>26</v>
      </c>
      <c r="J112" s="194"/>
      <c r="K112" s="194"/>
      <c r="L112" s="37"/>
      <c r="M112" s="38"/>
      <c r="N112" s="38"/>
      <c r="O112" s="38"/>
      <c r="P112" s="38"/>
      <c r="Q112" s="38"/>
      <c r="R112" s="38"/>
      <c r="S112" s="38" t="s">
        <v>302</v>
      </c>
      <c r="T112" s="38"/>
      <c r="U112" s="38"/>
      <c r="V112" s="38"/>
      <c r="W112" s="38"/>
      <c r="X112" s="179"/>
      <c r="Y112" s="179" t="e">
        <f>IF(OR("ASMA"=F112,"MA"=F112),"rsm:","ram:")&amp;
IF(OR("ASMA"=F112,"ABIE"=F112),
  SUBSTITUTE(
    SUBSTITUTE(
      SUBSTITUTE(X112,". Details","Type"),
      "_",""
    ),
    " ",""
  ),
  SUBSTITUTE(
    SUBSTITUTE(
      SUBSTITUTE(
        SUBSTITUTE(
          SUBSTITUTE(
            SUBSTITUTE(
              MID(X112,FIND(".",X112)+2,LEN(X112)-FIND(".",X112)-1),
              "_",""
            ),
            "Identification",""
          ),
          "Text",""
        ),
        ".",""
      ),
      " ",""
    ),
    "Identifier","ID"
  )
)</f>
        <v>#VALUE!</v>
      </c>
      <c r="Z112" s="204"/>
      <c r="AA112" s="179"/>
      <c r="AB112" s="179"/>
      <c r="AC112" s="179"/>
      <c r="AD112" s="179"/>
      <c r="AE112" s="179"/>
    </row>
    <row r="113" spans="1:35">
      <c r="A113" s="214">
        <v>112</v>
      </c>
      <c r="B113" s="9">
        <v>112</v>
      </c>
      <c r="C113" s="4" t="s">
        <v>14</v>
      </c>
      <c r="D113" s="177" t="str">
        <f>INDEX(単一!C:C,MATCH(G113,単一!H:H,0),1)</f>
        <v>ヘッダ</v>
      </c>
      <c r="E113" s="54" t="s">
        <v>285</v>
      </c>
      <c r="F113" s="4" t="s">
        <v>37</v>
      </c>
      <c r="G113" s="4" t="s">
        <v>305</v>
      </c>
      <c r="H113" s="4" t="s">
        <v>384</v>
      </c>
      <c r="I113" s="35" t="s">
        <v>13</v>
      </c>
      <c r="J113" s="194"/>
      <c r="K113" s="194"/>
      <c r="L113" s="43"/>
      <c r="M113" s="19"/>
      <c r="N113" s="19"/>
      <c r="O113" s="19"/>
      <c r="P113" s="19"/>
      <c r="Q113" s="38"/>
      <c r="R113" s="19"/>
      <c r="S113" s="19"/>
      <c r="T113" s="19" t="s">
        <v>286</v>
      </c>
      <c r="U113" s="19"/>
      <c r="V113" s="19"/>
      <c r="W113" s="19"/>
      <c r="X113" s="179"/>
      <c r="Y113" s="179" t="str">
        <f>IF(OR("ASMA"=F113,"MA"=F113),"rsm:","ram:")&amp;
IF(OR("ASMA"=F113,"ABIE"=F113),
  SUBSTITUTE(
    SUBSTITUTE(
      SUBSTITUTE(X113,". Details","Type"),
      "_",""
    ),
    " ",""
  ),
  SUBSTITUTE(
    SUBSTITUTE(
      SUBSTITUTE(
        SUBSTITUTE(
          SUBSTITUTE(
            SUBSTITUTE(
              MID(X113,FIND(".",X113)+2,LEN(X113)-FIND(".",X113)-1),
              "_",""
            ),
            "Identification",""
          ),
          "Text",""
        ),
        ".",""
      ),
      " ",""
    ),
    "Identifier","ID"
  )
)</f>
        <v>ram:</v>
      </c>
      <c r="Z113" s="204" t="e">
        <f>Z$111&amp;"/"&amp;Y113</f>
        <v>#VALUE!</v>
      </c>
      <c r="AA113" s="179"/>
      <c r="AB113" s="179"/>
      <c r="AC113" s="179"/>
      <c r="AD113" s="179"/>
      <c r="AE113" s="179"/>
    </row>
    <row r="114" spans="1:35">
      <c r="A114" s="214">
        <v>113</v>
      </c>
      <c r="B114" s="9">
        <v>113</v>
      </c>
      <c r="C114" s="4" t="s">
        <v>14</v>
      </c>
      <c r="D114" s="177" t="str">
        <f>INDEX(単一!C:C,MATCH(G114,単一!H:H,0),1)</f>
        <v>ヘッダ</v>
      </c>
      <c r="E114" s="4" t="s">
        <v>307</v>
      </c>
      <c r="F114" s="4" t="s">
        <v>22</v>
      </c>
      <c r="G114" s="4" t="s">
        <v>385</v>
      </c>
      <c r="H114" s="4" t="s">
        <v>386</v>
      </c>
      <c r="I114" s="35" t="s">
        <v>26</v>
      </c>
      <c r="J114" s="194"/>
      <c r="K114" s="194"/>
      <c r="L114" s="43"/>
      <c r="M114" s="19"/>
      <c r="N114" s="19"/>
      <c r="O114" s="19"/>
      <c r="P114" s="19"/>
      <c r="Q114" s="38"/>
      <c r="R114" s="19"/>
      <c r="S114" s="19"/>
      <c r="T114" s="19"/>
      <c r="U114" s="19" t="s">
        <v>308</v>
      </c>
      <c r="V114" s="19"/>
      <c r="W114" s="19"/>
      <c r="X114" s="179"/>
      <c r="Y114" s="179" t="e">
        <f>IF(OR("ASMA"=F114,"MA"=F114),"rsm:","ram:")&amp;
IF(OR("ASMA"=F114,"ABIE"=F114),
  SUBSTITUTE(
    SUBSTITUTE(
      SUBSTITUTE(X114,". Details","Type"),
      "_",""
    ),
    " ",""
  ),
  SUBSTITUTE(
    SUBSTITUTE(
      SUBSTITUTE(
        SUBSTITUTE(
          SUBSTITUTE(
            SUBSTITUTE(
              MID(X114,FIND(".",X114)+2,LEN(X114)-FIND(".",X114)-1),
              "_",""
            ),
            "Identification",""
          ),
          "Text",""
        ),
        ".",""
      ),
      " ",""
    ),
    "Identifier","ID"
  )
)</f>
        <v>#VALUE!</v>
      </c>
      <c r="Z114" s="204" t="e">
        <f>Z$111&amp;"/"&amp;Y114</f>
        <v>#VALUE!</v>
      </c>
      <c r="AA114" s="179"/>
      <c r="AB114" s="179"/>
      <c r="AC114" s="179"/>
      <c r="AD114" s="179"/>
      <c r="AE114" s="179"/>
    </row>
    <row r="115" spans="1:35" s="64" customFormat="1">
      <c r="A115" s="218">
        <v>114</v>
      </c>
      <c r="B115" s="9">
        <v>114</v>
      </c>
      <c r="C115" s="4" t="s">
        <v>14</v>
      </c>
      <c r="D115" s="177" t="str">
        <f>INDEX(単一!C:C,MATCH(G115,単一!H:H,0),1)</f>
        <v>ヘッダ</v>
      </c>
      <c r="E115" s="4" t="s">
        <v>311</v>
      </c>
      <c r="F115" s="4" t="s">
        <v>32</v>
      </c>
      <c r="G115" s="4" t="s">
        <v>387</v>
      </c>
      <c r="H115" s="4" t="s">
        <v>388</v>
      </c>
      <c r="I115" s="35" t="s">
        <v>26</v>
      </c>
      <c r="J115" s="194"/>
      <c r="K115" s="194"/>
      <c r="L115" s="37"/>
      <c r="M115" s="38"/>
      <c r="N115" s="19"/>
      <c r="O115" s="18"/>
      <c r="P115" s="19"/>
      <c r="Q115" s="38" t="s">
        <v>312</v>
      </c>
      <c r="R115" s="19"/>
      <c r="S115" s="38"/>
      <c r="T115" s="19"/>
      <c r="U115" s="38"/>
      <c r="V115" s="38"/>
      <c r="W115" s="19"/>
      <c r="X115" s="179"/>
      <c r="Y115" s="179" t="e">
        <f>IF(OR("ASMA"=F115,"MA"=F115),"rsm:","ram:")&amp;
IF(OR("ASMA"=F115,"ABIE"=F115),
  SUBSTITUTE(
    SUBSTITUTE(
      SUBSTITUTE(X115,". Details","Type"),
      "_",""
    ),
    " ",""
  ),
  SUBSTITUTE(
    SUBSTITUTE(
      SUBSTITUTE(
        SUBSTITUTE(
          SUBSTITUTE(
            SUBSTITUTE(
              MID(X115,FIND(".",X115)+2,LEN(X115)-FIND(".",X115)-1),
              "_",""
            ),
            "Identification",""
          ),
          "Text",""
        ),
        ".",""
      ),
      " ",""
    ),
    "Identifier","ID"
  )
)</f>
        <v>#VALUE!</v>
      </c>
      <c r="Z115" s="204" t="e">
        <f>Z$111&amp;"/"&amp;Y115</f>
        <v>#VALUE!</v>
      </c>
      <c r="AA115" s="179"/>
      <c r="AB115" s="179"/>
      <c r="AC115" s="179"/>
      <c r="AD115" s="179"/>
      <c r="AE115" s="179"/>
      <c r="AF115"/>
      <c r="AG115"/>
      <c r="AH115"/>
      <c r="AI115" s="131"/>
    </row>
    <row r="116" spans="1:35">
      <c r="A116" s="214">
        <v>115</v>
      </c>
      <c r="B116" s="9">
        <v>115</v>
      </c>
      <c r="C116" s="4" t="s">
        <v>14</v>
      </c>
      <c r="D116" s="177" t="str">
        <f>INDEX(単一!C:C,MATCH(G116,単一!H:H,0),1)</f>
        <v>ヘッダ</v>
      </c>
      <c r="E116" s="4" t="s">
        <v>315</v>
      </c>
      <c r="F116" s="4" t="s">
        <v>37</v>
      </c>
      <c r="G116" s="4" t="s">
        <v>389</v>
      </c>
      <c r="H116" s="4" t="s">
        <v>390</v>
      </c>
      <c r="I116" s="35" t="s">
        <v>13</v>
      </c>
      <c r="J116" s="194"/>
      <c r="K116" s="194"/>
      <c r="L116" s="43"/>
      <c r="M116" s="19"/>
      <c r="N116" s="19"/>
      <c r="O116" s="19"/>
      <c r="P116" s="19"/>
      <c r="Q116" s="38"/>
      <c r="R116" s="19" t="s">
        <v>316</v>
      </c>
      <c r="S116" s="19"/>
      <c r="T116" s="19"/>
      <c r="U116" s="19"/>
      <c r="V116" s="19"/>
      <c r="W116" s="19"/>
      <c r="X116" s="179"/>
      <c r="Y116" s="179" t="str">
        <f>IF(OR("ASMA"=F116,"MA"=F116),"rsm:","ram:")&amp;
IF(OR("ASMA"=F116,"ABIE"=F116),
  SUBSTITUTE(
    SUBSTITUTE(
      SUBSTITUTE(X116,". Details","Type"),
      "_",""
    ),
    " ",""
  ),
  SUBSTITUTE(
    SUBSTITUTE(
      SUBSTITUTE(
        SUBSTITUTE(
          SUBSTITUTE(
            SUBSTITUTE(
              MID(X116,FIND(".",X116)+2,LEN(X116)-FIND(".",X116)-1),
              "_",""
            ),
            "Identification",""
          ),
          "Text",""
        ),
        ".",""
      ),
      " ",""
    ),
    "Identifier","ID"
  )
)</f>
        <v>ram:</v>
      </c>
      <c r="Z116" s="204" t="e">
        <f>Z$111&amp;"/"&amp;Y116</f>
        <v>#VALUE!</v>
      </c>
      <c r="AA116" s="179"/>
      <c r="AB116" s="179"/>
      <c r="AC116" s="179"/>
      <c r="AD116" s="179"/>
      <c r="AE116" s="179"/>
    </row>
    <row r="117" spans="1:35" s="17" customFormat="1">
      <c r="A117" s="215">
        <v>116</v>
      </c>
      <c r="B117" s="9">
        <v>116</v>
      </c>
      <c r="C117" s="4" t="s">
        <v>14</v>
      </c>
      <c r="D117" s="177" t="str">
        <f>INDEX(単一!C:C,MATCH(G117,単一!H:H,0),1)</f>
        <v>ヘッダ</v>
      </c>
      <c r="E117" s="4" t="s">
        <v>319</v>
      </c>
      <c r="F117" s="4" t="s">
        <v>22</v>
      </c>
      <c r="G117" s="4" t="s">
        <v>391</v>
      </c>
      <c r="H117" s="4" t="s">
        <v>392</v>
      </c>
      <c r="I117" s="35" t="s">
        <v>26</v>
      </c>
      <c r="J117" s="194"/>
      <c r="K117" s="194"/>
      <c r="L117" s="37"/>
      <c r="M117" s="38"/>
      <c r="N117" s="38"/>
      <c r="O117" s="38"/>
      <c r="P117" s="38"/>
      <c r="Q117" s="38"/>
      <c r="R117" s="38"/>
      <c r="S117" s="38" t="s">
        <v>320</v>
      </c>
      <c r="T117" s="38"/>
      <c r="U117" s="38"/>
      <c r="V117" s="38"/>
      <c r="W117" s="39"/>
      <c r="X117" s="179"/>
      <c r="Y117" s="179" t="e">
        <f>IF(OR("ASMA"=F117,"MA"=F117),"rsm:","ram:")&amp;
IF(OR("ASMA"=F117,"ABIE"=F117),
  SUBSTITUTE(
    SUBSTITUTE(
      SUBSTITUTE(X117,". Details","Type"),
      "_",""
    ),
    " ",""
  ),
  SUBSTITUTE(
    SUBSTITUTE(
      SUBSTITUTE(
        SUBSTITUTE(
          SUBSTITUTE(
            SUBSTITUTE(
              MID(X117,FIND(".",X117)+2,LEN(X117)-FIND(".",X117)-1),
              "_",""
            ),
            "Identification",""
          ),
          "Text",""
        ),
        ".",""
      ),
      " ",""
    ),
    "Identifier","ID"
  )
)</f>
        <v>#VALUE!</v>
      </c>
      <c r="Z117" s="204" t="e">
        <f>Z$111&amp;"/"&amp;Y117</f>
        <v>#VALUE!</v>
      </c>
      <c r="AA117" s="179"/>
      <c r="AB117" s="179"/>
      <c r="AC117" s="179"/>
      <c r="AD117" s="179"/>
      <c r="AE117" s="179"/>
      <c r="AF117"/>
      <c r="AG117"/>
      <c r="AH117"/>
      <c r="AI117" s="131"/>
    </row>
    <row r="118" spans="1:35" s="17" customFormat="1">
      <c r="A118" s="215">
        <v>117</v>
      </c>
      <c r="B118" s="9">
        <v>117</v>
      </c>
      <c r="C118" s="4" t="s">
        <v>14</v>
      </c>
      <c r="D118" s="177" t="str">
        <f>INDEX(単一!C:C,MATCH(G118,単一!H:H,0),1)</f>
        <v>ヘッダ</v>
      </c>
      <c r="E118" s="4" t="s">
        <v>323</v>
      </c>
      <c r="F118" s="4" t="s">
        <v>22</v>
      </c>
      <c r="G118" s="4" t="s">
        <v>393</v>
      </c>
      <c r="H118" s="4" t="s">
        <v>394</v>
      </c>
      <c r="I118" s="35" t="s">
        <v>26</v>
      </c>
      <c r="J118" s="194"/>
      <c r="K118" s="194"/>
      <c r="L118" s="37"/>
      <c r="M118" s="38"/>
      <c r="N118" s="38"/>
      <c r="O118" s="38"/>
      <c r="P118" s="38"/>
      <c r="Q118" s="38"/>
      <c r="R118" s="38"/>
      <c r="S118" s="38" t="s">
        <v>324</v>
      </c>
      <c r="T118" s="38"/>
      <c r="U118" s="19"/>
      <c r="V118" s="19"/>
      <c r="W118" s="20"/>
      <c r="X118" s="179"/>
      <c r="Y118" s="179" t="e">
        <f>IF(OR("ASMA"=F118,"MA"=F118),"rsm:","ram:")&amp;
IF(OR("ASMA"=F118,"ABIE"=F118),
  SUBSTITUTE(
    SUBSTITUTE(
      SUBSTITUTE(X118,". Details","Type"),
      "_",""
    ),
    " ",""
  ),
  SUBSTITUTE(
    SUBSTITUTE(
      SUBSTITUTE(
        SUBSTITUTE(
          SUBSTITUTE(
            SUBSTITUTE(
              MID(X118,FIND(".",X118)+2,LEN(X118)-FIND(".",X118)-1),
              "_",""
            ),
            "Identification",""
          ),
          "Text",""
        ),
        ".",""
      ),
      " ",""
    ),
    "Identifier","ID"
  )
)</f>
        <v>#VALUE!</v>
      </c>
      <c r="Z118" s="204" t="e">
        <f>Z$60&amp;"/"&amp;Y118</f>
        <v>#VALUE!</v>
      </c>
      <c r="AA118" s="179"/>
      <c r="AB118" s="179"/>
      <c r="AC118" s="179"/>
      <c r="AD118" s="179"/>
      <c r="AE118" s="179"/>
      <c r="AF118"/>
      <c r="AG118"/>
      <c r="AH118"/>
      <c r="AI118" s="131"/>
    </row>
    <row r="119" spans="1:35" s="17" customFormat="1">
      <c r="A119" s="215">
        <v>118</v>
      </c>
      <c r="B119" s="9">
        <v>118</v>
      </c>
      <c r="C119" s="4" t="s">
        <v>14</v>
      </c>
      <c r="D119" s="177" t="str">
        <f>INDEX(単一!C:C,MATCH(G119,単一!H:H,0),1)</f>
        <v>ヘッダ</v>
      </c>
      <c r="E119" s="4" t="s">
        <v>327</v>
      </c>
      <c r="F119" s="4" t="s">
        <v>22</v>
      </c>
      <c r="G119" s="4" t="s">
        <v>395</v>
      </c>
      <c r="H119" s="4" t="s">
        <v>396</v>
      </c>
      <c r="I119" s="35" t="s">
        <v>26</v>
      </c>
      <c r="J119" s="194"/>
      <c r="K119" s="194"/>
      <c r="L119" s="37"/>
      <c r="M119" s="38"/>
      <c r="N119" s="38"/>
      <c r="O119" s="38"/>
      <c r="P119" s="38"/>
      <c r="Q119" s="38"/>
      <c r="R119" s="38"/>
      <c r="S119" s="38" t="s">
        <v>328</v>
      </c>
      <c r="T119" s="38"/>
      <c r="U119" s="19"/>
      <c r="V119" s="19"/>
      <c r="W119" s="20"/>
      <c r="X119" s="179"/>
      <c r="Y119" s="179" t="e">
        <f>IF(OR("ASMA"=F119,"MA"=F119),"rsm:","ram:")&amp;
IF(OR("ASMA"=F119,"ABIE"=F119),
  SUBSTITUTE(
    SUBSTITUTE(
      SUBSTITUTE(X119,". Details","Type"),
      "_",""
    ),
    " ",""
  ),
  SUBSTITUTE(
    SUBSTITUTE(
      SUBSTITUTE(
        SUBSTITUTE(
          SUBSTITUTE(
            SUBSTITUTE(
              MID(X119,FIND(".",X119)+2,LEN(X119)-FIND(".",X119)-1),
              "_",""
            ),
            "Identification",""
          ),
          "Text",""
        ),
        ".",""
      ),
      " ",""
    ),
    "Identifier","ID"
  )
)</f>
        <v>#VALUE!</v>
      </c>
      <c r="Z119" s="204"/>
      <c r="AA119" s="179"/>
      <c r="AB119" s="179"/>
      <c r="AC119" s="179"/>
      <c r="AD119" s="179"/>
      <c r="AE119" s="179"/>
      <c r="AF119"/>
      <c r="AG119"/>
      <c r="AH119"/>
      <c r="AI119" s="131"/>
    </row>
    <row r="120" spans="1:35" s="17" customFormat="1">
      <c r="A120" s="215">
        <v>119</v>
      </c>
      <c r="B120" s="9">
        <v>119</v>
      </c>
      <c r="C120" s="4" t="s">
        <v>14</v>
      </c>
      <c r="D120" s="177" t="str">
        <f>INDEX(単一!C:C,MATCH(G120,単一!H:H,0),1)</f>
        <v>ヘッダ</v>
      </c>
      <c r="E120" s="4" t="s">
        <v>331</v>
      </c>
      <c r="F120" s="4" t="s">
        <v>22</v>
      </c>
      <c r="G120" s="4" t="s">
        <v>397</v>
      </c>
      <c r="H120" s="4" t="s">
        <v>398</v>
      </c>
      <c r="I120" s="35" t="s">
        <v>26</v>
      </c>
      <c r="J120" s="194"/>
      <c r="K120" s="194"/>
      <c r="L120" s="37"/>
      <c r="M120" s="38"/>
      <c r="N120" s="38"/>
      <c r="O120" s="38"/>
      <c r="P120" s="38"/>
      <c r="Q120" s="38"/>
      <c r="R120" s="38"/>
      <c r="S120" s="38" t="s">
        <v>332</v>
      </c>
      <c r="T120" s="38"/>
      <c r="U120" s="19"/>
      <c r="V120" s="19"/>
      <c r="W120" s="20"/>
      <c r="X120" s="179"/>
      <c r="Y120" s="179" t="e">
        <f>IF(OR("ASMA"=F120,"MA"=F120),"rsm:","ram:")&amp;
IF(OR("ASMA"=F120,"ABIE"=F120),
  SUBSTITUTE(
    SUBSTITUTE(
      SUBSTITUTE(X120,". Details","Type"),
      "_",""
    ),
    " ",""
  ),
  SUBSTITUTE(
    SUBSTITUTE(
      SUBSTITUTE(
        SUBSTITUTE(
          SUBSTITUTE(
            SUBSTITUTE(
              MID(X120,FIND(".",X120)+2,LEN(X120)-FIND(".",X120)-1),
              "_",""
            ),
            "Identification",""
          ),
          "Text",""
        ),
        ".",""
      ),
      " ",""
    ),
    "Identifier","ID"
  )
)</f>
        <v>#VALUE!</v>
      </c>
      <c r="Z120" s="204" t="e">
        <f>Z118&amp;"/"&amp;Y120</f>
        <v>#VALUE!</v>
      </c>
      <c r="AA120" s="179"/>
      <c r="AB120" s="179"/>
      <c r="AC120" s="179"/>
      <c r="AD120" s="179"/>
      <c r="AE120" s="179"/>
      <c r="AF120"/>
      <c r="AG120"/>
      <c r="AH120"/>
      <c r="AI120" s="131"/>
    </row>
    <row r="121" spans="1:35" s="17" customFormat="1">
      <c r="A121" s="215">
        <v>120</v>
      </c>
      <c r="B121" s="9">
        <v>120</v>
      </c>
      <c r="C121" s="4" t="s">
        <v>14</v>
      </c>
      <c r="D121" s="177" t="str">
        <f>INDEX(単一!C:C,MATCH(G121,単一!H:H,0),1)</f>
        <v>ヘッダ</v>
      </c>
      <c r="E121" s="4" t="s">
        <v>335</v>
      </c>
      <c r="F121" s="4" t="s">
        <v>22</v>
      </c>
      <c r="G121" s="4" t="s">
        <v>399</v>
      </c>
      <c r="H121" s="4" t="s">
        <v>400</v>
      </c>
      <c r="I121" s="35" t="s">
        <v>20</v>
      </c>
      <c r="J121" s="194"/>
      <c r="K121" s="194"/>
      <c r="L121" s="37"/>
      <c r="M121" s="38"/>
      <c r="N121" s="38"/>
      <c r="O121" s="38"/>
      <c r="P121" s="38"/>
      <c r="Q121" s="38"/>
      <c r="R121" s="38"/>
      <c r="S121" s="38" t="s">
        <v>336</v>
      </c>
      <c r="T121" s="38"/>
      <c r="U121" s="38"/>
      <c r="V121" s="38"/>
      <c r="W121" s="39"/>
      <c r="X121" s="179"/>
      <c r="Y121" s="179" t="e">
        <f>IF(OR("ASMA"=F121,"MA"=F121),"rsm:","ram:")&amp;
IF(OR("ASMA"=F121,"ABIE"=F121),
  SUBSTITUTE(
    SUBSTITUTE(
      SUBSTITUTE(X121,". Details","Type"),
      "_",""
    ),
    " ",""
  ),
  SUBSTITUTE(
    SUBSTITUTE(
      SUBSTITUTE(
        SUBSTITUTE(
          SUBSTITUTE(
            SUBSTITUTE(
              MID(X121,FIND(".",X121)+2,LEN(X121)-FIND(".",X121)-1),
              "_",""
            ),
            "Identification",""
          ),
          "Text",""
        ),
        ".",""
      ),
      " ",""
    ),
    "Identifier","ID"
  )
)</f>
        <v>#VALUE!</v>
      </c>
      <c r="Z121" s="204" t="e">
        <f>Z118&amp;"/"&amp;Y121</f>
        <v>#VALUE!</v>
      </c>
      <c r="AA121" s="179"/>
      <c r="AB121" s="179"/>
      <c r="AC121" s="179"/>
      <c r="AD121" s="179"/>
      <c r="AE121" s="179"/>
      <c r="AF121"/>
      <c r="AG121"/>
      <c r="AH121"/>
      <c r="AI121" s="131"/>
    </row>
    <row r="122" spans="1:35" s="17" customFormat="1">
      <c r="A122" s="215">
        <v>121</v>
      </c>
      <c r="B122" s="9">
        <v>121</v>
      </c>
      <c r="C122" s="4" t="s">
        <v>14</v>
      </c>
      <c r="D122" s="177" t="e">
        <f>INDEX(単一!C:C,MATCH(G122,単一!H:H,0),1)</f>
        <v>#N/A</v>
      </c>
      <c r="E122" s="4" t="s">
        <v>401</v>
      </c>
      <c r="F122" s="4" t="s">
        <v>32</v>
      </c>
      <c r="G122" s="4" t="s">
        <v>341</v>
      </c>
      <c r="H122" s="4" t="s">
        <v>342</v>
      </c>
      <c r="I122" s="35" t="s">
        <v>20</v>
      </c>
      <c r="J122" s="194"/>
      <c r="K122" s="194"/>
      <c r="L122" s="37"/>
      <c r="M122" s="38"/>
      <c r="N122" s="38"/>
      <c r="O122" s="38"/>
      <c r="P122" s="38"/>
      <c r="Q122" s="38" t="s">
        <v>1268</v>
      </c>
      <c r="R122" s="38"/>
      <c r="S122" s="38"/>
      <c r="T122" s="38"/>
      <c r="U122" s="38"/>
      <c r="V122" s="38"/>
      <c r="W122" s="39"/>
      <c r="X122" s="179"/>
      <c r="Y122" s="179" t="e">
        <f>IF(OR("ASMA"=F122,"MA"=F122),"rsm:","ram:")&amp;
IF(OR("ASMA"=F122,"ABIE"=F122),
  SUBSTITUTE(
    SUBSTITUTE(
      SUBSTITUTE(X122,". Details","Type"),
      "_",""
    ),
    " ",""
  ),
  SUBSTITUTE(
    SUBSTITUTE(
      SUBSTITUTE(
        SUBSTITUTE(
          SUBSTITUTE(
            SUBSTITUTE(
              MID(X122,FIND(".",X122)+2,LEN(X122)-FIND(".",X122)-1),
              "_",""
            ),
            "Identification",""
          ),
          "Text",""
        ),
        ".",""
      ),
      " ",""
    ),
    "Identifier","ID"
  )
)</f>
        <v>#VALUE!</v>
      </c>
      <c r="Z122" s="204" t="e">
        <f>Z$59&amp;"/"&amp;Y122</f>
        <v>#VALUE!</v>
      </c>
      <c r="AA122" s="179"/>
      <c r="AB122" s="179"/>
      <c r="AC122" s="179"/>
      <c r="AD122" s="179"/>
      <c r="AE122" s="179"/>
      <c r="AF122"/>
      <c r="AG122"/>
      <c r="AH122"/>
      <c r="AI122" s="131"/>
    </row>
    <row r="123" spans="1:35" s="53" customFormat="1">
      <c r="A123" s="217">
        <v>122</v>
      </c>
      <c r="B123" s="9">
        <v>122</v>
      </c>
      <c r="C123" s="4" t="s">
        <v>14</v>
      </c>
      <c r="D123" s="177" t="e">
        <f>INDEX(単一!C:C,MATCH(G123,単一!H:H,0),1)</f>
        <v>#N/A</v>
      </c>
      <c r="E123" s="4" t="s">
        <v>285</v>
      </c>
      <c r="F123" s="4" t="s">
        <v>37</v>
      </c>
      <c r="G123" s="4" t="s">
        <v>344</v>
      </c>
      <c r="H123" s="4" t="s">
        <v>344</v>
      </c>
      <c r="I123" s="35" t="s">
        <v>13</v>
      </c>
      <c r="J123" s="194"/>
      <c r="K123" s="194"/>
      <c r="L123" s="37"/>
      <c r="M123" s="38"/>
      <c r="N123" s="38"/>
      <c r="O123" s="38"/>
      <c r="P123" s="38"/>
      <c r="Q123" s="38"/>
      <c r="R123" s="38" t="s">
        <v>343</v>
      </c>
      <c r="S123" s="38"/>
      <c r="T123" s="38"/>
      <c r="U123" s="38"/>
      <c r="V123" s="38"/>
      <c r="W123" s="39"/>
      <c r="X123" s="179"/>
      <c r="Y123" s="179" t="str">
        <f>IF(OR("ASMA"=F123,"MA"=F123),"rsm:","ram:")&amp;
IF(OR("ASMA"=F123,"ABIE"=F123),
  SUBSTITUTE(
    SUBSTITUTE(
      SUBSTITUTE(X123,". Details","Type"),
      "_",""
    ),
    " ",""
  ),
  SUBSTITUTE(
    SUBSTITUTE(
      SUBSTITUTE(
        SUBSTITUTE(
          SUBSTITUTE(
            SUBSTITUTE(
              MID(X123,FIND(".",X123)+2,LEN(X123)-FIND(".",X123)-1),
              "_",""
            ),
            "Identification",""
          ),
          "Text",""
        ),
        ".",""
      ),
      " ",""
    ),
    "Identifier","ID"
  )
)</f>
        <v>ram:</v>
      </c>
      <c r="Z123" s="204"/>
      <c r="AA123" s="179"/>
      <c r="AB123" s="179"/>
      <c r="AC123" s="179"/>
      <c r="AD123" s="179"/>
      <c r="AE123" s="179"/>
      <c r="AF123"/>
      <c r="AG123"/>
      <c r="AH123"/>
      <c r="AI123" s="131"/>
    </row>
    <row r="124" spans="1:35" s="53" customFormat="1">
      <c r="A124" s="217">
        <v>123</v>
      </c>
      <c r="B124" s="9">
        <v>123</v>
      </c>
      <c r="C124" s="4" t="s">
        <v>14</v>
      </c>
      <c r="D124" s="177" t="e">
        <f>INDEX(単一!C:C,MATCH(G124,単一!H:H,0),1)</f>
        <v>#N/A</v>
      </c>
      <c r="E124" s="4" t="s">
        <v>345</v>
      </c>
      <c r="F124" s="4" t="s">
        <v>22</v>
      </c>
      <c r="G124" s="4" t="s">
        <v>347</v>
      </c>
      <c r="H124" s="4" t="s">
        <v>348</v>
      </c>
      <c r="I124" s="35" t="s">
        <v>349</v>
      </c>
      <c r="J124" s="194"/>
      <c r="K124" s="194"/>
      <c r="L124" s="37"/>
      <c r="M124" s="38"/>
      <c r="N124" s="38"/>
      <c r="O124" s="38"/>
      <c r="P124" s="38"/>
      <c r="Q124" s="38"/>
      <c r="R124" s="38"/>
      <c r="S124" s="38" t="s">
        <v>346</v>
      </c>
      <c r="T124" s="38"/>
      <c r="U124" s="38"/>
      <c r="V124" s="38"/>
      <c r="W124" s="39"/>
      <c r="X124" s="179"/>
      <c r="Y124" s="179" t="e">
        <f>IF(OR("ASMA"=F124,"MA"=F124),"rsm:","ram:")&amp;
IF(OR("ASMA"=F124,"ABIE"=F124),
  SUBSTITUTE(
    SUBSTITUTE(
      SUBSTITUTE(X124,". Details","Type"),
      "_",""
    ),
    " ",""
  ),
  SUBSTITUTE(
    SUBSTITUTE(
      SUBSTITUTE(
        SUBSTITUTE(
          SUBSTITUTE(
            SUBSTITUTE(
              MID(X124,FIND(".",X124)+2,LEN(X124)-FIND(".",X124)-1),
              "_",""
            ),
            "Identification",""
          ),
          "Text",""
        ),
        ".",""
      ),
      " ",""
    ),
    "Identifier","ID"
  )
)</f>
        <v>#VALUE!</v>
      </c>
      <c r="Z124" s="204" t="e">
        <f>Z122&amp;"/"&amp;Y124</f>
        <v>#VALUE!</v>
      </c>
      <c r="AA124" s="179"/>
      <c r="AB124" s="179"/>
      <c r="AC124" s="179"/>
      <c r="AD124" s="179"/>
      <c r="AE124" s="179"/>
      <c r="AF124"/>
      <c r="AG124"/>
      <c r="AH124"/>
      <c r="AI124" s="131"/>
    </row>
    <row r="125" spans="1:35" s="53" customFormat="1">
      <c r="A125" s="217">
        <v>124</v>
      </c>
      <c r="B125" s="9">
        <v>124</v>
      </c>
      <c r="C125" s="4" t="s">
        <v>14</v>
      </c>
      <c r="D125" s="177" t="e">
        <f>INDEX(単一!C:C,MATCH(G125,単一!H:H,0),1)</f>
        <v>#N/A</v>
      </c>
      <c r="E125" s="4" t="s">
        <v>289</v>
      </c>
      <c r="F125" s="4" t="s">
        <v>22</v>
      </c>
      <c r="G125" s="4" t="s">
        <v>351</v>
      </c>
      <c r="H125" s="4" t="s">
        <v>352</v>
      </c>
      <c r="I125" s="35" t="s">
        <v>349</v>
      </c>
      <c r="J125" s="194"/>
      <c r="K125" s="194"/>
      <c r="L125" s="37"/>
      <c r="M125" s="38"/>
      <c r="N125" s="38"/>
      <c r="O125" s="38"/>
      <c r="P125" s="38"/>
      <c r="Q125" s="38"/>
      <c r="R125" s="38"/>
      <c r="S125" s="38" t="s">
        <v>350</v>
      </c>
      <c r="T125" s="38"/>
      <c r="U125" s="38"/>
      <c r="V125" s="38"/>
      <c r="W125" s="39"/>
      <c r="X125" s="179"/>
      <c r="Y125" s="179" t="e">
        <f>IF(OR("ASMA"=F125,"MA"=F125),"rsm:","ram:")&amp;
IF(OR("ASMA"=F125,"ABIE"=F125),
  SUBSTITUTE(
    SUBSTITUTE(
      SUBSTITUTE(X125,". Details","Type"),
      "_",""
    ),
    " ",""
  ),
  SUBSTITUTE(
    SUBSTITUTE(
      SUBSTITUTE(
        SUBSTITUTE(
          SUBSTITUTE(
            SUBSTITUTE(
              MID(X125,FIND(".",X125)+2,LEN(X125)-FIND(".",X125)-1),
              "_",""
            ),
            "Identification",""
          ),
          "Text",""
        ),
        ".",""
      ),
      " ",""
    ),
    "Identifier","ID"
  )
)</f>
        <v>#VALUE!</v>
      </c>
      <c r="Z125" s="204" t="e">
        <f>Z$122&amp;"/"&amp;Y125</f>
        <v>#VALUE!</v>
      </c>
      <c r="AA125" s="179"/>
      <c r="AB125" s="179"/>
      <c r="AC125" s="179"/>
      <c r="AD125" s="179"/>
      <c r="AE125" s="179"/>
      <c r="AF125"/>
      <c r="AG125"/>
      <c r="AH125"/>
      <c r="AI125" s="131"/>
    </row>
    <row r="126" spans="1:35" s="17" customFormat="1">
      <c r="A126" s="215">
        <v>125</v>
      </c>
      <c r="B126" s="9">
        <v>125</v>
      </c>
      <c r="C126" s="4" t="s">
        <v>14</v>
      </c>
      <c r="D126" s="177" t="str">
        <f>INDEX(単一!C:C,MATCH(G126,単一!H:H,0),1)</f>
        <v>ヘッダ</v>
      </c>
      <c r="E126" s="4" t="s">
        <v>402</v>
      </c>
      <c r="F126" s="4" t="s">
        <v>32</v>
      </c>
      <c r="G126" s="4" t="s">
        <v>404</v>
      </c>
      <c r="H126" s="4" t="s">
        <v>405</v>
      </c>
      <c r="I126" s="35" t="s">
        <v>26</v>
      </c>
      <c r="J126" s="194"/>
      <c r="K126" s="194"/>
      <c r="L126" s="37"/>
      <c r="M126" s="38"/>
      <c r="N126" s="38"/>
      <c r="O126" s="38" t="s">
        <v>403</v>
      </c>
      <c r="P126" s="38"/>
      <c r="Q126" s="38"/>
      <c r="R126" s="38"/>
      <c r="S126" s="38"/>
      <c r="T126" s="38"/>
      <c r="U126" s="38"/>
      <c r="V126" s="38"/>
      <c r="W126" s="39"/>
      <c r="X126" s="179"/>
      <c r="Y126" s="179" t="e">
        <f>IF(OR("ASMA"=F126,"MA"=F126),"rsm:","ram:")&amp;
IF(OR("ASMA"=F126,"ABIE"=F126),
  SUBSTITUTE(
    SUBSTITUTE(
      SUBSTITUTE(X126,". Details","Type"),
      "_",""
    ),
    " ",""
  ),
  SUBSTITUTE(
    SUBSTITUTE(
      SUBSTITUTE(
        SUBSTITUTE(
          SUBSTITUTE(
            SUBSTITUTE(
              MID(X126,FIND(".",X126)+2,LEN(X126)-FIND(".",X126)-1),
              "_",""
            ),
            "Identification",""
          ),
          "Text",""
        ),
        ".",""
      ),
      " ",""
    ),
    "Identifier","ID"
  )
)</f>
        <v>#VALUE!</v>
      </c>
      <c r="Z126" s="204" t="e">
        <f>Z$122&amp;"/"&amp;Y126</f>
        <v>#VALUE!</v>
      </c>
      <c r="AA126" s="179"/>
      <c r="AB126" s="179"/>
      <c r="AC126" s="179"/>
      <c r="AD126" s="179"/>
      <c r="AE126" s="179"/>
      <c r="AF126"/>
      <c r="AG126"/>
      <c r="AH126"/>
      <c r="AI126" s="131"/>
    </row>
    <row r="127" spans="1:35" s="17" customFormat="1">
      <c r="A127" s="215">
        <v>126</v>
      </c>
      <c r="B127" s="9">
        <v>126</v>
      </c>
      <c r="C127" s="4" t="s">
        <v>14</v>
      </c>
      <c r="D127" s="177" t="str">
        <f>INDEX(単一!C:C,MATCH(G127,単一!H:H,0),1)</f>
        <v>ヘッダ</v>
      </c>
      <c r="E127" s="4" t="s">
        <v>406</v>
      </c>
      <c r="F127" s="4" t="s">
        <v>37</v>
      </c>
      <c r="G127" s="4" t="s">
        <v>408</v>
      </c>
      <c r="H127" s="4" t="s">
        <v>409</v>
      </c>
      <c r="I127" s="35" t="s">
        <v>13</v>
      </c>
      <c r="J127" s="194"/>
      <c r="K127" s="194"/>
      <c r="L127" s="37"/>
      <c r="M127" s="38"/>
      <c r="N127" s="38"/>
      <c r="O127" s="18"/>
      <c r="P127" s="19" t="s">
        <v>407</v>
      </c>
      <c r="Q127" s="19"/>
      <c r="R127" s="19"/>
      <c r="S127" s="19"/>
      <c r="T127" s="19"/>
      <c r="U127" s="19"/>
      <c r="V127" s="19"/>
      <c r="W127" s="19"/>
      <c r="X127" s="179"/>
      <c r="Y127" s="179" t="str">
        <f>IF(OR("ASMA"=F127,"MA"=F127),"rsm:","ram:")&amp;
IF(OR("ASMA"=F127,"ABIE"=F127),
  SUBSTITUTE(
    SUBSTITUTE(
      SUBSTITUTE(X127,". Details","Type"),
      "_",""
    ),
    " ",""
  ),
  SUBSTITUTE(
    SUBSTITUTE(
      SUBSTITUTE(
        SUBSTITUTE(
          SUBSTITUTE(
            SUBSTITUTE(
              MID(X127,FIND(".",X127)+2,LEN(X127)-FIND(".",X127)-1),
              "_",""
            ),
            "Identification",""
          ),
          "Text",""
        ),
        ".",""
      ),
      " ",""
    ),
    "Identifier","ID"
  )
)</f>
        <v>ram:</v>
      </c>
      <c r="Z127" s="204" t="e">
        <f>Z$122&amp;"/"&amp;Y127</f>
        <v>#VALUE!</v>
      </c>
      <c r="AA127" s="179"/>
      <c r="AB127" s="179"/>
      <c r="AC127" s="179"/>
      <c r="AD127" s="179"/>
      <c r="AE127" s="179"/>
      <c r="AF127"/>
      <c r="AG127"/>
      <c r="AH127"/>
      <c r="AI127" s="131"/>
    </row>
    <row r="128" spans="1:35" s="17" customFormat="1">
      <c r="A128" s="215">
        <v>127</v>
      </c>
      <c r="B128" s="9">
        <v>127</v>
      </c>
      <c r="C128" s="4" t="s">
        <v>14</v>
      </c>
      <c r="D128" s="177" t="str">
        <f>INDEX(単一!C:C,MATCH(G128,単一!H:H,0),1)</f>
        <v>ヘッダ</v>
      </c>
      <c r="E128" s="4" t="s">
        <v>410</v>
      </c>
      <c r="F128" s="4" t="s">
        <v>22</v>
      </c>
      <c r="G128" s="4" t="s">
        <v>412</v>
      </c>
      <c r="H128" s="4" t="s">
        <v>413</v>
      </c>
      <c r="I128" s="35" t="s">
        <v>26</v>
      </c>
      <c r="J128" s="194"/>
      <c r="K128" s="194"/>
      <c r="L128" s="37"/>
      <c r="M128" s="38"/>
      <c r="N128" s="38"/>
      <c r="O128" s="18"/>
      <c r="P128" s="19"/>
      <c r="Q128" s="19" t="s">
        <v>411</v>
      </c>
      <c r="R128" s="19"/>
      <c r="S128" s="19"/>
      <c r="T128" s="19"/>
      <c r="U128" s="19"/>
      <c r="V128" s="19"/>
      <c r="W128" s="19"/>
      <c r="X128" s="179"/>
      <c r="Y128" s="179" t="e">
        <f>IF(OR("ASMA"=F128,"MA"=F128),"rsm:","ram:")&amp;
IF(OR("ASMA"=F128,"ABIE"=F128),
  SUBSTITUTE(
    SUBSTITUTE(
      SUBSTITUTE(X128,". Details","Type"),
      "_",""
    ),
    " ",""
  ),
  SUBSTITUTE(
    SUBSTITUTE(
      SUBSTITUTE(
        SUBSTITUTE(
          SUBSTITUTE(
            SUBSTITUTE(
              MID(X128,FIND(".",X128)+2,LEN(X128)-FIND(".",X128)-1),
              "_",""
            ),
            "Identification",""
          ),
          "Text",""
        ),
        ".",""
      ),
      " ",""
    ),
    "Identifier","ID"
  )
)</f>
        <v>#VALUE!</v>
      </c>
      <c r="Z128" s="204"/>
      <c r="AA128" s="179"/>
      <c r="AB128" s="179"/>
      <c r="AC128" s="179"/>
      <c r="AD128" s="179"/>
      <c r="AE128" s="179"/>
      <c r="AF128"/>
      <c r="AG128"/>
      <c r="AH128"/>
      <c r="AI128" s="131"/>
    </row>
    <row r="129" spans="1:35" s="17" customFormat="1">
      <c r="A129" s="215">
        <v>128</v>
      </c>
      <c r="B129" s="9">
        <v>128</v>
      </c>
      <c r="C129" s="4" t="s">
        <v>14</v>
      </c>
      <c r="D129" s="177" t="str">
        <f>INDEX(単一!C:C,MATCH(G129,単一!H:H,0),1)</f>
        <v>ヘッダ</v>
      </c>
      <c r="E129" s="4" t="s">
        <v>414</v>
      </c>
      <c r="F129" s="4" t="s">
        <v>22</v>
      </c>
      <c r="G129" s="4" t="s">
        <v>416</v>
      </c>
      <c r="H129" s="4" t="s">
        <v>417</v>
      </c>
      <c r="I129" s="35" t="s">
        <v>26</v>
      </c>
      <c r="J129" s="194"/>
      <c r="K129" s="194"/>
      <c r="L129" s="37"/>
      <c r="M129" s="38"/>
      <c r="N129" s="38"/>
      <c r="O129" s="18"/>
      <c r="P129" s="19"/>
      <c r="Q129" s="19" t="s">
        <v>415</v>
      </c>
      <c r="R129" s="19"/>
      <c r="S129" s="19"/>
      <c r="T129" s="19"/>
      <c r="U129" s="19"/>
      <c r="V129" s="19"/>
      <c r="W129" s="19"/>
      <c r="X129" s="179"/>
      <c r="Y129" s="179" t="e">
        <f>IF(OR("ASMA"=F129,"MA"=F129),"rsm:","ram:")&amp;
IF(OR("ASMA"=F129,"ABIE"=F129),
  SUBSTITUTE(
    SUBSTITUTE(
      SUBSTITUTE(X129,". Details","Type"),
      "_",""
    ),
    " ",""
  ),
  SUBSTITUTE(
    SUBSTITUTE(
      SUBSTITUTE(
        SUBSTITUTE(
          SUBSTITUTE(
            SUBSTITUTE(
              MID(X129,FIND(".",X129)+2,LEN(X129)-FIND(".",X129)-1),
              "_",""
            ),
            "Identification",""
          ),
          "Text",""
        ),
        ".",""
      ),
      " ",""
    ),
    "Identifier","ID"
  )
)</f>
        <v>#VALUE!</v>
      </c>
      <c r="Z129" s="204" t="e">
        <f>Z127&amp;"/"&amp;Y129</f>
        <v>#VALUE!</v>
      </c>
      <c r="AA129" s="179"/>
      <c r="AB129" s="179"/>
      <c r="AC129" s="179"/>
      <c r="AD129" s="179"/>
      <c r="AE129" s="179"/>
      <c r="AF129"/>
      <c r="AG129"/>
      <c r="AH129"/>
      <c r="AI129" s="131"/>
    </row>
    <row r="130" spans="1:35" s="17" customFormat="1">
      <c r="A130" s="215">
        <v>129</v>
      </c>
      <c r="B130" s="9">
        <v>129</v>
      </c>
      <c r="C130" s="4" t="s">
        <v>14</v>
      </c>
      <c r="D130" s="177" t="str">
        <f>INDEX(単一!C:C,MATCH(G130,単一!H:H,0),1)</f>
        <v>ヘッダ</v>
      </c>
      <c r="E130" s="4" t="s">
        <v>418</v>
      </c>
      <c r="F130" s="4" t="s">
        <v>32</v>
      </c>
      <c r="G130" s="4" t="s">
        <v>420</v>
      </c>
      <c r="H130" s="4" t="s">
        <v>421</v>
      </c>
      <c r="I130" s="35" t="s">
        <v>20</v>
      </c>
      <c r="J130" s="194"/>
      <c r="K130" s="194"/>
      <c r="L130" s="37"/>
      <c r="M130" s="38" t="s">
        <v>419</v>
      </c>
      <c r="N130" s="38"/>
      <c r="O130" s="18"/>
      <c r="P130" s="19"/>
      <c r="Q130" s="19"/>
      <c r="R130" s="19"/>
      <c r="S130" s="19"/>
      <c r="T130" s="19"/>
      <c r="U130" s="19"/>
      <c r="V130" s="19"/>
      <c r="W130" s="19"/>
      <c r="X130" s="179"/>
      <c r="Y130" s="179" t="e">
        <f>IF(OR("ASMA"=F130,"MA"=F130),"rsm:","ram:")&amp;
IF(OR("ASMA"=F130,"ABIE"=F130),
  SUBSTITUTE(
    SUBSTITUTE(
      SUBSTITUTE(X130,". Details","Type"),
      "_",""
    ),
    " ",""
  ),
  SUBSTITUTE(
    SUBSTITUTE(
      SUBSTITUTE(
        SUBSTITUTE(
          SUBSTITUTE(
            SUBSTITUTE(
              MID(X130,FIND(".",X130)+2,LEN(X130)-FIND(".",X130)-1),
              "_",""
            ),
            "Identification",""
          ),
          "Text",""
        ),
        ".",""
      ),
      " ",""
    ),
    "Identifier","ID"
  )
)</f>
        <v>#VALUE!</v>
      </c>
      <c r="Z130" s="204" t="e">
        <f>Z$127&amp;"/"&amp;Y130</f>
        <v>#VALUE!</v>
      </c>
      <c r="AA130" s="179"/>
      <c r="AB130" s="179"/>
      <c r="AC130" s="179"/>
      <c r="AD130" s="179"/>
      <c r="AE130" s="179"/>
      <c r="AF130"/>
      <c r="AG130"/>
      <c r="AH130"/>
      <c r="AI130" s="131"/>
    </row>
    <row r="131" spans="1:35">
      <c r="A131" s="214">
        <v>130</v>
      </c>
      <c r="B131" s="9">
        <v>130</v>
      </c>
      <c r="C131" s="4" t="s">
        <v>14</v>
      </c>
      <c r="D131" s="177" t="str">
        <f>INDEX(単一!C:C,MATCH(G131,単一!H:H,0),1)</f>
        <v>ヘッダ</v>
      </c>
      <c r="E131" s="4" t="s">
        <v>422</v>
      </c>
      <c r="F131" s="4" t="s">
        <v>37</v>
      </c>
      <c r="G131" s="4" t="s">
        <v>424</v>
      </c>
      <c r="H131" s="4" t="s">
        <v>425</v>
      </c>
      <c r="I131" s="35" t="s">
        <v>13</v>
      </c>
      <c r="J131" s="194"/>
      <c r="K131" s="194"/>
      <c r="L131" s="37"/>
      <c r="M131" s="38"/>
      <c r="N131" s="38" t="s">
        <v>423</v>
      </c>
      <c r="O131" s="38"/>
      <c r="P131" s="38"/>
      <c r="Q131" s="18"/>
      <c r="R131" s="19"/>
      <c r="S131" s="19"/>
      <c r="T131" s="19"/>
      <c r="U131" s="19"/>
      <c r="V131" s="19"/>
      <c r="W131" s="19"/>
      <c r="X131" s="179"/>
      <c r="Y131" s="179" t="str">
        <f>IF(OR("ASMA"=F131,"MA"=F131),"rsm:","ram:")&amp;
IF(OR("ASMA"=F131,"ABIE"=F131),
  SUBSTITUTE(
    SUBSTITUTE(
      SUBSTITUTE(X131,". Details","Type"),
      "_",""
    ),
    " ",""
  ),
  SUBSTITUTE(
    SUBSTITUTE(
      SUBSTITUTE(
        SUBSTITUTE(
          SUBSTITUTE(
            SUBSTITUTE(
              MID(X131,FIND(".",X131)+2,LEN(X131)-FIND(".",X131)-1),
              "_",""
            ),
            "Identification",""
          ),
          "Text",""
        ),
        ".",""
      ),
      " ",""
    ),
    "Identifier","ID"
  )
)</f>
        <v>ram:</v>
      </c>
      <c r="Z131" s="204" t="e">
        <f>Z$127&amp;"/"&amp;Y131</f>
        <v>#VALUE!</v>
      </c>
      <c r="AA131" s="179"/>
      <c r="AB131" s="179"/>
      <c r="AC131" s="179"/>
      <c r="AD131" s="179"/>
      <c r="AE131" s="179"/>
    </row>
    <row r="132" spans="1:35" s="17" customFormat="1">
      <c r="A132" s="215">
        <v>131</v>
      </c>
      <c r="B132" s="9">
        <v>131</v>
      </c>
      <c r="C132" s="4" t="s">
        <v>14</v>
      </c>
      <c r="D132" s="177" t="str">
        <f>INDEX(単一!C:C,MATCH(G132,単一!H:H,0),1)</f>
        <v>ヘッダ</v>
      </c>
      <c r="E132" s="4" t="s">
        <v>426</v>
      </c>
      <c r="F132" s="4" t="s">
        <v>22</v>
      </c>
      <c r="G132" s="4" t="s">
        <v>428</v>
      </c>
      <c r="H132" s="4" t="s">
        <v>429</v>
      </c>
      <c r="I132" s="35" t="s">
        <v>20</v>
      </c>
      <c r="J132" s="194"/>
      <c r="K132" s="194"/>
      <c r="L132" s="37"/>
      <c r="M132" s="38"/>
      <c r="N132" s="38"/>
      <c r="O132" s="38" t="s">
        <v>427</v>
      </c>
      <c r="P132" s="38"/>
      <c r="Q132" s="38"/>
      <c r="R132" s="38"/>
      <c r="S132" s="38"/>
      <c r="T132" s="38"/>
      <c r="U132" s="38"/>
      <c r="V132" s="38"/>
      <c r="W132" s="38"/>
      <c r="X132" s="179"/>
      <c r="Y132" s="179" t="e">
        <f>IF(OR("ASMA"=F132,"MA"=F132),"rsm:","ram:")&amp;
IF(OR("ASMA"=F132,"ABIE"=F132),
  SUBSTITUTE(
    SUBSTITUTE(
      SUBSTITUTE(X132,". Details","Type"),
      "_",""
    ),
    " ",""
  ),
  SUBSTITUTE(
    SUBSTITUTE(
      SUBSTITUTE(
        SUBSTITUTE(
          SUBSTITUTE(
            SUBSTITUTE(
              MID(X132,FIND(".",X132)+2,LEN(X132)-FIND(".",X132)-1),
              "_",""
            ),
            "Identification",""
          ),
          "Text",""
        ),
        ".",""
      ),
      " ",""
    ),
    "Identifier","ID"
  )
)</f>
        <v>#VALUE!</v>
      </c>
      <c r="Z132" s="204" t="e">
        <f>Z$127&amp;"/"&amp;Y132</f>
        <v>#VALUE!</v>
      </c>
      <c r="AA132" s="179"/>
      <c r="AB132" s="179"/>
      <c r="AC132" s="179"/>
      <c r="AD132" s="179"/>
      <c r="AE132" s="179"/>
      <c r="AF132"/>
      <c r="AG132"/>
      <c r="AH132"/>
      <c r="AI132" s="131"/>
    </row>
    <row r="133" spans="1:35" s="17" customFormat="1">
      <c r="A133" s="215">
        <v>132</v>
      </c>
      <c r="B133" s="9">
        <v>132</v>
      </c>
      <c r="C133" s="4" t="s">
        <v>14</v>
      </c>
      <c r="D133" s="177" t="str">
        <f>INDEX(単一!C:C,MATCH(G133,単一!H:H,0),1)</f>
        <v>ヘッダ</v>
      </c>
      <c r="E133" s="4" t="s">
        <v>430</v>
      </c>
      <c r="F133" s="4" t="s">
        <v>22</v>
      </c>
      <c r="G133" s="4" t="s">
        <v>432</v>
      </c>
      <c r="H133" s="4" t="s">
        <v>433</v>
      </c>
      <c r="I133" s="35" t="s">
        <v>20</v>
      </c>
      <c r="J133" s="194"/>
      <c r="K133" s="194"/>
      <c r="L133" s="37"/>
      <c r="M133" s="38"/>
      <c r="N133" s="38"/>
      <c r="O133" s="38" t="s">
        <v>431</v>
      </c>
      <c r="P133" s="38"/>
      <c r="Q133" s="38"/>
      <c r="R133" s="38"/>
      <c r="S133" s="41"/>
      <c r="T133" s="38"/>
      <c r="U133" s="38"/>
      <c r="V133" s="38"/>
      <c r="W133" s="18"/>
      <c r="X133" s="179"/>
      <c r="Y133" s="179" t="e">
        <f>IF(OR("ASMA"=F133,"MA"=F133),"rsm:","ram:")&amp;
IF(OR("ASMA"=F133,"ABIE"=F133),
  SUBSTITUTE(
    SUBSTITUTE(
      SUBSTITUTE(X133,". Details","Type"),
      "_",""
    ),
    " ",""
  ),
  SUBSTITUTE(
    SUBSTITUTE(
      SUBSTITUTE(
        SUBSTITUTE(
          SUBSTITUTE(
            SUBSTITUTE(
              MID(X133,FIND(".",X133)+2,LEN(X133)-FIND(".",X133)-1),
              "_",""
            ),
            "Identification",""
          ),
          "Text",""
        ),
        ".",""
      ),
      " ",""
    ),
    "Identifier","ID"
  )
)</f>
        <v>#VALUE!</v>
      </c>
      <c r="Z133" s="204" t="e">
        <f>Z$127&amp;"/"&amp;Y133</f>
        <v>#VALUE!</v>
      </c>
      <c r="AA133" s="179"/>
      <c r="AB133" s="179"/>
      <c r="AC133" s="179"/>
      <c r="AD133" s="179"/>
      <c r="AE133" s="179"/>
      <c r="AF133"/>
      <c r="AG133"/>
      <c r="AH133"/>
      <c r="AI133" s="131"/>
    </row>
    <row r="134" spans="1:35" s="17" customFormat="1">
      <c r="A134" s="215">
        <v>133</v>
      </c>
      <c r="B134" s="9">
        <v>133</v>
      </c>
      <c r="C134" s="4" t="s">
        <v>14</v>
      </c>
      <c r="D134" s="177" t="str">
        <f>INDEX(単一!C:C,MATCH(G134,単一!H:H,0),1)</f>
        <v>ヘッダ</v>
      </c>
      <c r="E134" s="4" t="s">
        <v>434</v>
      </c>
      <c r="F134" s="4" t="s">
        <v>22</v>
      </c>
      <c r="G134" s="4" t="s">
        <v>436</v>
      </c>
      <c r="H134" s="4" t="s">
        <v>437</v>
      </c>
      <c r="I134" s="35" t="s">
        <v>26</v>
      </c>
      <c r="J134" s="194"/>
      <c r="K134" s="194"/>
      <c r="L134" s="37"/>
      <c r="M134" s="38"/>
      <c r="N134" s="38"/>
      <c r="O134" s="38" t="s">
        <v>435</v>
      </c>
      <c r="P134" s="38"/>
      <c r="Q134" s="38"/>
      <c r="R134" s="19"/>
      <c r="S134" s="19"/>
      <c r="T134" s="19"/>
      <c r="U134" s="19"/>
      <c r="V134" s="19"/>
      <c r="W134" s="19"/>
      <c r="X134" s="179"/>
      <c r="Y134" s="179" t="e">
        <f>IF(OR("ASMA"=F134,"MA"=F134),"rsm:","ram:")&amp;
IF(OR("ASMA"=F134,"ABIE"=F134),
  SUBSTITUTE(
    SUBSTITUTE(
      SUBSTITUTE(X134,". Details","Type"),
      "_",""
    ),
    " ",""
  ),
  SUBSTITUTE(
    SUBSTITUTE(
      SUBSTITUTE(
        SUBSTITUTE(
          SUBSTITUTE(
            SUBSTITUTE(
              MID(X134,FIND(".",X134)+2,LEN(X134)-FIND(".",X134)-1),
              "_",""
            ),
            "Identification",""
          ),
          "Text",""
        ),
        ".",""
      ),
      " ",""
    ),
    "Identifier","ID"
  )
)</f>
        <v>#VALUE!</v>
      </c>
      <c r="Z134" s="204"/>
      <c r="AA134" s="179"/>
      <c r="AB134" s="179"/>
      <c r="AC134" s="179"/>
      <c r="AD134" s="179"/>
      <c r="AE134" s="179"/>
      <c r="AF134"/>
      <c r="AG134"/>
      <c r="AH134"/>
      <c r="AI134" s="131"/>
    </row>
    <row r="135" spans="1:35">
      <c r="A135" s="214">
        <v>134</v>
      </c>
      <c r="B135" s="9">
        <v>134</v>
      </c>
      <c r="C135" s="4" t="s">
        <v>14</v>
      </c>
      <c r="D135" s="177" t="str">
        <f>INDEX(単一!C:C,MATCH(G135,単一!H:H,0),1)</f>
        <v>ヘッダ</v>
      </c>
      <c r="E135" s="4" t="s">
        <v>438</v>
      </c>
      <c r="F135" s="4" t="s">
        <v>32</v>
      </c>
      <c r="G135" s="4" t="s">
        <v>440</v>
      </c>
      <c r="H135" s="4" t="s">
        <v>441</v>
      </c>
      <c r="I135" s="35" t="s">
        <v>26</v>
      </c>
      <c r="J135" s="194"/>
      <c r="K135" s="194"/>
      <c r="L135" s="37"/>
      <c r="M135" s="38"/>
      <c r="N135" s="38"/>
      <c r="O135" s="38" t="s">
        <v>439</v>
      </c>
      <c r="P135" s="38"/>
      <c r="Q135" s="38"/>
      <c r="R135" s="19"/>
      <c r="S135" s="19"/>
      <c r="T135" s="19"/>
      <c r="U135" s="19"/>
      <c r="V135" s="19"/>
      <c r="W135" s="19"/>
      <c r="X135" s="179"/>
      <c r="Y135" s="179" t="e">
        <f>IF(OR("ASMA"=F135,"MA"=F135),"rsm:","ram:")&amp;
IF(OR("ASMA"=F135,"ABIE"=F135),
  SUBSTITUTE(
    SUBSTITUTE(
      SUBSTITUTE(X135,". Details","Type"),
      "_",""
    ),
    " ",""
  ),
  SUBSTITUTE(
    SUBSTITUTE(
      SUBSTITUTE(
        SUBSTITUTE(
          SUBSTITUTE(
            SUBSTITUTE(
              MID(X135,FIND(".",X135)+2,LEN(X135)-FIND(".",X135)-1),
              "_",""
            ),
            "Identification",""
          ),
          "Text",""
        ),
        ".",""
      ),
      " ",""
    ),
    "Identifier","ID"
  )
)</f>
        <v>#VALUE!</v>
      </c>
      <c r="Z135" s="204" t="e">
        <f>Z$133&amp;"/"&amp;Y135</f>
        <v>#VALUE!</v>
      </c>
      <c r="AA135" s="179"/>
      <c r="AB135" s="179"/>
      <c r="AC135" s="179"/>
      <c r="AD135" s="179"/>
      <c r="AE135" s="179"/>
    </row>
    <row r="136" spans="1:35" s="53" customFormat="1">
      <c r="A136" s="217">
        <v>135</v>
      </c>
      <c r="B136" s="9">
        <v>135</v>
      </c>
      <c r="C136" s="4" t="s">
        <v>14</v>
      </c>
      <c r="D136" s="177" t="str">
        <f>INDEX(単一!C:C,MATCH(G136,単一!H:H,0),1)</f>
        <v>ヘッダ</v>
      </c>
      <c r="E136" s="4" t="s">
        <v>357</v>
      </c>
      <c r="F136" s="4" t="s">
        <v>37</v>
      </c>
      <c r="G136" s="4" t="s">
        <v>442</v>
      </c>
      <c r="H136" s="4" t="s">
        <v>443</v>
      </c>
      <c r="I136" s="35" t="s">
        <v>13</v>
      </c>
      <c r="J136" s="194"/>
      <c r="K136" s="194"/>
      <c r="L136" s="37"/>
      <c r="M136" s="38"/>
      <c r="N136" s="38"/>
      <c r="O136" s="38"/>
      <c r="P136" s="38" t="s">
        <v>238</v>
      </c>
      <c r="Q136" s="38"/>
      <c r="R136" s="38"/>
      <c r="S136" s="38"/>
      <c r="T136" s="38"/>
      <c r="U136" s="38"/>
      <c r="V136" s="38"/>
      <c r="W136" s="39"/>
      <c r="X136" s="179"/>
      <c r="Y136" s="179" t="str">
        <f>IF(OR("ASMA"=F136,"MA"=F136),"rsm:","ram:")&amp;
IF(OR("ASMA"=F136,"ABIE"=F136),
  SUBSTITUTE(
    SUBSTITUTE(
      SUBSTITUTE(X136,". Details","Type"),
      "_",""
    ),
    " ",""
  ),
  SUBSTITUTE(
    SUBSTITUTE(
      SUBSTITUTE(
        SUBSTITUTE(
          SUBSTITUTE(
            SUBSTITUTE(
              MID(X136,FIND(".",X136)+2,LEN(X136)-FIND(".",X136)-1),
              "_",""
            ),
            "Identification",""
          ),
          "Text",""
        ),
        ".",""
      ),
      " ",""
    ),
    "Identifier","ID"
  )
)</f>
        <v>ram:</v>
      </c>
      <c r="Z136" s="204" t="e">
        <f>Z$133&amp;"/"&amp;Y136</f>
        <v>#VALUE!</v>
      </c>
      <c r="AA136" s="179"/>
      <c r="AB136" s="179"/>
      <c r="AC136" s="179"/>
      <c r="AD136" s="179"/>
      <c r="AE136" s="179"/>
      <c r="AF136"/>
      <c r="AG136"/>
      <c r="AH136"/>
      <c r="AI136" s="131"/>
    </row>
    <row r="137" spans="1:35">
      <c r="A137" s="214">
        <v>136</v>
      </c>
      <c r="B137" s="9">
        <v>136</v>
      </c>
      <c r="C137" s="4" t="s">
        <v>14</v>
      </c>
      <c r="D137" s="177" t="str">
        <f>INDEX(単一!C:C,MATCH(G137,単一!H:H,0),1)</f>
        <v>ヘッダ</v>
      </c>
      <c r="E137" s="4" t="s">
        <v>241</v>
      </c>
      <c r="F137" s="4" t="s">
        <v>22</v>
      </c>
      <c r="G137" s="4" t="s">
        <v>444</v>
      </c>
      <c r="H137" s="4" t="s">
        <v>445</v>
      </c>
      <c r="I137" s="35" t="s">
        <v>26</v>
      </c>
      <c r="J137" s="194"/>
      <c r="K137" s="194"/>
      <c r="L137" s="37"/>
      <c r="M137" s="38"/>
      <c r="N137" s="38"/>
      <c r="O137" s="38"/>
      <c r="P137" s="38"/>
      <c r="Q137" s="38" t="s">
        <v>242</v>
      </c>
      <c r="R137" s="38"/>
      <c r="S137" s="38"/>
      <c r="T137" s="38"/>
      <c r="U137" s="38"/>
      <c r="V137" s="38"/>
      <c r="W137" s="38"/>
      <c r="X137" s="179"/>
      <c r="Y137" s="179" t="e">
        <f>IF(OR("ASMA"=F137,"MA"=F137),"rsm:","ram:")&amp;
IF(OR("ASMA"=F137,"ABIE"=F137),
  SUBSTITUTE(
    SUBSTITUTE(
      SUBSTITUTE(X137,". Details","Type"),
      "_",""
    ),
    " ",""
  ),
  SUBSTITUTE(
    SUBSTITUTE(
      SUBSTITUTE(
        SUBSTITUTE(
          SUBSTITUTE(
            SUBSTITUTE(
              MID(X137,FIND(".",X137)+2,LEN(X137)-FIND(".",X137)-1),
              "_",""
            ),
            "Identification",""
          ),
          "Text",""
        ),
        ".",""
      ),
      " ",""
    ),
    "Identifier","ID"
  )
)</f>
        <v>#VALUE!</v>
      </c>
      <c r="Z137" s="204" t="e">
        <f>Z$133&amp;"/"&amp;Y137</f>
        <v>#VALUE!</v>
      </c>
      <c r="AA137" s="179"/>
      <c r="AB137" s="179"/>
      <c r="AC137" s="179"/>
      <c r="AD137" s="179"/>
      <c r="AE137" s="179"/>
    </row>
    <row r="138" spans="1:35">
      <c r="A138" s="214">
        <v>137</v>
      </c>
      <c r="B138" s="9">
        <v>137</v>
      </c>
      <c r="C138" s="4" t="s">
        <v>14</v>
      </c>
      <c r="D138" s="177" t="str">
        <f>INDEX(単一!C:C,MATCH(G138,単一!H:H,0),1)</f>
        <v>ヘッダ</v>
      </c>
      <c r="E138" s="4" t="s">
        <v>245</v>
      </c>
      <c r="F138" s="4" t="s">
        <v>22</v>
      </c>
      <c r="G138" s="4" t="s">
        <v>446</v>
      </c>
      <c r="H138" s="4" t="s">
        <v>447</v>
      </c>
      <c r="I138" s="35" t="s">
        <v>26</v>
      </c>
      <c r="J138" s="194"/>
      <c r="K138" s="194"/>
      <c r="L138" s="37"/>
      <c r="M138" s="38"/>
      <c r="N138" s="38"/>
      <c r="O138" s="38"/>
      <c r="P138" s="38"/>
      <c r="Q138" s="38" t="s">
        <v>246</v>
      </c>
      <c r="R138" s="38"/>
      <c r="S138" s="38"/>
      <c r="T138" s="38"/>
      <c r="U138" s="38"/>
      <c r="V138" s="38"/>
      <c r="W138" s="38"/>
      <c r="X138" s="179"/>
      <c r="Y138" s="179" t="e">
        <f>IF(OR("ASMA"=F138,"MA"=F138),"rsm:","ram:")&amp;
IF(OR("ASMA"=F138,"ABIE"=F138),
  SUBSTITUTE(
    SUBSTITUTE(
      SUBSTITUTE(X138,". Details","Type"),
      "_",""
    ),
    " ",""
  ),
  SUBSTITUTE(
    SUBSTITUTE(
      SUBSTITUTE(
        SUBSTITUTE(
          SUBSTITUTE(
            SUBSTITUTE(
              MID(X138,FIND(".",X138)+2,LEN(X138)-FIND(".",X138)-1),
              "_",""
            ),
            "Identification",""
          ),
          "Text",""
        ),
        ".",""
      ),
      " ",""
    ),
    "Identifier","ID"
  )
)</f>
        <v>#VALUE!</v>
      </c>
      <c r="Z138" s="204" t="e">
        <f>Z$133&amp;"/"&amp;Y138</f>
        <v>#VALUE!</v>
      </c>
      <c r="AA138" s="179"/>
      <c r="AB138" s="179"/>
      <c r="AC138" s="179"/>
      <c r="AD138" s="179"/>
      <c r="AE138" s="179"/>
    </row>
    <row r="139" spans="1:35">
      <c r="A139" s="214">
        <v>138</v>
      </c>
      <c r="B139" s="9">
        <v>138</v>
      </c>
      <c r="C139" s="4" t="s">
        <v>14</v>
      </c>
      <c r="D139" s="177" t="str">
        <f>INDEX(単一!C:C,MATCH(G139,単一!H:H,0),1)</f>
        <v>ヘッダ</v>
      </c>
      <c r="E139" s="33" t="s">
        <v>249</v>
      </c>
      <c r="F139" s="4" t="s">
        <v>22</v>
      </c>
      <c r="G139" s="4" t="s">
        <v>448</v>
      </c>
      <c r="H139" s="4" t="s">
        <v>449</v>
      </c>
      <c r="I139" s="35" t="s">
        <v>26</v>
      </c>
      <c r="J139" s="194"/>
      <c r="K139" s="194"/>
      <c r="L139" s="37"/>
      <c r="M139" s="38"/>
      <c r="N139" s="38"/>
      <c r="O139" s="38"/>
      <c r="P139" s="38"/>
      <c r="Q139" s="38" t="s">
        <v>250</v>
      </c>
      <c r="R139" s="38"/>
      <c r="S139" s="38"/>
      <c r="T139" s="38"/>
      <c r="U139" s="38"/>
      <c r="V139" s="38"/>
      <c r="W139" s="38"/>
      <c r="X139" s="179"/>
      <c r="Y139" s="179" t="e">
        <f>IF(OR("ASMA"=F139,"MA"=F139),"rsm:","ram:")&amp;
IF(OR("ASMA"=F139,"ABIE"=F139),
  SUBSTITUTE(
    SUBSTITUTE(
      SUBSTITUTE(X139,". Details","Type"),
      "_",""
    ),
    " ",""
  ),
  SUBSTITUTE(
    SUBSTITUTE(
      SUBSTITUTE(
        SUBSTITUTE(
          SUBSTITUTE(
            SUBSTITUTE(
              MID(X139,FIND(".",X139)+2,LEN(X139)-FIND(".",X139)-1),
              "_",""
            ),
            "Identification",""
          ),
          "Text",""
        ),
        ".",""
      ),
      " ",""
    ),
    "Identifier","ID"
  )
)</f>
        <v>#VALUE!</v>
      </c>
      <c r="Z139" s="204" t="e">
        <f>Z$133&amp;"/"&amp;Y139</f>
        <v>#VALUE!</v>
      </c>
      <c r="AA139" s="179"/>
      <c r="AB139" s="179"/>
      <c r="AC139" s="179"/>
      <c r="AD139" s="179"/>
      <c r="AE139" s="179"/>
    </row>
    <row r="140" spans="1:35" s="17" customFormat="1">
      <c r="A140" s="215">
        <v>139</v>
      </c>
      <c r="B140" s="9">
        <v>139</v>
      </c>
      <c r="C140" s="55" t="s">
        <v>14</v>
      </c>
      <c r="D140" s="177" t="str">
        <f>INDEX(単一!C:C,MATCH(G140,単一!H:H,0),1)</f>
        <v>ヘッダ</v>
      </c>
      <c r="E140" s="55" t="s">
        <v>253</v>
      </c>
      <c r="F140" s="55" t="s">
        <v>22</v>
      </c>
      <c r="G140" s="55" t="s">
        <v>450</v>
      </c>
      <c r="H140" s="55" t="s">
        <v>451</v>
      </c>
      <c r="I140" s="58" t="s">
        <v>26</v>
      </c>
      <c r="J140" s="198"/>
      <c r="K140" s="198"/>
      <c r="L140" s="56"/>
      <c r="M140" s="57"/>
      <c r="N140" s="57"/>
      <c r="O140" s="57"/>
      <c r="P140" s="57"/>
      <c r="Q140" s="57" t="s">
        <v>254</v>
      </c>
      <c r="R140" s="57"/>
      <c r="S140" s="57"/>
      <c r="T140" s="57"/>
      <c r="U140" s="57"/>
      <c r="V140" s="57"/>
      <c r="W140" s="57"/>
      <c r="X140" s="183"/>
      <c r="Y140" s="183" t="e">
        <f>IF(OR("ASMA"=F140,"MA"=F140),"rsm:","ram:")&amp;
IF(OR("ASMA"=F140,"ABIE"=F140),
  SUBSTITUTE(
    SUBSTITUTE(
      SUBSTITUTE(X140,". Details","Type"),
      "_",""
    ),
    " ",""
  ),
  SUBSTITUTE(
    SUBSTITUTE(
      SUBSTITUTE(
        SUBSTITUTE(
          SUBSTITUTE(
            SUBSTITUTE(
              MID(X140,FIND(".",X140)+2,LEN(X140)-FIND(".",X140)-1),
              "_",""
            ),
            "Identification",""
          ),
          "Text",""
        ),
        ".",""
      ),
      " ",""
    ),
    "Identifier","ID"
  )
)</f>
        <v>#VALUE!</v>
      </c>
      <c r="Z140" s="205"/>
      <c r="AA140" s="183"/>
      <c r="AB140" s="183"/>
      <c r="AC140" s="183"/>
      <c r="AD140" s="183"/>
      <c r="AE140" s="183"/>
      <c r="AF140"/>
      <c r="AG140"/>
      <c r="AH140"/>
      <c r="AI140" s="131"/>
    </row>
    <row r="141" spans="1:35">
      <c r="A141" s="214">
        <v>140</v>
      </c>
      <c r="B141" s="9">
        <v>140</v>
      </c>
      <c r="C141" s="4" t="s">
        <v>14</v>
      </c>
      <c r="D141" s="177" t="str">
        <f>INDEX(単一!C:C,MATCH(G141,単一!H:H,0),1)</f>
        <v>ヘッダ</v>
      </c>
      <c r="E141" s="4" t="s">
        <v>257</v>
      </c>
      <c r="F141" s="4" t="s">
        <v>32</v>
      </c>
      <c r="G141" s="4" t="s">
        <v>452</v>
      </c>
      <c r="H141" s="4" t="s">
        <v>453</v>
      </c>
      <c r="I141" s="35" t="s">
        <v>26</v>
      </c>
      <c r="J141" s="194"/>
      <c r="K141" s="194"/>
      <c r="L141" s="37"/>
      <c r="M141" s="38"/>
      <c r="N141" s="38"/>
      <c r="O141" s="38"/>
      <c r="P141" s="38"/>
      <c r="Q141" s="38" t="s">
        <v>258</v>
      </c>
      <c r="R141" s="38"/>
      <c r="S141" s="38"/>
      <c r="T141" s="38"/>
      <c r="U141" s="38"/>
      <c r="V141" s="38"/>
      <c r="W141" s="38"/>
      <c r="X141" s="179"/>
      <c r="Y141" s="179" t="e">
        <f>IF(OR("ASMA"=F141,"MA"=F141),"rsm:","ram:")&amp;
IF(OR("ASMA"=F141,"ABIE"=F141),
  SUBSTITUTE(
    SUBSTITUTE(
      SUBSTITUTE(X141,". Details","Type"),
      "_",""
    ),
    " ",""
  ),
  SUBSTITUTE(
    SUBSTITUTE(
      SUBSTITUTE(
        SUBSTITUTE(
          SUBSTITUTE(
            SUBSTITUTE(
              MID(X141,FIND(".",X141)+2,LEN(X141)-FIND(".",X141)-1),
              "_",""
            ),
            "Identification",""
          ),
          "Text",""
        ),
        ".",""
      ),
      " ",""
    ),
    "Identifier","ID"
  )
)</f>
        <v>#VALUE!</v>
      </c>
      <c r="Z141" s="204" t="e">
        <f>Z139&amp;"/"&amp;Y141</f>
        <v>#VALUE!</v>
      </c>
      <c r="AA141" s="179"/>
      <c r="AB141" s="179"/>
      <c r="AC141" s="179"/>
      <c r="AD141" s="179"/>
      <c r="AE141" s="179"/>
    </row>
    <row r="142" spans="1:35">
      <c r="A142" s="214">
        <v>141</v>
      </c>
      <c r="B142" s="9">
        <v>141</v>
      </c>
      <c r="C142" s="4" t="s">
        <v>14</v>
      </c>
      <c r="D142" s="177" t="str">
        <f>INDEX(単一!C:C,MATCH(G142,単一!H:H,0),1)</f>
        <v>ヘッダ</v>
      </c>
      <c r="E142" s="4" t="s">
        <v>261</v>
      </c>
      <c r="F142" s="4" t="s">
        <v>37</v>
      </c>
      <c r="G142" s="4" t="s">
        <v>454</v>
      </c>
      <c r="H142" s="4" t="s">
        <v>264</v>
      </c>
      <c r="I142" s="35" t="s">
        <v>13</v>
      </c>
      <c r="J142" s="195"/>
      <c r="K142" s="195"/>
      <c r="L142" s="38"/>
      <c r="M142" s="38"/>
      <c r="N142" s="38"/>
      <c r="O142" s="38"/>
      <c r="P142" s="18"/>
      <c r="Q142" s="38"/>
      <c r="R142" s="38" t="s">
        <v>262</v>
      </c>
      <c r="S142" s="37"/>
      <c r="T142" s="18"/>
      <c r="U142" s="19"/>
      <c r="V142" s="19"/>
      <c r="W142" s="19"/>
      <c r="X142" s="179"/>
      <c r="Y142" s="179" t="str">
        <f>IF(OR("ASMA"=F142,"MA"=F142),"rsm:","ram:")&amp;
IF(OR("ASMA"=F142,"ABIE"=F142),
  SUBSTITUTE(
    SUBSTITUTE(
      SUBSTITUTE(X142,". Details","Type"),
      "_",""
    ),
    " ",""
  ),
  SUBSTITUTE(
    SUBSTITUTE(
      SUBSTITUTE(
        SUBSTITUTE(
          SUBSTITUTE(
            SUBSTITUTE(
              MID(X142,FIND(".",X142)+2,LEN(X142)-FIND(".",X142)-1),
              "_",""
            ),
            "Identification",""
          ),
          "Text",""
        ),
        ".",""
      ),
      " ",""
    ),
    "Identifier","ID"
  )
)</f>
        <v>ram:</v>
      </c>
      <c r="Z142" s="204" t="e">
        <f>Z$133&amp;"/"&amp;Y142</f>
        <v>#VALUE!</v>
      </c>
      <c r="AA142" s="179"/>
      <c r="AB142" s="179"/>
      <c r="AC142" s="179"/>
      <c r="AD142" s="179"/>
      <c r="AE142" s="179"/>
    </row>
    <row r="143" spans="1:35" s="17" customFormat="1">
      <c r="A143" s="215">
        <v>142</v>
      </c>
      <c r="B143" s="9">
        <v>142</v>
      </c>
      <c r="C143" s="4" t="s">
        <v>14</v>
      </c>
      <c r="D143" s="177" t="str">
        <f>INDEX(単一!C:C,MATCH(G143,単一!H:H,0),1)</f>
        <v>ヘッダ</v>
      </c>
      <c r="E143" s="4" t="s">
        <v>265</v>
      </c>
      <c r="F143" s="4" t="s">
        <v>22</v>
      </c>
      <c r="G143" s="4" t="s">
        <v>455</v>
      </c>
      <c r="H143" s="4" t="s">
        <v>456</v>
      </c>
      <c r="I143" s="35" t="s">
        <v>26</v>
      </c>
      <c r="J143" s="194"/>
      <c r="K143" s="194"/>
      <c r="L143" s="37"/>
      <c r="M143" s="38"/>
      <c r="N143" s="38"/>
      <c r="O143" s="38"/>
      <c r="P143" s="38"/>
      <c r="Q143" s="38"/>
      <c r="R143" s="38"/>
      <c r="S143" s="18" t="s">
        <v>266</v>
      </c>
      <c r="T143" s="19"/>
      <c r="U143" s="19"/>
      <c r="V143" s="19"/>
      <c r="W143" s="19"/>
      <c r="X143" s="179"/>
      <c r="Y143" s="179" t="e">
        <f>IF(OR("ASMA"=F143,"MA"=F143),"rsm:","ram:")&amp;
IF(OR("ASMA"=F143,"ABIE"=F143),
  SUBSTITUTE(
    SUBSTITUTE(
      SUBSTITUTE(X143,". Details","Type"),
      "_",""
    ),
    " ",""
  ),
  SUBSTITUTE(
    SUBSTITUTE(
      SUBSTITUTE(
        SUBSTITUTE(
          SUBSTITUTE(
            SUBSTITUTE(
              MID(X143,FIND(".",X143)+2,LEN(X143)-FIND(".",X143)-1),
              "_",""
            ),
            "Identification",""
          ),
          "Text",""
        ),
        ".",""
      ),
      " ",""
    ),
    "Identifier","ID"
  )
)</f>
        <v>#VALUE!</v>
      </c>
      <c r="Z143" s="204"/>
      <c r="AA143" s="179"/>
      <c r="AB143" s="179"/>
      <c r="AC143" s="179"/>
      <c r="AD143" s="179"/>
      <c r="AE143" s="179"/>
      <c r="AF143"/>
      <c r="AG143"/>
      <c r="AH143"/>
      <c r="AI143" s="131"/>
    </row>
    <row r="144" spans="1:35" s="17" customFormat="1">
      <c r="A144" s="215">
        <v>143</v>
      </c>
      <c r="B144" s="9">
        <v>143</v>
      </c>
      <c r="C144" s="4" t="s">
        <v>14</v>
      </c>
      <c r="D144" s="177" t="str">
        <f>INDEX(単一!C:C,MATCH(G144,単一!H:H,0),1)</f>
        <v>ヘッダ</v>
      </c>
      <c r="E144" s="33" t="s">
        <v>269</v>
      </c>
      <c r="F144" s="4" t="s">
        <v>22</v>
      </c>
      <c r="G144" s="4" t="s">
        <v>457</v>
      </c>
      <c r="H144" s="65" t="s">
        <v>458</v>
      </c>
      <c r="I144" s="35" t="s">
        <v>26</v>
      </c>
      <c r="J144" s="194"/>
      <c r="K144" s="194"/>
      <c r="L144" s="37"/>
      <c r="M144" s="38"/>
      <c r="N144" s="38"/>
      <c r="O144" s="38"/>
      <c r="P144" s="38"/>
      <c r="Q144" s="38"/>
      <c r="R144" s="38"/>
      <c r="S144" s="38" t="s">
        <v>270</v>
      </c>
      <c r="T144" s="38"/>
      <c r="U144" s="38"/>
      <c r="V144" s="38"/>
      <c r="W144" s="38"/>
      <c r="X144" s="179"/>
      <c r="Y144" s="179" t="e">
        <f>IF(OR("ASMA"=F144,"MA"=F144),"rsm:","ram:")&amp;
IF(OR("ASMA"=F144,"ABIE"=F144),
  SUBSTITUTE(
    SUBSTITUTE(
      SUBSTITUTE(X144,". Details","Type"),
      "_",""
    ),
    " ",""
  ),
  SUBSTITUTE(
    SUBSTITUTE(
      SUBSTITUTE(
        SUBSTITUTE(
          SUBSTITUTE(
            SUBSTITUTE(
              MID(X144,FIND(".",X144)+2,LEN(X144)-FIND(".",X144)-1),
              "_",""
            ),
            "Identification",""
          ),
          "Text",""
        ),
        ".",""
      ),
      " ",""
    ),
    "Identifier","ID"
  )
)</f>
        <v>#VALUE!</v>
      </c>
      <c r="Z144" s="204" t="e">
        <f>Z142&amp;"/"&amp;Y144</f>
        <v>#VALUE!</v>
      </c>
      <c r="AA144" s="179"/>
      <c r="AB144" s="179"/>
      <c r="AC144" s="179"/>
      <c r="AD144" s="179"/>
      <c r="AE144" s="179"/>
      <c r="AF144"/>
      <c r="AG144"/>
      <c r="AH144"/>
      <c r="AI144" s="131"/>
    </row>
    <row r="145" spans="1:35" s="17" customFormat="1">
      <c r="A145" s="215">
        <v>144</v>
      </c>
      <c r="B145" s="9">
        <v>144</v>
      </c>
      <c r="C145" s="4" t="s">
        <v>14</v>
      </c>
      <c r="D145" s="177" t="str">
        <f>INDEX(単一!C:C,MATCH(G145,単一!H:H,0),1)</f>
        <v>ヘッダ</v>
      </c>
      <c r="E145" s="4" t="s">
        <v>273</v>
      </c>
      <c r="F145" s="4" t="s">
        <v>22</v>
      </c>
      <c r="G145" s="4" t="s">
        <v>459</v>
      </c>
      <c r="H145" s="4" t="s">
        <v>460</v>
      </c>
      <c r="I145" s="35" t="s">
        <v>26</v>
      </c>
      <c r="J145" s="194"/>
      <c r="K145" s="194"/>
      <c r="L145" s="37"/>
      <c r="M145" s="38"/>
      <c r="N145" s="38"/>
      <c r="O145" s="38"/>
      <c r="P145" s="38"/>
      <c r="Q145" s="38"/>
      <c r="R145" s="38"/>
      <c r="S145" s="38" t="s">
        <v>274</v>
      </c>
      <c r="T145" s="38"/>
      <c r="U145" s="18"/>
      <c r="V145" s="19"/>
      <c r="W145" s="19"/>
      <c r="X145" s="179"/>
      <c r="Y145" s="179" t="e">
        <f>IF(OR("ASMA"=F145,"MA"=F145),"rsm:","ram:")&amp;
IF(OR("ASMA"=F145,"ABIE"=F145),
  SUBSTITUTE(
    SUBSTITUTE(
      SUBSTITUTE(X145,". Details","Type"),
      "_",""
    ),
    " ",""
  ),
  SUBSTITUTE(
    SUBSTITUTE(
      SUBSTITUTE(
        SUBSTITUTE(
          SUBSTITUTE(
            SUBSTITUTE(
              MID(X145,FIND(".",X145)+2,LEN(X145)-FIND(".",X145)-1),
              "_",""
            ),
            "Identification",""
          ),
          "Text",""
        ),
        ".",""
      ),
      " ",""
    ),
    "Identifier","ID"
  )
)</f>
        <v>#VALUE!</v>
      </c>
      <c r="Z145" s="204" t="e">
        <f>Z$133&amp;"/"&amp;Y145</f>
        <v>#VALUE!</v>
      </c>
      <c r="AA145" s="179"/>
      <c r="AB145" s="179"/>
      <c r="AC145" s="179"/>
      <c r="AD145" s="179"/>
      <c r="AE145" s="179"/>
      <c r="AF145"/>
      <c r="AG145"/>
      <c r="AH145"/>
      <c r="AI145" s="131"/>
    </row>
    <row r="146" spans="1:35">
      <c r="A146" s="214">
        <v>145</v>
      </c>
      <c r="B146" s="9">
        <v>145</v>
      </c>
      <c r="C146" s="4" t="s">
        <v>14</v>
      </c>
      <c r="D146" s="177" t="str">
        <f>INDEX(単一!C:C,MATCH(G146,単一!H:H,0),1)</f>
        <v>ヘッダ</v>
      </c>
      <c r="E146" s="4" t="s">
        <v>277</v>
      </c>
      <c r="F146" s="4" t="s">
        <v>22</v>
      </c>
      <c r="G146" s="4" t="s">
        <v>461</v>
      </c>
      <c r="H146" s="4" t="s">
        <v>462</v>
      </c>
      <c r="I146" s="35" t="s">
        <v>26</v>
      </c>
      <c r="J146" s="194"/>
      <c r="K146" s="194"/>
      <c r="L146" s="37"/>
      <c r="M146" s="38"/>
      <c r="N146" s="38"/>
      <c r="O146" s="38"/>
      <c r="P146" s="38"/>
      <c r="Q146" s="38"/>
      <c r="R146" s="38"/>
      <c r="S146" s="18" t="s">
        <v>278</v>
      </c>
      <c r="T146" s="19"/>
      <c r="U146" s="19"/>
      <c r="V146" s="19"/>
      <c r="W146" s="19"/>
      <c r="X146" s="179"/>
      <c r="Y146" s="179" t="e">
        <f>IF(OR("ASMA"=F146,"MA"=F146),"rsm:","ram:")&amp;
IF(OR("ASMA"=F146,"ABIE"=F146),
  SUBSTITUTE(
    SUBSTITUTE(
      SUBSTITUTE(X146,". Details","Type"),
      "_",""
    ),
    " ",""
  ),
  SUBSTITUTE(
    SUBSTITUTE(
      SUBSTITUTE(
        SUBSTITUTE(
          SUBSTITUTE(
            SUBSTITUTE(
              MID(X146,FIND(".",X146)+2,LEN(X146)-FIND(".",X146)-1),
              "_",""
            ),
            "Identification",""
          ),
          "Text",""
        ),
        ".",""
      ),
      " ",""
    ),
    "Identifier","ID"
  )
)</f>
        <v>#VALUE!</v>
      </c>
      <c r="Z146" s="204"/>
      <c r="AA146" s="179"/>
      <c r="AB146" s="179"/>
      <c r="AC146" s="179"/>
      <c r="AD146" s="179"/>
      <c r="AE146" s="179"/>
    </row>
    <row r="147" spans="1:35" s="17" customFormat="1">
      <c r="A147" s="215">
        <v>146</v>
      </c>
      <c r="B147" s="9">
        <v>146</v>
      </c>
      <c r="C147" s="4" t="s">
        <v>14</v>
      </c>
      <c r="D147" s="177" t="str">
        <f>INDEX(単一!C:C,MATCH(G147,単一!H:H,0),1)</f>
        <v>ヘッダ</v>
      </c>
      <c r="E147" s="54" t="s">
        <v>281</v>
      </c>
      <c r="F147" s="4" t="s">
        <v>32</v>
      </c>
      <c r="G147" s="4" t="s">
        <v>283</v>
      </c>
      <c r="H147" s="4" t="s">
        <v>284</v>
      </c>
      <c r="I147" s="35" t="s">
        <v>26</v>
      </c>
      <c r="J147" s="194"/>
      <c r="K147" s="194"/>
      <c r="L147" s="37"/>
      <c r="M147" s="38"/>
      <c r="N147" s="38"/>
      <c r="O147" s="38"/>
      <c r="P147" s="38"/>
      <c r="Q147" s="38"/>
      <c r="R147" s="38"/>
      <c r="S147" s="38" t="s">
        <v>282</v>
      </c>
      <c r="T147" s="38"/>
      <c r="U147" s="18"/>
      <c r="V147" s="19"/>
      <c r="W147" s="19"/>
      <c r="X147" s="179"/>
      <c r="Y147" s="179" t="e">
        <f>IF(OR("ASMA"=F147,"MA"=F147),"rsm:","ram:")&amp;
IF(OR("ASMA"=F147,"ABIE"=F147),
  SUBSTITUTE(
    SUBSTITUTE(
      SUBSTITUTE(X147,". Details","Type"),
      "_",""
    ),
    " ",""
  ),
  SUBSTITUTE(
    SUBSTITUTE(
      SUBSTITUTE(
        SUBSTITUTE(
          SUBSTITUTE(
            SUBSTITUTE(
              MID(X147,FIND(".",X147)+2,LEN(X147)-FIND(".",X147)-1),
              "_",""
            ),
            "Identification",""
          ),
          "Text",""
        ),
        ".",""
      ),
      " ",""
    ),
    "Identifier","ID"
  )
)</f>
        <v>#VALUE!</v>
      </c>
      <c r="Z147" s="204" t="e">
        <f>Z145&amp;"/"&amp;Y147</f>
        <v>#VALUE!</v>
      </c>
      <c r="AA147" s="179"/>
      <c r="AB147" s="179"/>
      <c r="AC147" s="179"/>
      <c r="AD147" s="179"/>
      <c r="AE147" s="179"/>
      <c r="AF147"/>
      <c r="AG147"/>
      <c r="AH147"/>
      <c r="AI147" s="131"/>
    </row>
    <row r="148" spans="1:35">
      <c r="A148" s="214">
        <v>147</v>
      </c>
      <c r="B148" s="9">
        <v>147</v>
      </c>
      <c r="C148" s="4" t="s">
        <v>14</v>
      </c>
      <c r="D148" s="177" t="str">
        <f>INDEX(単一!C:C,MATCH(G148,単一!H:H,0),1)</f>
        <v>ヘッダ</v>
      </c>
      <c r="E148" s="54" t="s">
        <v>285</v>
      </c>
      <c r="F148" s="4" t="s">
        <v>37</v>
      </c>
      <c r="G148" s="4" t="s">
        <v>287</v>
      </c>
      <c r="H148" s="4" t="s">
        <v>288</v>
      </c>
      <c r="I148" s="35" t="s">
        <v>13</v>
      </c>
      <c r="J148" s="194"/>
      <c r="K148" s="194"/>
      <c r="L148" s="37"/>
      <c r="M148" s="38"/>
      <c r="N148" s="38"/>
      <c r="O148" s="38"/>
      <c r="P148" s="38"/>
      <c r="Q148" s="38"/>
      <c r="R148" s="38"/>
      <c r="S148" s="38"/>
      <c r="T148" s="38" t="s">
        <v>286</v>
      </c>
      <c r="U148" s="38"/>
      <c r="V148" s="38"/>
      <c r="W148" s="38"/>
      <c r="X148" s="179"/>
      <c r="Y148" s="179" t="str">
        <f>IF(OR("ASMA"=F148,"MA"=F148),"rsm:","ram:")&amp;
IF(OR("ASMA"=F148,"ABIE"=F148),
  SUBSTITUTE(
    SUBSTITUTE(
      SUBSTITUTE(X148,". Details","Type"),
      "_",""
    ),
    " ",""
  ),
  SUBSTITUTE(
    SUBSTITUTE(
      SUBSTITUTE(
        SUBSTITUTE(
          SUBSTITUTE(
            SUBSTITUTE(
              MID(X148,FIND(".",X148)+2,LEN(X148)-FIND(".",X148)-1),
              "_",""
            ),
            "Identification",""
          ),
          "Text",""
        ),
        ".",""
      ),
      " ",""
    ),
    "Identifier","ID"
  )
)</f>
        <v>ram:</v>
      </c>
      <c r="Z148" s="204" t="e">
        <f>Z$127&amp;"/"&amp;Y148</f>
        <v>#VALUE!</v>
      </c>
      <c r="AA148" s="179"/>
      <c r="AB148" s="179"/>
      <c r="AC148" s="179"/>
      <c r="AD148" s="179"/>
      <c r="AE148" s="179"/>
    </row>
    <row r="149" spans="1:35">
      <c r="A149" s="214">
        <v>148</v>
      </c>
      <c r="B149" s="9">
        <v>148</v>
      </c>
      <c r="C149" s="4" t="s">
        <v>14</v>
      </c>
      <c r="D149" s="177" t="str">
        <f>INDEX(単一!C:C,MATCH(G149,単一!H:H,0),1)</f>
        <v>ヘッダ</v>
      </c>
      <c r="E149" s="54" t="s">
        <v>289</v>
      </c>
      <c r="F149" s="4" t="s">
        <v>22</v>
      </c>
      <c r="G149" s="4" t="s">
        <v>463</v>
      </c>
      <c r="H149" s="4" t="s">
        <v>464</v>
      </c>
      <c r="I149" s="35" t="s">
        <v>26</v>
      </c>
      <c r="J149" s="194"/>
      <c r="K149" s="194"/>
      <c r="L149" s="37"/>
      <c r="M149" s="38"/>
      <c r="N149" s="38"/>
      <c r="O149" s="38"/>
      <c r="P149" s="38"/>
      <c r="Q149" s="38"/>
      <c r="R149" s="38"/>
      <c r="S149" s="38"/>
      <c r="T149" s="38"/>
      <c r="U149" s="18" t="s">
        <v>290</v>
      </c>
      <c r="V149" s="19"/>
      <c r="W149" s="20"/>
      <c r="X149" s="179"/>
      <c r="Y149" s="179" t="e">
        <f>IF(OR("ASMA"=F149,"MA"=F149),"rsm:","ram:")&amp;
IF(OR("ASMA"=F149,"ABIE"=F149),
  SUBSTITUTE(
    SUBSTITUTE(
      SUBSTITUTE(X149,". Details","Type"),
      "_",""
    ),
    " ",""
  ),
  SUBSTITUTE(
    SUBSTITUTE(
      SUBSTITUTE(
        SUBSTITUTE(
          SUBSTITUTE(
            SUBSTITUTE(
              MID(X149,FIND(".",X149)+2,LEN(X149)-FIND(".",X149)-1),
              "_",""
            ),
            "Identification",""
          ),
          "Text",""
        ),
        ".",""
      ),
      " ",""
    ),
    "Identifier","ID"
  )
)</f>
        <v>#VALUE!</v>
      </c>
      <c r="Z149" s="204"/>
      <c r="AA149" s="179"/>
      <c r="AB149" s="179"/>
      <c r="AC149" s="179"/>
      <c r="AD149" s="179"/>
      <c r="AE149" s="179"/>
    </row>
    <row r="150" spans="1:35">
      <c r="A150" s="214">
        <v>149</v>
      </c>
      <c r="B150" s="9">
        <v>149</v>
      </c>
      <c r="C150" s="2" t="s">
        <v>14</v>
      </c>
      <c r="D150" s="177" t="str">
        <f>INDEX(単一!C:C,MATCH(G150,単一!H:H,0),1)</f>
        <v>ヘッダ</v>
      </c>
      <c r="E150" s="2" t="s">
        <v>293</v>
      </c>
      <c r="F150" s="4" t="s">
        <v>32</v>
      </c>
      <c r="G150" s="2" t="s">
        <v>295</v>
      </c>
      <c r="H150" s="2" t="s">
        <v>296</v>
      </c>
      <c r="I150" s="35" t="s">
        <v>26</v>
      </c>
      <c r="J150" s="194"/>
      <c r="K150" s="194"/>
      <c r="L150" s="40"/>
      <c r="M150" s="38"/>
      <c r="N150" s="38"/>
      <c r="O150" s="38"/>
      <c r="P150" s="38"/>
      <c r="Q150" s="38"/>
      <c r="R150" s="38"/>
      <c r="S150" s="38" t="s">
        <v>294</v>
      </c>
      <c r="T150" s="38"/>
      <c r="U150" s="38"/>
      <c r="V150" s="38"/>
      <c r="W150" s="38"/>
      <c r="X150" s="179"/>
      <c r="Y150" s="179" t="e">
        <f>IF(OR("ASMA"=F150,"MA"=F150),"rsm:","ram:")&amp;
IF(OR("ASMA"=F150,"ABIE"=F150),
  SUBSTITUTE(
    SUBSTITUTE(
      SUBSTITUTE(X150,". Details","Type"),
      "_",""
    ),
    " ",""
  ),
  SUBSTITUTE(
    SUBSTITUTE(
      SUBSTITUTE(
        SUBSTITUTE(
          SUBSTITUTE(
            SUBSTITUTE(
              MID(X150,FIND(".",X150)+2,LEN(X150)-FIND(".",X150)-1),
              "_",""
            ),
            "Identification",""
          ),
          "Text",""
        ),
        ".",""
      ),
      " ",""
    ),
    "Identifier","ID"
  )
)</f>
        <v>#VALUE!</v>
      </c>
      <c r="Z150" s="204" t="e">
        <f>Z$148&amp;"/"&amp;Y150</f>
        <v>#VALUE!</v>
      </c>
      <c r="AA150" s="179"/>
      <c r="AB150" s="179"/>
      <c r="AC150" s="179"/>
      <c r="AD150" s="179"/>
      <c r="AE150" s="179"/>
    </row>
    <row r="151" spans="1:35">
      <c r="A151" s="214">
        <v>150</v>
      </c>
      <c r="B151" s="9">
        <v>150</v>
      </c>
      <c r="C151" s="2" t="s">
        <v>14</v>
      </c>
      <c r="D151" s="177" t="str">
        <f>INDEX(単一!C:C,MATCH(G151,単一!H:H,0),1)</f>
        <v>ヘッダ</v>
      </c>
      <c r="E151" s="54" t="s">
        <v>285</v>
      </c>
      <c r="F151" s="4" t="s">
        <v>37</v>
      </c>
      <c r="G151" s="2" t="s">
        <v>297</v>
      </c>
      <c r="H151" s="2" t="s">
        <v>298</v>
      </c>
      <c r="I151" s="35" t="s">
        <v>13</v>
      </c>
      <c r="J151" s="194"/>
      <c r="K151" s="194"/>
      <c r="L151" s="40"/>
      <c r="M151" s="38"/>
      <c r="N151" s="38"/>
      <c r="O151" s="38"/>
      <c r="P151" s="38"/>
      <c r="Q151" s="38"/>
      <c r="R151" s="38"/>
      <c r="S151" s="38"/>
      <c r="T151" s="38" t="s">
        <v>286</v>
      </c>
      <c r="U151" s="38"/>
      <c r="V151" s="38"/>
      <c r="W151" s="38"/>
      <c r="X151" s="179"/>
      <c r="Y151" s="179" t="str">
        <f>IF(OR("ASMA"=F151,"MA"=F151),"rsm:","ram:")&amp;
IF(OR("ASMA"=F151,"ABIE"=F151),
  SUBSTITUTE(
    SUBSTITUTE(
      SUBSTITUTE(X151,". Details","Type"),
      "_",""
    ),
    " ",""
  ),
  SUBSTITUTE(
    SUBSTITUTE(
      SUBSTITUTE(
        SUBSTITUTE(
          SUBSTITUTE(
            SUBSTITUTE(
              MID(X151,FIND(".",X151)+2,LEN(X151)-FIND(".",X151)-1),
              "_",""
            ),
            "Identification",""
          ),
          "Text",""
        ),
        ".",""
      ),
      " ",""
    ),
    "Identifier","ID"
  )
)</f>
        <v>ram:</v>
      </c>
      <c r="Z151" s="204" t="e">
        <f>Z$148&amp;"/"&amp;Y151</f>
        <v>#VALUE!</v>
      </c>
      <c r="AA151" s="179"/>
      <c r="AB151" s="179"/>
      <c r="AC151" s="179"/>
      <c r="AD151" s="179"/>
      <c r="AE151" s="179"/>
    </row>
    <row r="152" spans="1:35">
      <c r="A152" s="214">
        <v>151</v>
      </c>
      <c r="B152" s="9">
        <v>151</v>
      </c>
      <c r="C152" s="2" t="s">
        <v>14</v>
      </c>
      <c r="D152" s="177" t="str">
        <f>INDEX(単一!C:C,MATCH(G152,単一!H:H,0),1)</f>
        <v>ヘッダ</v>
      </c>
      <c r="E152" s="54" t="s">
        <v>289</v>
      </c>
      <c r="F152" s="4" t="s">
        <v>22</v>
      </c>
      <c r="G152" s="29" t="s">
        <v>465</v>
      </c>
      <c r="H152" s="29" t="s">
        <v>466</v>
      </c>
      <c r="I152" s="35" t="s">
        <v>26</v>
      </c>
      <c r="J152" s="194"/>
      <c r="K152" s="194"/>
      <c r="L152" s="40"/>
      <c r="M152" s="38"/>
      <c r="N152" s="38"/>
      <c r="O152" s="38"/>
      <c r="P152" s="38"/>
      <c r="Q152" s="38"/>
      <c r="R152" s="38"/>
      <c r="S152" s="38"/>
      <c r="T152" s="38"/>
      <c r="U152" s="60" t="s">
        <v>290</v>
      </c>
      <c r="V152" s="6"/>
      <c r="W152" s="6"/>
      <c r="X152" s="178"/>
      <c r="Y152" s="178" t="e">
        <f>IF(OR("ASMA"=F152,"MA"=F152),"rsm:","ram:")&amp;
IF(OR("ASMA"=F152,"ABIE"=F152),
  SUBSTITUTE(
    SUBSTITUTE(
      SUBSTITUTE(X152,". Details","Type"),
      "_",""
    ),
    " ",""
  ),
  SUBSTITUTE(
    SUBSTITUTE(
      SUBSTITUTE(
        SUBSTITUTE(
          SUBSTITUTE(
            SUBSTITUTE(
              MID(X152,FIND(".",X152)+2,LEN(X152)-FIND(".",X152)-1),
              "_",""
            ),
            "Identification",""
          ),
          "Text",""
        ),
        ".",""
      ),
      " ",""
    ),
    "Identifier","ID"
  )
)</f>
        <v>#VALUE!</v>
      </c>
      <c r="Z152" s="178" t="e">
        <f>Z$148&amp;"/"&amp;Y152</f>
        <v>#VALUE!</v>
      </c>
      <c r="AA152" s="178"/>
      <c r="AB152" s="178"/>
      <c r="AC152" s="178"/>
      <c r="AD152" s="178"/>
      <c r="AE152" s="178"/>
    </row>
    <row r="153" spans="1:35">
      <c r="A153" s="214">
        <v>152</v>
      </c>
      <c r="B153" s="9">
        <v>152</v>
      </c>
      <c r="C153" s="4" t="s">
        <v>14</v>
      </c>
      <c r="D153" s="177" t="str">
        <f>INDEX(単一!C:C,MATCH(G153,単一!H:H,0),1)</f>
        <v>ヘッダ</v>
      </c>
      <c r="E153" s="4" t="s">
        <v>301</v>
      </c>
      <c r="F153" s="4" t="s">
        <v>32</v>
      </c>
      <c r="G153" s="4" t="s">
        <v>303</v>
      </c>
      <c r="H153" s="4" t="s">
        <v>304</v>
      </c>
      <c r="I153" s="35" t="s">
        <v>26</v>
      </c>
      <c r="J153" s="194"/>
      <c r="K153" s="194"/>
      <c r="L153" s="37"/>
      <c r="M153" s="38"/>
      <c r="N153" s="38"/>
      <c r="O153" s="38"/>
      <c r="P153" s="38"/>
      <c r="Q153" s="38"/>
      <c r="R153" s="38"/>
      <c r="S153" s="38" t="s">
        <v>302</v>
      </c>
      <c r="T153" s="38"/>
      <c r="U153" s="38"/>
      <c r="V153" s="38"/>
      <c r="W153" s="38"/>
      <c r="X153" s="179"/>
      <c r="Y153" s="179" t="e">
        <f>IF(OR("ASMA"=F153,"MA"=F153),"rsm:","ram:")&amp;
IF(OR("ASMA"=F153,"ABIE"=F153),
  SUBSTITUTE(
    SUBSTITUTE(
      SUBSTITUTE(X153,". Details","Type"),
      "_",""
    ),
    " ",""
  ),
  SUBSTITUTE(
    SUBSTITUTE(
      SUBSTITUTE(
        SUBSTITUTE(
          SUBSTITUTE(
            SUBSTITUTE(
              MID(X153,FIND(".",X153)+2,LEN(X153)-FIND(".",X153)-1),
              "_",""
            ),
            "Identification",""
          ),
          "Text",""
        ),
        ".",""
      ),
      " ",""
    ),
    "Identifier","ID"
  )
)</f>
        <v>#VALUE!</v>
      </c>
      <c r="Z153" s="204" t="e">
        <f>Z$148&amp;"/"&amp;Y153</f>
        <v>#VALUE!</v>
      </c>
      <c r="AA153" s="179"/>
      <c r="AB153" s="179"/>
      <c r="AC153" s="179"/>
      <c r="AD153" s="179"/>
      <c r="AE153" s="179"/>
    </row>
    <row r="154" spans="1:35">
      <c r="A154" s="214">
        <v>153</v>
      </c>
      <c r="B154" s="9">
        <v>153</v>
      </c>
      <c r="C154" s="4" t="s">
        <v>14</v>
      </c>
      <c r="D154" s="177" t="str">
        <f>INDEX(単一!C:C,MATCH(G154,単一!H:H,0),1)</f>
        <v>ヘッダ</v>
      </c>
      <c r="E154" s="54" t="s">
        <v>285</v>
      </c>
      <c r="F154" s="4" t="s">
        <v>37</v>
      </c>
      <c r="G154" s="4" t="s">
        <v>305</v>
      </c>
      <c r="H154" s="4" t="s">
        <v>384</v>
      </c>
      <c r="I154" s="35" t="s">
        <v>13</v>
      </c>
      <c r="J154" s="194"/>
      <c r="K154" s="194"/>
      <c r="L154" s="37"/>
      <c r="M154" s="38"/>
      <c r="N154" s="38"/>
      <c r="O154" s="38"/>
      <c r="P154" s="38"/>
      <c r="Q154" s="38"/>
      <c r="R154" s="38"/>
      <c r="S154" s="38"/>
      <c r="T154" s="38" t="s">
        <v>286</v>
      </c>
      <c r="U154" s="38"/>
      <c r="V154" s="38"/>
      <c r="W154" s="38"/>
      <c r="X154" s="179"/>
      <c r="Y154" s="179" t="str">
        <f>IF(OR("ASMA"=F154,"MA"=F154),"rsm:","ram:")&amp;
IF(OR("ASMA"=F154,"ABIE"=F154),
  SUBSTITUTE(
    SUBSTITUTE(
      SUBSTITUTE(X154,". Details","Type"),
      "_",""
    ),
    " ",""
  ),
  SUBSTITUTE(
    SUBSTITUTE(
      SUBSTITUTE(
        SUBSTITUTE(
          SUBSTITUTE(
            SUBSTITUTE(
              MID(X154,FIND(".",X154)+2,LEN(X154)-FIND(".",X154)-1),
              "_",""
            ),
            "Identification",""
          ),
          "Text",""
        ),
        ".",""
      ),
      " ",""
    ),
    "Identifier","ID"
  )
)</f>
        <v>ram:</v>
      </c>
      <c r="Z154" s="204" t="e">
        <f>Z$148&amp;"/"&amp;Y154</f>
        <v>#VALUE!</v>
      </c>
      <c r="AA154" s="179"/>
      <c r="AB154" s="179"/>
      <c r="AC154" s="179"/>
      <c r="AD154" s="179"/>
      <c r="AE154" s="179"/>
    </row>
    <row r="155" spans="1:35">
      <c r="A155" s="214">
        <v>154</v>
      </c>
      <c r="B155" s="9">
        <v>154</v>
      </c>
      <c r="C155" s="4" t="s">
        <v>14</v>
      </c>
      <c r="D155" s="177" t="str">
        <f>INDEX(単一!C:C,MATCH(G155,単一!H:H,0),1)</f>
        <v>ヘッダ</v>
      </c>
      <c r="E155" s="4" t="s">
        <v>307</v>
      </c>
      <c r="F155" s="4" t="s">
        <v>22</v>
      </c>
      <c r="G155" s="4" t="s">
        <v>467</v>
      </c>
      <c r="H155" s="4" t="s">
        <v>468</v>
      </c>
      <c r="I155" s="35" t="s">
        <v>26</v>
      </c>
      <c r="J155" s="194"/>
      <c r="K155" s="194"/>
      <c r="L155" s="37"/>
      <c r="M155" s="38"/>
      <c r="N155" s="38"/>
      <c r="O155" s="38"/>
      <c r="P155" s="38"/>
      <c r="Q155" s="38"/>
      <c r="R155" s="38"/>
      <c r="S155" s="38"/>
      <c r="T155" s="38"/>
      <c r="U155" s="38" t="s">
        <v>308</v>
      </c>
      <c r="V155" s="38"/>
      <c r="W155" s="38"/>
      <c r="X155" s="179"/>
      <c r="Y155" s="179" t="e">
        <f>IF(OR("ASMA"=F155,"MA"=F155),"rsm:","ram:")&amp;
IF(OR("ASMA"=F155,"ABIE"=F155),
  SUBSTITUTE(
    SUBSTITUTE(
      SUBSTITUTE(X155,". Details","Type"),
      "_",""
    ),
    " ",""
  ),
  SUBSTITUTE(
    SUBSTITUTE(
      SUBSTITUTE(
        SUBSTITUTE(
          SUBSTITUTE(
            SUBSTITUTE(
              MID(X155,FIND(".",X155)+2,LEN(X155)-FIND(".",X155)-1),
              "_",""
            ),
            "Identification",""
          ),
          "Text",""
        ),
        ".",""
      ),
      " ",""
    ),
    "Identifier","ID"
  )
)</f>
        <v>#VALUE!</v>
      </c>
      <c r="Z155" s="204" t="e">
        <f>Z$122&amp;"/"&amp;Y155</f>
        <v>#VALUE!</v>
      </c>
      <c r="AA155" s="179"/>
      <c r="AB155" s="179"/>
      <c r="AC155" s="179"/>
      <c r="AD155" s="179"/>
      <c r="AE155" s="179"/>
    </row>
    <row r="156" spans="1:35">
      <c r="A156" s="214">
        <v>155</v>
      </c>
      <c r="B156" s="9">
        <v>155</v>
      </c>
      <c r="C156" s="4" t="s">
        <v>14</v>
      </c>
      <c r="D156" s="177" t="str">
        <f>INDEX(単一!C:C,MATCH(G156,単一!H:H,0),1)</f>
        <v>ヘッダ</v>
      </c>
      <c r="E156" s="4" t="s">
        <v>311</v>
      </c>
      <c r="F156" s="4" t="s">
        <v>32</v>
      </c>
      <c r="G156" s="4" t="s">
        <v>469</v>
      </c>
      <c r="H156" s="4" t="s">
        <v>470</v>
      </c>
      <c r="I156" s="35" t="s">
        <v>26</v>
      </c>
      <c r="J156" s="194"/>
      <c r="K156" s="194"/>
      <c r="L156" s="37"/>
      <c r="M156" s="38"/>
      <c r="N156" s="38"/>
      <c r="O156" s="38"/>
      <c r="P156" s="38"/>
      <c r="Q156" s="38" t="s">
        <v>312</v>
      </c>
      <c r="R156" s="38"/>
      <c r="S156" s="38"/>
      <c r="T156" s="38"/>
      <c r="U156" s="38"/>
      <c r="V156" s="38"/>
      <c r="W156" s="38"/>
      <c r="X156" s="179"/>
      <c r="Y156" s="179" t="e">
        <f>IF(OR("ASMA"=F156,"MA"=F156),"rsm:","ram:")&amp;
IF(OR("ASMA"=F156,"ABIE"=F156),
  SUBSTITUTE(
    SUBSTITUTE(
      SUBSTITUTE(X156,". Details","Type"),
      "_",""
    ),
    " ",""
  ),
  SUBSTITUTE(
    SUBSTITUTE(
      SUBSTITUTE(
        SUBSTITUTE(
          SUBSTITUTE(
            SUBSTITUTE(
              MID(X156,FIND(".",X156)+2,LEN(X156)-FIND(".",X156)-1),
              "_",""
            ),
            "Identification",""
          ),
          "Text",""
        ),
        ".",""
      ),
      " ",""
    ),
    "Identifier","ID"
  )
)</f>
        <v>#VALUE!</v>
      </c>
      <c r="Z156" s="204"/>
      <c r="AA156" s="179"/>
      <c r="AB156" s="179"/>
      <c r="AC156" s="179"/>
      <c r="AD156" s="179"/>
      <c r="AE156" s="179"/>
    </row>
    <row r="157" spans="1:35">
      <c r="A157" s="214">
        <v>156</v>
      </c>
      <c r="B157" s="9">
        <v>156</v>
      </c>
      <c r="C157" s="4" t="s">
        <v>14</v>
      </c>
      <c r="D157" s="177" t="str">
        <f>INDEX(単一!C:C,MATCH(G157,単一!H:H,0),1)</f>
        <v>ヘッダ</v>
      </c>
      <c r="E157" s="4" t="s">
        <v>315</v>
      </c>
      <c r="F157" s="4" t="s">
        <v>37</v>
      </c>
      <c r="G157" s="4" t="s">
        <v>471</v>
      </c>
      <c r="H157" s="4" t="s">
        <v>472</v>
      </c>
      <c r="I157" s="35" t="s">
        <v>13</v>
      </c>
      <c r="J157" s="194"/>
      <c r="K157" s="194"/>
      <c r="L157" s="43"/>
      <c r="M157" s="19"/>
      <c r="N157" s="19"/>
      <c r="O157" s="19"/>
      <c r="P157" s="19"/>
      <c r="Q157" s="38"/>
      <c r="R157" s="19" t="s">
        <v>316</v>
      </c>
      <c r="S157" s="19"/>
      <c r="T157" s="19"/>
      <c r="U157" s="19"/>
      <c r="V157" s="19"/>
      <c r="W157" s="19"/>
      <c r="X157" s="179"/>
      <c r="Y157" s="179" t="str">
        <f>IF(OR("ASMA"=F157,"MA"=F157),"rsm:","ram:")&amp;
IF(OR("ASMA"=F157,"ABIE"=F157),
  SUBSTITUTE(
    SUBSTITUTE(
      SUBSTITUTE(X157,". Details","Type"),
      "_",""
    ),
    " ",""
  ),
  SUBSTITUTE(
    SUBSTITUTE(
      SUBSTITUTE(
        SUBSTITUTE(
          SUBSTITUTE(
            SUBSTITUTE(
              MID(X157,FIND(".",X157)+2,LEN(X157)-FIND(".",X157)-1),
              "_",""
            ),
            "Identification",""
          ),
          "Text",""
        ),
        ".",""
      ),
      " ",""
    ),
    "Identifier","ID"
  )
)</f>
        <v>ram:</v>
      </c>
      <c r="Z157" s="204" t="e">
        <f>Z155&amp;"/"&amp;Y157</f>
        <v>#VALUE!</v>
      </c>
      <c r="AA157" s="179"/>
      <c r="AB157" s="179"/>
      <c r="AC157" s="179"/>
      <c r="AD157" s="179"/>
      <c r="AE157" s="179"/>
    </row>
    <row r="158" spans="1:35">
      <c r="A158" s="214">
        <v>157</v>
      </c>
      <c r="B158" s="9">
        <v>157</v>
      </c>
      <c r="C158" s="4" t="s">
        <v>14</v>
      </c>
      <c r="D158" s="177" t="str">
        <f>INDEX(単一!C:C,MATCH(G158,単一!H:H,0),1)</f>
        <v>ヘッダ</v>
      </c>
      <c r="E158" s="4" t="s">
        <v>319</v>
      </c>
      <c r="F158" s="43" t="s">
        <v>22</v>
      </c>
      <c r="G158" s="4" t="s">
        <v>473</v>
      </c>
      <c r="H158" s="4" t="s">
        <v>474</v>
      </c>
      <c r="I158" s="35" t="s">
        <v>26</v>
      </c>
      <c r="J158" s="194"/>
      <c r="K158" s="194"/>
      <c r="L158" s="37"/>
      <c r="M158" s="38"/>
      <c r="N158" s="38"/>
      <c r="O158" s="38"/>
      <c r="P158" s="38"/>
      <c r="Q158" s="38"/>
      <c r="R158" s="38"/>
      <c r="S158" s="19" t="s">
        <v>320</v>
      </c>
      <c r="T158" s="19"/>
      <c r="U158" s="19"/>
      <c r="V158" s="19"/>
      <c r="W158" s="19"/>
      <c r="X158" s="179"/>
      <c r="Y158" s="179" t="e">
        <f>IF(OR("ASMA"=F158,"MA"=F158),"rsm:","ram:")&amp;
IF(OR("ASMA"=F158,"ABIE"=F158),
  SUBSTITUTE(
    SUBSTITUTE(
      SUBSTITUTE(X158,". Details","Type"),
      "_",""
    ),
    " ",""
  ),
  SUBSTITUTE(
    SUBSTITUTE(
      SUBSTITUTE(
        SUBSTITUTE(
          SUBSTITUTE(
            SUBSTITUTE(
              MID(X158,FIND(".",X158)+2,LEN(X158)-FIND(".",X158)-1),
              "_",""
            ),
            "Identification",""
          ),
          "Text",""
        ),
        ".",""
      ),
      " ",""
    ),
    "Identifier","ID"
  )
)</f>
        <v>#VALUE!</v>
      </c>
      <c r="Z158" s="204" t="e">
        <f>Z$155&amp;"/"&amp;Y158</f>
        <v>#VALUE!</v>
      </c>
      <c r="AA158" s="179"/>
      <c r="AB158" s="179"/>
      <c r="AC158" s="179"/>
      <c r="AD158" s="179"/>
      <c r="AE158" s="179"/>
    </row>
    <row r="159" spans="1:35" s="17" customFormat="1">
      <c r="A159" s="215">
        <v>158</v>
      </c>
      <c r="B159" s="9">
        <v>158</v>
      </c>
      <c r="C159" s="4" t="s">
        <v>14</v>
      </c>
      <c r="D159" s="177" t="str">
        <f>INDEX(単一!C:C,MATCH(G159,単一!H:H,0),1)</f>
        <v>ヘッダ</v>
      </c>
      <c r="E159" s="4" t="s">
        <v>323</v>
      </c>
      <c r="F159" s="43" t="s">
        <v>22</v>
      </c>
      <c r="G159" s="4" t="s">
        <v>475</v>
      </c>
      <c r="H159" s="4" t="s">
        <v>476</v>
      </c>
      <c r="I159" s="35" t="s">
        <v>26</v>
      </c>
      <c r="J159" s="194"/>
      <c r="K159" s="194"/>
      <c r="L159" s="37"/>
      <c r="M159" s="38"/>
      <c r="N159" s="38"/>
      <c r="O159" s="38"/>
      <c r="P159" s="38"/>
      <c r="Q159" s="38"/>
      <c r="R159" s="38"/>
      <c r="S159" s="19" t="s">
        <v>324</v>
      </c>
      <c r="T159" s="19"/>
      <c r="U159" s="19"/>
      <c r="V159" s="19"/>
      <c r="W159" s="19"/>
      <c r="X159" s="179"/>
      <c r="Y159" s="179" t="e">
        <f>IF(OR("ASMA"=F159,"MA"=F159),"rsm:","ram:")&amp;
IF(OR("ASMA"=F159,"ABIE"=F159),
  SUBSTITUTE(
    SUBSTITUTE(
      SUBSTITUTE(X159,". Details","Type"),
      "_",""
    ),
    " ",""
  ),
  SUBSTITUTE(
    SUBSTITUTE(
      SUBSTITUTE(
        SUBSTITUTE(
          SUBSTITUTE(
            SUBSTITUTE(
              MID(X159,FIND(".",X159)+2,LEN(X159)-FIND(".",X159)-1),
              "_",""
            ),
            "Identification",""
          ),
          "Text",""
        ),
        ".",""
      ),
      " ",""
    ),
    "Identifier","ID"
  )
)</f>
        <v>#VALUE!</v>
      </c>
      <c r="Z159" s="204" t="e">
        <f>Z$155&amp;"/"&amp;Y159</f>
        <v>#VALUE!</v>
      </c>
      <c r="AA159" s="179"/>
      <c r="AB159" s="179"/>
      <c r="AC159" s="179"/>
      <c r="AD159" s="179"/>
      <c r="AE159" s="179"/>
      <c r="AF159"/>
      <c r="AG159"/>
      <c r="AH159"/>
      <c r="AI159" s="131"/>
    </row>
    <row r="160" spans="1:35">
      <c r="A160" s="214">
        <v>159</v>
      </c>
      <c r="B160" s="9">
        <v>159</v>
      </c>
      <c r="C160" s="4" t="s">
        <v>14</v>
      </c>
      <c r="D160" s="177" t="str">
        <f>INDEX(単一!C:C,MATCH(G160,単一!H:H,0),1)</f>
        <v>ヘッダ</v>
      </c>
      <c r="E160" s="4" t="s">
        <v>327</v>
      </c>
      <c r="F160" s="43" t="s">
        <v>22</v>
      </c>
      <c r="G160" s="4" t="s">
        <v>477</v>
      </c>
      <c r="H160" s="4" t="s">
        <v>478</v>
      </c>
      <c r="I160" s="35" t="s">
        <v>26</v>
      </c>
      <c r="J160" s="194"/>
      <c r="K160" s="194"/>
      <c r="L160" s="37"/>
      <c r="M160" s="38"/>
      <c r="N160" s="38"/>
      <c r="O160" s="38"/>
      <c r="P160" s="38"/>
      <c r="Q160" s="38"/>
      <c r="R160" s="38"/>
      <c r="S160" s="41" t="s">
        <v>328</v>
      </c>
      <c r="T160" s="18"/>
      <c r="U160" s="19"/>
      <c r="V160" s="19"/>
      <c r="W160" s="19"/>
      <c r="X160" s="179"/>
      <c r="Y160" s="179" t="e">
        <f>IF(OR("ASMA"=F160,"MA"=F160),"rsm:","ram:")&amp;
IF(OR("ASMA"=F160,"ABIE"=F160),
  SUBSTITUTE(
    SUBSTITUTE(
      SUBSTITUTE(X160,". Details","Type"),
      "_",""
    ),
    " ",""
  ),
  SUBSTITUTE(
    SUBSTITUTE(
      SUBSTITUTE(
        SUBSTITUTE(
          SUBSTITUTE(
            SUBSTITUTE(
              MID(X160,FIND(".",X160)+2,LEN(X160)-FIND(".",X160)-1),
              "_",""
            ),
            "Identification",""
          ),
          "Text",""
        ),
        ".",""
      ),
      " ",""
    ),
    "Identifier","ID"
  )
)</f>
        <v>#VALUE!</v>
      </c>
      <c r="Z160" s="204" t="e">
        <f>Z$155&amp;"/"&amp;Y160</f>
        <v>#VALUE!</v>
      </c>
      <c r="AA160" s="179"/>
      <c r="AB160" s="179"/>
      <c r="AC160" s="179"/>
      <c r="AD160" s="179"/>
      <c r="AE160" s="179"/>
    </row>
    <row r="161" spans="1:35" s="17" customFormat="1">
      <c r="A161" s="215">
        <v>160</v>
      </c>
      <c r="B161" s="9">
        <v>160</v>
      </c>
      <c r="C161" s="4" t="s">
        <v>14</v>
      </c>
      <c r="D161" s="177" t="str">
        <f>INDEX(単一!C:C,MATCH(G161,単一!H:H,0),1)</f>
        <v>ヘッダ</v>
      </c>
      <c r="E161" s="4" t="s">
        <v>331</v>
      </c>
      <c r="F161" s="4" t="s">
        <v>22</v>
      </c>
      <c r="G161" s="4" t="s">
        <v>479</v>
      </c>
      <c r="H161" s="4" t="s">
        <v>480</v>
      </c>
      <c r="I161" s="35" t="s">
        <v>26</v>
      </c>
      <c r="J161" s="194"/>
      <c r="K161" s="194"/>
      <c r="L161" s="37"/>
      <c r="M161" s="38"/>
      <c r="N161" s="38"/>
      <c r="O161" s="38"/>
      <c r="P161" s="38"/>
      <c r="Q161" s="38"/>
      <c r="R161" s="38"/>
      <c r="S161" s="38" t="s">
        <v>332</v>
      </c>
      <c r="T161" s="38"/>
      <c r="U161" s="38"/>
      <c r="V161" s="38"/>
      <c r="W161" s="38"/>
      <c r="X161" s="179"/>
      <c r="Y161" s="179" t="e">
        <f>IF(OR("ASMA"=F161,"MA"=F161),"rsm:","ram:")&amp;
IF(OR("ASMA"=F161,"ABIE"=F161),
  SUBSTITUTE(
    SUBSTITUTE(
      SUBSTITUTE(X161,". Details","Type"),
      "_",""
    ),
    " ",""
  ),
  SUBSTITUTE(
    SUBSTITUTE(
      SUBSTITUTE(
        SUBSTITUTE(
          SUBSTITUTE(
            SUBSTITUTE(
              MID(X161,FIND(".",X161)+2,LEN(X161)-FIND(".",X161)-1),
              "_",""
            ),
            "Identification",""
          ),
          "Text",""
        ),
        ".",""
      ),
      " ",""
    ),
    "Identifier","ID"
  )
)</f>
        <v>#VALUE!</v>
      </c>
      <c r="Z161" s="204"/>
      <c r="AA161" s="179"/>
      <c r="AB161" s="179"/>
      <c r="AC161" s="179"/>
      <c r="AD161" s="179"/>
      <c r="AE161" s="179"/>
      <c r="AF161"/>
      <c r="AG161"/>
      <c r="AH161"/>
      <c r="AI161" s="131"/>
    </row>
    <row r="162" spans="1:35" s="17" customFormat="1">
      <c r="A162" s="215">
        <v>161</v>
      </c>
      <c r="B162" s="9">
        <v>161</v>
      </c>
      <c r="C162" s="4" t="s">
        <v>14</v>
      </c>
      <c r="D162" s="177" t="str">
        <f>INDEX(単一!C:C,MATCH(G162,単一!H:H,0),1)</f>
        <v>ヘッダ</v>
      </c>
      <c r="E162" s="4" t="s">
        <v>335</v>
      </c>
      <c r="F162" s="4" t="s">
        <v>22</v>
      </c>
      <c r="G162" s="4" t="s">
        <v>481</v>
      </c>
      <c r="H162" s="4" t="s">
        <v>482</v>
      </c>
      <c r="I162" s="35" t="s">
        <v>20</v>
      </c>
      <c r="J162" s="194"/>
      <c r="K162" s="194"/>
      <c r="L162" s="37"/>
      <c r="M162" s="38"/>
      <c r="N162" s="38"/>
      <c r="O162" s="38"/>
      <c r="P162" s="38"/>
      <c r="Q162" s="38"/>
      <c r="R162" s="38"/>
      <c r="S162" s="38" t="s">
        <v>336</v>
      </c>
      <c r="T162" s="18"/>
      <c r="U162" s="19"/>
      <c r="V162" s="19"/>
      <c r="W162" s="19"/>
      <c r="X162" s="179"/>
      <c r="Y162" s="179" t="e">
        <f>IF(OR("ASMA"=F162,"MA"=F162),"rsm:","ram:")&amp;
IF(OR("ASMA"=F162,"ABIE"=F162),
  SUBSTITUTE(
    SUBSTITUTE(
      SUBSTITUTE(X162,". Details","Type"),
      "_",""
    ),
    " ",""
  ),
  SUBSTITUTE(
    SUBSTITUTE(
      SUBSTITUTE(
        SUBSTITUTE(
          SUBSTITUTE(
            SUBSTITUTE(
              MID(X162,FIND(".",X162)+2,LEN(X162)-FIND(".",X162)-1),
              "_",""
            ),
            "Identification",""
          ),
          "Text",""
        ),
        ".",""
      ),
      " ",""
    ),
    "Identifier","ID"
  )
)</f>
        <v>#VALUE!</v>
      </c>
      <c r="Z162" s="204" t="e">
        <f>Z$160&amp;"/"&amp;Y162</f>
        <v>#VALUE!</v>
      </c>
      <c r="AA162" s="179"/>
      <c r="AB162" s="179"/>
      <c r="AC162" s="179"/>
      <c r="AD162" s="179"/>
      <c r="AE162" s="179"/>
      <c r="AF162"/>
      <c r="AG162"/>
      <c r="AH162"/>
      <c r="AI162" s="131"/>
    </row>
    <row r="163" spans="1:35" s="53" customFormat="1">
      <c r="A163" s="217"/>
      <c r="B163" s="9">
        <v>162</v>
      </c>
      <c r="C163" s="4" t="s">
        <v>14</v>
      </c>
      <c r="D163" s="177" t="e">
        <f>INDEX(単一!C:C,MATCH(G163,単一!H:H,0),1)</f>
        <v>#N/A</v>
      </c>
      <c r="E163" s="4" t="s">
        <v>339</v>
      </c>
      <c r="F163" s="4" t="s">
        <v>32</v>
      </c>
      <c r="G163" s="4" t="s">
        <v>341</v>
      </c>
      <c r="H163" s="4" t="s">
        <v>342</v>
      </c>
      <c r="I163" s="35" t="s">
        <v>20</v>
      </c>
      <c r="J163" s="194"/>
      <c r="K163" s="194"/>
      <c r="L163" s="37"/>
      <c r="M163" s="38"/>
      <c r="N163" s="38"/>
      <c r="O163" s="38"/>
      <c r="P163" s="38"/>
      <c r="Q163" s="38" t="s">
        <v>340</v>
      </c>
      <c r="R163" s="38"/>
      <c r="S163" s="38"/>
      <c r="T163" s="38"/>
      <c r="U163" s="38"/>
      <c r="V163" s="38"/>
      <c r="W163" s="39"/>
      <c r="X163" s="179"/>
      <c r="Y163" s="179" t="e">
        <f>IF(OR("ASMA"=F163,"MA"=F163),"rsm:","ram:")&amp;
IF(OR("ASMA"=F163,"ABIE"=F163),
  SUBSTITUTE(
    SUBSTITUTE(
      SUBSTITUTE(X163,". Details","Type"),
      "_",""
    ),
    " ",""
  ),
  SUBSTITUTE(
    SUBSTITUTE(
      SUBSTITUTE(
        SUBSTITUTE(
          SUBSTITUTE(
            SUBSTITUTE(
              MID(X163,FIND(".",X163)+2,LEN(X163)-FIND(".",X163)-1),
              "_",""
            ),
            "Identification",""
          ),
          "Text",""
        ),
        ".",""
      ),
      " ",""
    ),
    "Identifier","ID"
  )
)</f>
        <v>#VALUE!</v>
      </c>
      <c r="Z163" s="204" t="e">
        <f>Z$160&amp;"/"&amp;Y163</f>
        <v>#VALUE!</v>
      </c>
      <c r="AA163" s="179"/>
      <c r="AB163" s="179"/>
      <c r="AC163" s="179"/>
      <c r="AD163" s="179"/>
      <c r="AE163" s="179"/>
      <c r="AF163"/>
      <c r="AG163"/>
      <c r="AH163"/>
      <c r="AI163" s="131"/>
    </row>
    <row r="164" spans="1:35" s="53" customFormat="1">
      <c r="A164" s="217"/>
      <c r="B164" s="9">
        <v>163</v>
      </c>
      <c r="C164" s="4" t="s">
        <v>14</v>
      </c>
      <c r="D164" s="177" t="e">
        <f>INDEX(単一!C:C,MATCH(G164,単一!H:H,0),1)</f>
        <v>#N/A</v>
      </c>
      <c r="E164" s="4" t="s">
        <v>285</v>
      </c>
      <c r="F164" s="4" t="s">
        <v>37</v>
      </c>
      <c r="G164" s="4" t="s">
        <v>344</v>
      </c>
      <c r="H164" s="4" t="s">
        <v>344</v>
      </c>
      <c r="I164" s="35" t="s">
        <v>13</v>
      </c>
      <c r="J164" s="194"/>
      <c r="K164" s="194"/>
      <c r="L164" s="37"/>
      <c r="M164" s="38"/>
      <c r="N164" s="38"/>
      <c r="O164" s="38"/>
      <c r="P164" s="38"/>
      <c r="Q164" s="38"/>
      <c r="R164" s="38" t="s">
        <v>343</v>
      </c>
      <c r="S164" s="38"/>
      <c r="T164" s="38"/>
      <c r="U164" s="38"/>
      <c r="V164" s="38"/>
      <c r="W164" s="39"/>
      <c r="X164" s="179"/>
      <c r="Y164" s="179" t="str">
        <f>IF(OR("ASMA"=F164,"MA"=F164),"rsm:","ram:")&amp;
IF(OR("ASMA"=F164,"ABIE"=F164),
  SUBSTITUTE(
    SUBSTITUTE(
      SUBSTITUTE(X164,". Details","Type"),
      "_",""
    ),
    " ",""
  ),
  SUBSTITUTE(
    SUBSTITUTE(
      SUBSTITUTE(
        SUBSTITUTE(
          SUBSTITUTE(
            SUBSTITUTE(
              MID(X164,FIND(".",X164)+2,LEN(X164)-FIND(".",X164)-1),
              "_",""
            ),
            "Identification",""
          ),
          "Text",""
        ),
        ".",""
      ),
      " ",""
    ),
    "Identifier","ID"
  )
)</f>
        <v>ram:</v>
      </c>
      <c r="Z164" s="204" t="e">
        <f>Z$160&amp;"/"&amp;Y164</f>
        <v>#VALUE!</v>
      </c>
      <c r="AA164" s="179"/>
      <c r="AB164" s="179"/>
      <c r="AC164" s="179"/>
      <c r="AD164" s="179"/>
      <c r="AE164" s="179"/>
      <c r="AF164"/>
      <c r="AG164"/>
      <c r="AH164"/>
      <c r="AI164" s="131"/>
    </row>
    <row r="165" spans="1:35" s="53" customFormat="1">
      <c r="A165" s="217"/>
      <c r="B165" s="9">
        <v>164</v>
      </c>
      <c r="C165" s="4" t="s">
        <v>14</v>
      </c>
      <c r="D165" s="177" t="e">
        <f>INDEX(単一!C:C,MATCH(G165,単一!H:H,0),1)</f>
        <v>#N/A</v>
      </c>
      <c r="E165" s="4" t="s">
        <v>345</v>
      </c>
      <c r="F165" s="4" t="s">
        <v>22</v>
      </c>
      <c r="G165" s="4" t="s">
        <v>347</v>
      </c>
      <c r="H165" s="4" t="s">
        <v>348</v>
      </c>
      <c r="I165" s="35" t="s">
        <v>349</v>
      </c>
      <c r="J165" s="194"/>
      <c r="K165" s="194"/>
      <c r="L165" s="37"/>
      <c r="M165" s="38"/>
      <c r="N165" s="38"/>
      <c r="O165" s="38"/>
      <c r="P165" s="38"/>
      <c r="Q165" s="38"/>
      <c r="R165" s="38"/>
      <c r="S165" s="38" t="s">
        <v>346</v>
      </c>
      <c r="T165" s="38"/>
      <c r="U165" s="38"/>
      <c r="V165" s="38"/>
      <c r="W165" s="39"/>
      <c r="X165" s="179"/>
      <c r="Y165" s="179" t="e">
        <f>IF(OR("ASMA"=F165,"MA"=F165),"rsm:","ram:")&amp;
IF(OR("ASMA"=F165,"ABIE"=F165),
  SUBSTITUTE(
    SUBSTITUTE(
      SUBSTITUTE(X165,". Details","Type"),
      "_",""
    ),
    " ",""
  ),
  SUBSTITUTE(
    SUBSTITUTE(
      SUBSTITUTE(
        SUBSTITUTE(
          SUBSTITUTE(
            SUBSTITUTE(
              MID(X165,FIND(".",X165)+2,LEN(X165)-FIND(".",X165)-1),
              "_",""
            ),
            "Identification",""
          ),
          "Text",""
        ),
        ".",""
      ),
      " ",""
    ),
    "Identifier","ID"
  )
)</f>
        <v>#VALUE!</v>
      </c>
      <c r="Z165" s="204" t="e">
        <f>Z$155&amp;"/"&amp;Y165</f>
        <v>#VALUE!</v>
      </c>
      <c r="AA165" s="179"/>
      <c r="AB165" s="179"/>
      <c r="AC165" s="179"/>
      <c r="AD165" s="179"/>
      <c r="AE165" s="179"/>
      <c r="AF165"/>
      <c r="AG165"/>
      <c r="AH165"/>
      <c r="AI165" s="131"/>
    </row>
    <row r="166" spans="1:35" s="53" customFormat="1">
      <c r="A166" s="217"/>
      <c r="B166" s="9">
        <v>165</v>
      </c>
      <c r="C166" s="4" t="s">
        <v>14</v>
      </c>
      <c r="D166" s="177" t="e">
        <f>INDEX(単一!C:C,MATCH(G166,単一!H:H,0),1)</f>
        <v>#N/A</v>
      </c>
      <c r="E166" s="4" t="s">
        <v>289</v>
      </c>
      <c r="F166" s="4" t="s">
        <v>22</v>
      </c>
      <c r="G166" s="4" t="s">
        <v>351</v>
      </c>
      <c r="H166" s="4" t="s">
        <v>352</v>
      </c>
      <c r="I166" s="35" t="s">
        <v>349</v>
      </c>
      <c r="J166" s="194"/>
      <c r="K166" s="194"/>
      <c r="L166" s="37"/>
      <c r="M166" s="38"/>
      <c r="N166" s="38"/>
      <c r="O166" s="38"/>
      <c r="P166" s="38"/>
      <c r="Q166" s="38"/>
      <c r="R166" s="38"/>
      <c r="S166" s="38" t="s">
        <v>350</v>
      </c>
      <c r="T166" s="38"/>
      <c r="U166" s="38"/>
      <c r="V166" s="38"/>
      <c r="W166" s="39"/>
      <c r="X166" s="179"/>
      <c r="Y166" s="179" t="e">
        <f>IF(OR("ASMA"=F166,"MA"=F166),"rsm:","ram:")&amp;
IF(OR("ASMA"=F166,"ABIE"=F166),
  SUBSTITUTE(
    SUBSTITUTE(
      SUBSTITUTE(X166,". Details","Type"),
      "_",""
    ),
    " ",""
  ),
  SUBSTITUTE(
    SUBSTITUTE(
      SUBSTITUTE(
        SUBSTITUTE(
          SUBSTITUTE(
            SUBSTITUTE(
              MID(X166,FIND(".",X166)+2,LEN(X166)-FIND(".",X166)-1),
              "_",""
            ),
            "Identification",""
          ),
          "Text",""
        ),
        ".",""
      ),
      " ",""
    ),
    "Identifier","ID"
  )
)</f>
        <v>#VALUE!</v>
      </c>
      <c r="Z166" s="204"/>
      <c r="AA166" s="179"/>
      <c r="AB166" s="179"/>
      <c r="AC166" s="179"/>
      <c r="AD166" s="179"/>
      <c r="AE166" s="179"/>
      <c r="AF166"/>
      <c r="AG166"/>
      <c r="AH166"/>
      <c r="AI166" s="131"/>
    </row>
    <row r="167" spans="1:35" s="53" customFormat="1">
      <c r="A167" s="217"/>
      <c r="B167" s="9">
        <v>166</v>
      </c>
      <c r="C167" s="55" t="s">
        <v>8</v>
      </c>
      <c r="D167" s="177" t="e">
        <f>INDEX(単一!C:C,MATCH(G167,単一!H:H,0),1)</f>
        <v>#N/A</v>
      </c>
      <c r="E167" s="66" t="s">
        <v>483</v>
      </c>
      <c r="F167" s="66" t="s">
        <v>32</v>
      </c>
      <c r="G167" s="55" t="s">
        <v>485</v>
      </c>
      <c r="H167" s="55" t="s">
        <v>486</v>
      </c>
      <c r="I167" s="55" t="s">
        <v>26</v>
      </c>
      <c r="J167" s="129"/>
      <c r="K167" s="129"/>
      <c r="L167" s="56"/>
      <c r="M167" s="62"/>
      <c r="N167" s="62"/>
      <c r="O167" s="67" t="s">
        <v>484</v>
      </c>
      <c r="P167" s="67"/>
      <c r="Q167" s="67"/>
      <c r="R167" s="67"/>
      <c r="S167" s="67"/>
      <c r="T167" s="67"/>
      <c r="U167" s="67"/>
      <c r="V167" s="67"/>
      <c r="W167" s="68"/>
      <c r="X167" s="184"/>
      <c r="Y167" s="184" t="e">
        <f>IF(OR("ASMA"=F167,"MA"=F167),"rsm:","ram:")&amp;
IF(OR("ASMA"=F167,"ABIE"=F167),
  SUBSTITUTE(
    SUBSTITUTE(
      SUBSTITUTE(X167,". Details","Type"),
      "_",""
    ),
    " ",""
  ),
  SUBSTITUTE(
    SUBSTITUTE(
      SUBSTITUTE(
        SUBSTITUTE(
          SUBSTITUTE(
            SUBSTITUTE(
              MID(X167,FIND(".",X167)+2,LEN(X167)-FIND(".",X167)-1),
              "_",""
            ),
            "Identification",""
          ),
          "Text",""
        ),
        ".",""
      ),
      " ",""
    ),
    "Identifier","ID"
  )
)</f>
        <v>#VALUE!</v>
      </c>
      <c r="Z167" s="206" t="e">
        <f>Z$165&amp;"/"&amp;Y167</f>
        <v>#VALUE!</v>
      </c>
      <c r="AA167" s="184"/>
      <c r="AB167" s="184"/>
      <c r="AC167" s="184"/>
      <c r="AD167" s="184"/>
      <c r="AE167" s="184"/>
      <c r="AF167"/>
      <c r="AG167"/>
      <c r="AH167"/>
      <c r="AI167" s="131"/>
    </row>
    <row r="168" spans="1:35" s="53" customFormat="1">
      <c r="A168" s="217"/>
      <c r="B168" s="9">
        <v>167</v>
      </c>
      <c r="C168" s="55" t="s">
        <v>8</v>
      </c>
      <c r="D168" s="177" t="e">
        <f>INDEX(単一!C:C,MATCH(G168,単一!H:H,0),1)</f>
        <v>#N/A</v>
      </c>
      <c r="E168" s="66" t="s">
        <v>487</v>
      </c>
      <c r="F168" s="66" t="s">
        <v>37</v>
      </c>
      <c r="G168" s="55" t="s">
        <v>489</v>
      </c>
      <c r="H168" s="55" t="s">
        <v>490</v>
      </c>
      <c r="I168" s="55" t="s">
        <v>13</v>
      </c>
      <c r="J168" s="129"/>
      <c r="K168" s="129"/>
      <c r="L168" s="56"/>
      <c r="M168" s="62"/>
      <c r="N168" s="62"/>
      <c r="O168" s="67"/>
      <c r="P168" s="67" t="s">
        <v>488</v>
      </c>
      <c r="Q168" s="67"/>
      <c r="R168" s="67"/>
      <c r="S168" s="67"/>
      <c r="T168" s="67"/>
      <c r="U168" s="67"/>
      <c r="V168" s="67"/>
      <c r="W168" s="68"/>
      <c r="X168" s="184"/>
      <c r="Y168" s="184" t="str">
        <f>IF(OR("ASMA"=F168,"MA"=F168),"rsm:","ram:")&amp;
IF(OR("ASMA"=F168,"ABIE"=F168),
  SUBSTITUTE(
    SUBSTITUTE(
      SUBSTITUTE(X168,". Details","Type"),
      "_",""
    ),
    " ",""
  ),
  SUBSTITUTE(
    SUBSTITUTE(
      SUBSTITUTE(
        SUBSTITUTE(
          SUBSTITUTE(
            SUBSTITUTE(
              MID(X168,FIND(".",X168)+2,LEN(X168)-FIND(".",X168)-1),
              "_",""
            ),
            "Identification",""
          ),
          "Text",""
        ),
        ".",""
      ),
      " ",""
    ),
    "Identifier","ID"
  )
)</f>
        <v>ram:</v>
      </c>
      <c r="Z168" s="206" t="e">
        <f>Z$165&amp;"/"&amp;Y168</f>
        <v>#VALUE!</v>
      </c>
      <c r="AA168" s="184"/>
      <c r="AB168" s="184"/>
      <c r="AC168" s="184"/>
      <c r="AD168" s="184"/>
      <c r="AE168" s="184"/>
      <c r="AF168"/>
      <c r="AG168"/>
      <c r="AH168"/>
      <c r="AI168" s="131"/>
    </row>
    <row r="169" spans="1:35" s="53" customFormat="1">
      <c r="A169" s="217"/>
      <c r="B169" s="9">
        <v>168</v>
      </c>
      <c r="C169" s="55" t="s">
        <v>8</v>
      </c>
      <c r="D169" s="177" t="e">
        <f>INDEX(単一!C:C,MATCH(G169,単一!H:H,0),1)</f>
        <v>#N/A</v>
      </c>
      <c r="E169" s="66" t="s">
        <v>491</v>
      </c>
      <c r="F169" s="66" t="s">
        <v>22</v>
      </c>
      <c r="G169" s="55" t="s">
        <v>493</v>
      </c>
      <c r="H169" s="69" t="s">
        <v>494</v>
      </c>
      <c r="I169" s="70" t="s">
        <v>26</v>
      </c>
      <c r="J169" s="130"/>
      <c r="K169" s="130"/>
      <c r="L169" s="56"/>
      <c r="M169" s="62"/>
      <c r="N169" s="62"/>
      <c r="O169" s="67"/>
      <c r="P169" s="67"/>
      <c r="Q169" s="67" t="s">
        <v>492</v>
      </c>
      <c r="R169" s="67"/>
      <c r="S169" s="67"/>
      <c r="T169" s="67"/>
      <c r="U169" s="67"/>
      <c r="V169" s="67"/>
      <c r="W169" s="68"/>
      <c r="X169" s="184"/>
      <c r="Y169" s="184" t="e">
        <f>IF(OR("ASMA"=F169,"MA"=F169),"rsm:","ram:")&amp;
IF(OR("ASMA"=F169,"ABIE"=F169),
  SUBSTITUTE(
    SUBSTITUTE(
      SUBSTITUTE(X169,". Details","Type"),
      "_",""
    ),
    " ",""
  ),
  SUBSTITUTE(
    SUBSTITUTE(
      SUBSTITUTE(
        SUBSTITUTE(
          SUBSTITUTE(
            SUBSTITUTE(
              MID(X169,FIND(".",X169)+2,LEN(X169)-FIND(".",X169)-1),
              "_",""
            ),
            "Identification",""
          ),
          "Text",""
        ),
        ".",""
      ),
      " ",""
    ),
    "Identifier","ID"
  )
)</f>
        <v>#VALUE!</v>
      </c>
      <c r="Z169" s="206" t="e">
        <f>Z$165&amp;"/"&amp;Y169</f>
        <v>#VALUE!</v>
      </c>
      <c r="AA169" s="184"/>
      <c r="AB169" s="184"/>
      <c r="AC169" s="184"/>
      <c r="AD169" s="184"/>
      <c r="AE169" s="184"/>
      <c r="AF169"/>
      <c r="AG169"/>
      <c r="AH169"/>
      <c r="AI169" s="131"/>
    </row>
    <row r="170" spans="1:35" s="53" customFormat="1">
      <c r="A170" s="217"/>
      <c r="B170" s="9">
        <v>169</v>
      </c>
      <c r="C170" s="55" t="s">
        <v>8</v>
      </c>
      <c r="D170" s="177" t="e">
        <f>INDEX(単一!C:C,MATCH(G170,単一!H:H,0),1)</f>
        <v>#N/A</v>
      </c>
      <c r="E170" s="66" t="s">
        <v>495</v>
      </c>
      <c r="F170" s="66" t="s">
        <v>22</v>
      </c>
      <c r="G170" s="55" t="s">
        <v>497</v>
      </c>
      <c r="H170" s="69" t="s">
        <v>498</v>
      </c>
      <c r="I170" s="70" t="s">
        <v>26</v>
      </c>
      <c r="J170" s="130"/>
      <c r="K170" s="130"/>
      <c r="L170" s="56"/>
      <c r="M170" s="63"/>
      <c r="N170" s="63"/>
      <c r="O170" s="71"/>
      <c r="P170" s="72"/>
      <c r="Q170" s="72" t="s">
        <v>496</v>
      </c>
      <c r="R170" s="72"/>
      <c r="S170" s="72"/>
      <c r="T170" s="72"/>
      <c r="U170" s="72"/>
      <c r="V170" s="72"/>
      <c r="W170" s="73"/>
      <c r="X170" s="184"/>
      <c r="Y170" s="184" t="e">
        <f>IF(OR("ASMA"=F170,"MA"=F170),"rsm:","ram:")&amp;
IF(OR("ASMA"=F170,"ABIE"=F170),
  SUBSTITUTE(
    SUBSTITUTE(
      SUBSTITUTE(X170,". Details","Type"),
      "_",""
    ),
    " ",""
  ),
  SUBSTITUTE(
    SUBSTITUTE(
      SUBSTITUTE(
        SUBSTITUTE(
          SUBSTITUTE(
            SUBSTITUTE(
              MID(X170,FIND(".",X170)+2,LEN(X170)-FIND(".",X170)-1),
              "_",""
            ),
            "Identification",""
          ),
          "Text",""
        ),
        ".",""
      ),
      " ",""
    ),
    "Identifier","ID"
  )
)</f>
        <v>#VALUE!</v>
      </c>
      <c r="Z170" s="206"/>
      <c r="AA170" s="184"/>
      <c r="AB170" s="184"/>
      <c r="AC170" s="184"/>
      <c r="AD170" s="184"/>
      <c r="AE170" s="184"/>
      <c r="AF170"/>
      <c r="AG170"/>
      <c r="AH170"/>
      <c r="AI170" s="131"/>
    </row>
    <row r="171" spans="1:35" s="53" customFormat="1">
      <c r="A171" s="217"/>
      <c r="B171" s="9">
        <v>170</v>
      </c>
      <c r="C171" s="55" t="s">
        <v>8</v>
      </c>
      <c r="D171" s="177" t="e">
        <f>INDEX(単一!C:C,MATCH(G171,単一!H:H,0),1)</f>
        <v>#N/A</v>
      </c>
      <c r="E171" s="66" t="s">
        <v>499</v>
      </c>
      <c r="F171" s="66" t="s">
        <v>22</v>
      </c>
      <c r="G171" s="55" t="s">
        <v>501</v>
      </c>
      <c r="H171" s="55" t="s">
        <v>502</v>
      </c>
      <c r="I171" s="70" t="s">
        <v>128</v>
      </c>
      <c r="J171" s="130"/>
      <c r="K171" s="130"/>
      <c r="L171" s="56"/>
      <c r="M171" s="62"/>
      <c r="N171" s="62"/>
      <c r="O171" s="67"/>
      <c r="P171" s="67"/>
      <c r="Q171" s="67" t="s">
        <v>500</v>
      </c>
      <c r="R171" s="67"/>
      <c r="S171" s="67"/>
      <c r="T171" s="67"/>
      <c r="U171" s="67"/>
      <c r="V171" s="67"/>
      <c r="W171" s="68"/>
      <c r="X171" s="184"/>
      <c r="Y171" s="184" t="e">
        <f>IF(OR("ASMA"=F171,"MA"=F171),"rsm:","ram:")&amp;
IF(OR("ASMA"=F171,"ABIE"=F171),
  SUBSTITUTE(
    SUBSTITUTE(
      SUBSTITUTE(X171,". Details","Type"),
      "_",""
    ),
    " ",""
  ),
  SUBSTITUTE(
    SUBSTITUTE(
      SUBSTITUTE(
        SUBSTITUTE(
          SUBSTITUTE(
            SUBSTITUTE(
              MID(X171,FIND(".",X171)+2,LEN(X171)-FIND(".",X171)-1),
              "_",""
            ),
            "Identification",""
          ),
          "Text",""
        ),
        ".",""
      ),
      " ",""
    ),
    "Identifier","ID"
  )
)</f>
        <v>#VALUE!</v>
      </c>
      <c r="Z171" s="206" t="e">
        <f>Z169&amp;"/"&amp;Y171</f>
        <v>#VALUE!</v>
      </c>
      <c r="AA171" s="184"/>
      <c r="AB171" s="184"/>
      <c r="AC171" s="184"/>
      <c r="AD171" s="184"/>
      <c r="AE171" s="184"/>
      <c r="AF171"/>
      <c r="AG171"/>
      <c r="AH171"/>
      <c r="AI171" s="131"/>
    </row>
    <row r="172" spans="1:35" s="53" customFormat="1">
      <c r="A172" s="217"/>
      <c r="B172" s="9">
        <v>171</v>
      </c>
      <c r="C172" s="55" t="s">
        <v>8</v>
      </c>
      <c r="D172" s="177" t="e">
        <f>INDEX(単一!C:C,MATCH(G172,単一!H:H,0),1)</f>
        <v>#N/A</v>
      </c>
      <c r="E172" s="66" t="s">
        <v>503</v>
      </c>
      <c r="F172" s="66" t="s">
        <v>22</v>
      </c>
      <c r="G172" s="55" t="s">
        <v>505</v>
      </c>
      <c r="H172" s="55" t="s">
        <v>506</v>
      </c>
      <c r="I172" s="55" t="s">
        <v>26</v>
      </c>
      <c r="J172" s="129"/>
      <c r="K172" s="129"/>
      <c r="L172" s="56"/>
      <c r="M172" s="62"/>
      <c r="N172" s="62"/>
      <c r="O172" s="67"/>
      <c r="P172" s="67"/>
      <c r="Q172" s="67" t="s">
        <v>504</v>
      </c>
      <c r="R172" s="67"/>
      <c r="S172" s="67"/>
      <c r="T172" s="67"/>
      <c r="U172" s="67"/>
      <c r="V172" s="67"/>
      <c r="W172" s="68"/>
      <c r="X172" s="184"/>
      <c r="Y172" s="184" t="e">
        <f>IF(OR("ASMA"=F172,"MA"=F172),"rsm:","ram:")&amp;
IF(OR("ASMA"=F172,"ABIE"=F172),
  SUBSTITUTE(
    SUBSTITUTE(
      SUBSTITUTE(X172,". Details","Type"),
      "_",""
    ),
    " ",""
  ),
  SUBSTITUTE(
    SUBSTITUTE(
      SUBSTITUTE(
        SUBSTITUTE(
          SUBSTITUTE(
            SUBSTITUTE(
              MID(X172,FIND(".",X172)+2,LEN(X172)-FIND(".",X172)-1),
              "_",""
            ),
            "Identification",""
          ),
          "Text",""
        ),
        ".",""
      ),
      " ",""
    ),
    "Identifier","ID"
  )
)</f>
        <v>#VALUE!</v>
      </c>
      <c r="Z172" s="206" t="e">
        <f>Z169&amp;"/"&amp;Y172</f>
        <v>#VALUE!</v>
      </c>
      <c r="AA172" s="184"/>
      <c r="AB172" s="184"/>
      <c r="AC172" s="184"/>
      <c r="AD172" s="184"/>
      <c r="AE172" s="184"/>
      <c r="AF172"/>
      <c r="AG172"/>
      <c r="AH172"/>
      <c r="AI172" s="131"/>
    </row>
    <row r="173" spans="1:35" s="17" customFormat="1">
      <c r="A173" s="215">
        <v>172</v>
      </c>
      <c r="B173" s="9">
        <v>172</v>
      </c>
      <c r="C173" s="4" t="s">
        <v>14</v>
      </c>
      <c r="D173" s="177" t="str">
        <f>INDEX(単一!C:C,MATCH(G173,単一!H:H,0),1)</f>
        <v>ヘッダ</v>
      </c>
      <c r="E173" s="54" t="s">
        <v>507</v>
      </c>
      <c r="F173" s="4" t="s">
        <v>32</v>
      </c>
      <c r="G173" s="4" t="s">
        <v>509</v>
      </c>
      <c r="H173" s="4" t="s">
        <v>510</v>
      </c>
      <c r="I173" s="35" t="s">
        <v>511</v>
      </c>
      <c r="J173" s="194"/>
      <c r="K173" s="194"/>
      <c r="L173" s="37"/>
      <c r="M173" s="38"/>
      <c r="N173" s="38"/>
      <c r="O173" s="38" t="s">
        <v>508</v>
      </c>
      <c r="P173" s="38"/>
      <c r="Q173" s="18"/>
      <c r="R173" s="19"/>
      <c r="S173" s="19"/>
      <c r="T173" s="19"/>
      <c r="U173" s="19"/>
      <c r="V173" s="19"/>
      <c r="W173" s="19"/>
      <c r="X173" s="179"/>
      <c r="Y173" s="179" t="e">
        <f>IF(OR("ASMA"=F173,"MA"=F173),"rsm:","ram:")&amp;
IF(OR("ASMA"=F173,"ABIE"=F173),
  SUBSTITUTE(
    SUBSTITUTE(
      SUBSTITUTE(X173,". Details","Type"),
      "_",""
    ),
    " ",""
  ),
  SUBSTITUTE(
    SUBSTITUTE(
      SUBSTITUTE(
        SUBSTITUTE(
          SUBSTITUTE(
            SUBSTITUTE(
              MID(X173,FIND(".",X173)+2,LEN(X173)-FIND(".",X173)-1),
              "_",""
            ),
            "Identification",""
          ),
          "Text",""
        ),
        ".",""
      ),
      " ",""
    ),
    "Identifier","ID"
  )
)</f>
        <v>#VALUE!</v>
      </c>
      <c r="Z173" s="204" t="e">
        <f>Z$155&amp;"/"&amp;Y173</f>
        <v>#VALUE!</v>
      </c>
      <c r="AA173" s="179"/>
      <c r="AB173" s="179"/>
      <c r="AC173" s="179"/>
      <c r="AD173" s="179"/>
      <c r="AE173" s="179"/>
      <c r="AF173"/>
      <c r="AG173"/>
      <c r="AH173"/>
      <c r="AI173" s="131"/>
    </row>
    <row r="174" spans="1:35" s="17" customFormat="1">
      <c r="A174" s="215">
        <v>173</v>
      </c>
      <c r="B174" s="9">
        <v>173</v>
      </c>
      <c r="C174" s="4" t="s">
        <v>14</v>
      </c>
      <c r="D174" s="177" t="str">
        <f>INDEX(単一!C:C,MATCH(G174,単一!H:H,0),1)</f>
        <v>ヘッダ</v>
      </c>
      <c r="E174" s="54" t="s">
        <v>512</v>
      </c>
      <c r="F174" s="4" t="s">
        <v>37</v>
      </c>
      <c r="G174" s="4" t="s">
        <v>514</v>
      </c>
      <c r="H174" s="4" t="s">
        <v>515</v>
      </c>
      <c r="I174" s="35" t="s">
        <v>13</v>
      </c>
      <c r="J174" s="194"/>
      <c r="K174" s="194"/>
      <c r="L174" s="37"/>
      <c r="M174" s="38"/>
      <c r="N174" s="38"/>
      <c r="O174" s="38"/>
      <c r="P174" s="38" t="s">
        <v>513</v>
      </c>
      <c r="Q174" s="18"/>
      <c r="R174" s="19"/>
      <c r="S174" s="19"/>
      <c r="T174" s="19"/>
      <c r="U174" s="19"/>
      <c r="V174" s="19"/>
      <c r="W174" s="19"/>
      <c r="X174" s="179"/>
      <c r="Y174" s="179" t="str">
        <f>IF(OR("ASMA"=F174,"MA"=F174),"rsm:","ram:")&amp;
IF(OR("ASMA"=F174,"ABIE"=F174),
  SUBSTITUTE(
    SUBSTITUTE(
      SUBSTITUTE(X174,". Details","Type"),
      "_",""
    ),
    " ",""
  ),
  SUBSTITUTE(
    SUBSTITUTE(
      SUBSTITUTE(
        SUBSTITUTE(
          SUBSTITUTE(
            SUBSTITUTE(
              MID(X174,FIND(".",X174)+2,LEN(X174)-FIND(".",X174)-1),
              "_",""
            ),
            "Identification",""
          ),
          "Text",""
        ),
        ".",""
      ),
      " ",""
    ),
    "Identifier","ID"
  )
)</f>
        <v>ram:</v>
      </c>
      <c r="Z174" s="204"/>
      <c r="AA174" s="179"/>
      <c r="AB174" s="179"/>
      <c r="AC174" s="179"/>
      <c r="AD174" s="179"/>
      <c r="AE174" s="179"/>
      <c r="AF174"/>
      <c r="AG174"/>
      <c r="AH174"/>
      <c r="AI174" s="131"/>
    </row>
    <row r="175" spans="1:35" s="17" customFormat="1">
      <c r="A175" s="215">
        <v>174</v>
      </c>
      <c r="B175" s="9">
        <v>174</v>
      </c>
      <c r="C175" s="4" t="s">
        <v>14</v>
      </c>
      <c r="D175" s="177" t="str">
        <f>INDEX(単一!C:C,MATCH(G175,単一!H:H,0),1)</f>
        <v>ヘッダ</v>
      </c>
      <c r="E175" s="54" t="s">
        <v>516</v>
      </c>
      <c r="F175" s="4" t="s">
        <v>22</v>
      </c>
      <c r="G175" s="4" t="s">
        <v>518</v>
      </c>
      <c r="H175" s="4" t="s">
        <v>519</v>
      </c>
      <c r="I175" s="35" t="s">
        <v>26</v>
      </c>
      <c r="J175" s="194"/>
      <c r="K175" s="194"/>
      <c r="L175" s="37"/>
      <c r="M175" s="38"/>
      <c r="N175" s="38"/>
      <c r="O175" s="38"/>
      <c r="P175" s="38"/>
      <c r="Q175" s="38" t="s">
        <v>517</v>
      </c>
      <c r="R175" s="38"/>
      <c r="S175" s="38"/>
      <c r="T175" s="38"/>
      <c r="U175" s="38"/>
      <c r="V175" s="38"/>
      <c r="W175" s="38"/>
      <c r="X175" s="179"/>
      <c r="Y175" s="179" t="e">
        <f>IF(OR("ASMA"=F175,"MA"=F175),"rsm:","ram:")&amp;
IF(OR("ASMA"=F175,"ABIE"=F175),
  SUBSTITUTE(
    SUBSTITUTE(
      SUBSTITUTE(X175,". Details","Type"),
      "_",""
    ),
    " ",""
  ),
  SUBSTITUTE(
    SUBSTITUTE(
      SUBSTITUTE(
        SUBSTITUTE(
          SUBSTITUTE(
            SUBSTITUTE(
              MID(X175,FIND(".",X175)+2,LEN(X175)-FIND(".",X175)-1),
              "_",""
            ),
            "Identification",""
          ),
          "Text",""
        ),
        ".",""
      ),
      " ",""
    ),
    "Identifier","ID"
  )
)</f>
        <v>#VALUE!</v>
      </c>
      <c r="Z175" s="204" t="e">
        <f>Z$173&amp;"/"&amp;Y175</f>
        <v>#VALUE!</v>
      </c>
      <c r="AA175" s="179"/>
      <c r="AB175" s="179"/>
      <c r="AC175" s="179"/>
      <c r="AD175" s="179"/>
      <c r="AE175" s="179"/>
      <c r="AF175"/>
      <c r="AG175"/>
      <c r="AH175"/>
      <c r="AI175" s="131"/>
    </row>
    <row r="176" spans="1:35" s="17" customFormat="1">
      <c r="A176" s="215">
        <v>175</v>
      </c>
      <c r="B176" s="9">
        <v>175</v>
      </c>
      <c r="C176" s="4" t="s">
        <v>14</v>
      </c>
      <c r="D176" s="177" t="str">
        <f>INDEX(単一!C:C,MATCH(G176,単一!H:H,0),1)</f>
        <v>ヘッダ</v>
      </c>
      <c r="E176" s="54" t="s">
        <v>520</v>
      </c>
      <c r="F176" s="4" t="s">
        <v>22</v>
      </c>
      <c r="G176" s="4" t="s">
        <v>522</v>
      </c>
      <c r="H176" s="4" t="s">
        <v>523</v>
      </c>
      <c r="I176" s="35" t="s">
        <v>26</v>
      </c>
      <c r="J176" s="194"/>
      <c r="K176" s="194"/>
      <c r="L176" s="37"/>
      <c r="M176" s="38"/>
      <c r="N176" s="38"/>
      <c r="O176" s="38"/>
      <c r="P176" s="38"/>
      <c r="Q176" s="38" t="s">
        <v>521</v>
      </c>
      <c r="R176" s="38"/>
      <c r="S176" s="18"/>
      <c r="T176" s="19"/>
      <c r="U176" s="19"/>
      <c r="V176" s="19"/>
      <c r="W176" s="20"/>
      <c r="X176" s="179"/>
      <c r="Y176" s="179" t="e">
        <f>IF(OR("ASMA"=F176,"MA"=F176),"rsm:","ram:")&amp;
IF(OR("ASMA"=F176,"ABIE"=F176),
  SUBSTITUTE(
    SUBSTITUTE(
      SUBSTITUTE(X176,". Details","Type"),
      "_",""
    ),
    " ",""
  ),
  SUBSTITUTE(
    SUBSTITUTE(
      SUBSTITUTE(
        SUBSTITUTE(
          SUBSTITUTE(
            SUBSTITUTE(
              MID(X176,FIND(".",X176)+2,LEN(X176)-FIND(".",X176)-1),
              "_",""
            ),
            "Identification",""
          ),
          "Text",""
        ),
        ".",""
      ),
      " ",""
    ),
    "Identifier","ID"
  )
)</f>
        <v>#VALUE!</v>
      </c>
      <c r="Z176" s="204" t="e">
        <f>Z$173&amp;"/"&amp;Y176</f>
        <v>#VALUE!</v>
      </c>
      <c r="AA176" s="179"/>
      <c r="AB176" s="179"/>
      <c r="AC176" s="179"/>
      <c r="AD176" s="179"/>
      <c r="AE176" s="179"/>
      <c r="AF176"/>
      <c r="AG176"/>
      <c r="AH176"/>
      <c r="AI176" s="131"/>
    </row>
    <row r="177" spans="1:35" s="17" customFormat="1">
      <c r="A177" s="215">
        <v>176</v>
      </c>
      <c r="B177" s="9">
        <v>176</v>
      </c>
      <c r="C177" s="4" t="s">
        <v>14</v>
      </c>
      <c r="D177" s="177" t="str">
        <f>INDEX(単一!C:C,MATCH(G177,単一!H:H,0),1)</f>
        <v>ヘッダ</v>
      </c>
      <c r="E177" s="54" t="s">
        <v>524</v>
      </c>
      <c r="F177" s="4" t="s">
        <v>22</v>
      </c>
      <c r="G177" s="4" t="s">
        <v>526</v>
      </c>
      <c r="H177" s="4" t="s">
        <v>527</v>
      </c>
      <c r="I177" s="35" t="s">
        <v>26</v>
      </c>
      <c r="J177" s="194"/>
      <c r="K177" s="194"/>
      <c r="L177" s="37"/>
      <c r="M177" s="38"/>
      <c r="N177" s="38"/>
      <c r="O177" s="38"/>
      <c r="P177" s="38"/>
      <c r="Q177" s="38" t="s">
        <v>525</v>
      </c>
      <c r="R177" s="38"/>
      <c r="S177" s="18"/>
      <c r="T177" s="19"/>
      <c r="U177" s="19"/>
      <c r="V177" s="19"/>
      <c r="W177" s="20"/>
      <c r="X177" s="179"/>
      <c r="Y177" s="179" t="e">
        <f>IF(OR("ASMA"=F177,"MA"=F177),"rsm:","ram:")&amp;
IF(OR("ASMA"=F177,"ABIE"=F177),
  SUBSTITUTE(
    SUBSTITUTE(
      SUBSTITUTE(X177,". Details","Type"),
      "_",""
    ),
    " ",""
  ),
  SUBSTITUTE(
    SUBSTITUTE(
      SUBSTITUTE(
        SUBSTITUTE(
          SUBSTITUTE(
            SUBSTITUTE(
              MID(X177,FIND(".",X177)+2,LEN(X177)-FIND(".",X177)-1),
              "_",""
            ),
            "Identification",""
          ),
          "Text",""
        ),
        ".",""
      ),
      " ",""
    ),
    "Identifier","ID"
  )
)</f>
        <v>#VALUE!</v>
      </c>
      <c r="Z177" s="204" t="e">
        <f>Z$173&amp;"/"&amp;Y177</f>
        <v>#VALUE!</v>
      </c>
      <c r="AA177" s="179"/>
      <c r="AB177" s="179"/>
      <c r="AC177" s="179"/>
      <c r="AD177" s="179"/>
      <c r="AE177" s="179"/>
      <c r="AF177"/>
      <c r="AG177"/>
      <c r="AH177"/>
      <c r="AI177" s="131"/>
    </row>
    <row r="178" spans="1:35" s="17" customFormat="1">
      <c r="A178" s="215">
        <v>177</v>
      </c>
      <c r="B178" s="9">
        <v>177</v>
      </c>
      <c r="C178" s="4" t="s">
        <v>14</v>
      </c>
      <c r="D178" s="177" t="str">
        <f>INDEX(単一!C:C,MATCH(G178,単一!H:H,0),1)</f>
        <v>ヘッダ</v>
      </c>
      <c r="E178" s="54" t="s">
        <v>528</v>
      </c>
      <c r="F178" s="4" t="s">
        <v>32</v>
      </c>
      <c r="G178" s="4" t="s">
        <v>530</v>
      </c>
      <c r="H178" s="4" t="s">
        <v>531</v>
      </c>
      <c r="I178" s="35" t="s">
        <v>26</v>
      </c>
      <c r="J178" s="194"/>
      <c r="K178" s="194"/>
      <c r="L178" s="37"/>
      <c r="M178" s="38"/>
      <c r="N178" s="38"/>
      <c r="O178" s="38"/>
      <c r="P178" s="38"/>
      <c r="Q178" s="38" t="s">
        <v>529</v>
      </c>
      <c r="R178" s="38"/>
      <c r="S178" s="18"/>
      <c r="T178" s="19"/>
      <c r="U178" s="19"/>
      <c r="V178" s="19"/>
      <c r="W178" s="20"/>
      <c r="X178" s="179"/>
      <c r="Y178" s="179" t="e">
        <f>IF(OR("ASMA"=F178,"MA"=F178),"rsm:","ram:")&amp;
IF(OR("ASMA"=F178,"ABIE"=F178),
  SUBSTITUTE(
    SUBSTITUTE(
      SUBSTITUTE(X178,". Details","Type"),
      "_",""
    ),
    " ",""
  ),
  SUBSTITUTE(
    SUBSTITUTE(
      SUBSTITUTE(
        SUBSTITUTE(
          SUBSTITUTE(
            SUBSTITUTE(
              MID(X178,FIND(".",X178)+2,LEN(X178)-FIND(".",X178)-1),
              "_",""
            ),
            "Identification",""
          ),
          "Text",""
        ),
        ".",""
      ),
      " ",""
    ),
    "Identifier","ID"
  )
)</f>
        <v>#VALUE!</v>
      </c>
      <c r="Z178" s="204" t="e">
        <f>Z$173&amp;"/"&amp;Y178</f>
        <v>#VALUE!</v>
      </c>
      <c r="AA178" s="179"/>
      <c r="AB178" s="179"/>
      <c r="AC178" s="179"/>
      <c r="AD178" s="179"/>
      <c r="AE178" s="179"/>
      <c r="AF178"/>
      <c r="AG178"/>
      <c r="AH178"/>
      <c r="AI178" s="131"/>
    </row>
    <row r="179" spans="1:35" s="17" customFormat="1">
      <c r="A179" s="215">
        <v>178</v>
      </c>
      <c r="B179" s="9">
        <v>178</v>
      </c>
      <c r="C179" s="4" t="s">
        <v>14</v>
      </c>
      <c r="D179" s="177" t="str">
        <f>INDEX(単一!C:C,MATCH(G179,単一!H:H,0),1)</f>
        <v>ヘッダ</v>
      </c>
      <c r="E179" s="54" t="s">
        <v>532</v>
      </c>
      <c r="F179" s="4" t="s">
        <v>37</v>
      </c>
      <c r="G179" s="4" t="s">
        <v>534</v>
      </c>
      <c r="H179" s="4" t="s">
        <v>535</v>
      </c>
      <c r="I179" s="35" t="s">
        <v>13</v>
      </c>
      <c r="J179" s="194"/>
      <c r="K179" s="194"/>
      <c r="L179" s="37"/>
      <c r="M179" s="38"/>
      <c r="N179" s="38"/>
      <c r="O179" s="38"/>
      <c r="P179" s="38"/>
      <c r="Q179" s="18"/>
      <c r="R179" s="19" t="s">
        <v>533</v>
      </c>
      <c r="S179" s="19"/>
      <c r="T179" s="19"/>
      <c r="U179" s="19"/>
      <c r="V179" s="19"/>
      <c r="W179" s="19"/>
      <c r="X179" s="179"/>
      <c r="Y179" s="179" t="str">
        <f>IF(OR("ASMA"=F179,"MA"=F179),"rsm:","ram:")&amp;
IF(OR("ASMA"=F179,"ABIE"=F179),
  SUBSTITUTE(
    SUBSTITUTE(
      SUBSTITUTE(X179,". Details","Type"),
      "_",""
    ),
    " ",""
  ),
  SUBSTITUTE(
    SUBSTITUTE(
      SUBSTITUTE(
        SUBSTITUTE(
          SUBSTITUTE(
            SUBSTITUTE(
              MID(X179,FIND(".",X179)+2,LEN(X179)-FIND(".",X179)-1),
              "_",""
            ),
            "Identification",""
          ),
          "Text",""
        ),
        ".",""
      ),
      " ",""
    ),
    "Identifier","ID"
  )
)</f>
        <v>ram:</v>
      </c>
      <c r="Z179" s="204" t="e">
        <f>Z$122&amp;"/"&amp;Y179</f>
        <v>#VALUE!</v>
      </c>
      <c r="AA179" s="179"/>
      <c r="AB179" s="179"/>
      <c r="AC179" s="179"/>
      <c r="AD179" s="179"/>
      <c r="AE179" s="179"/>
      <c r="AF179"/>
      <c r="AG179"/>
      <c r="AH179"/>
      <c r="AI179" s="131"/>
    </row>
    <row r="180" spans="1:35" s="17" customFormat="1">
      <c r="A180" s="215">
        <v>179</v>
      </c>
      <c r="B180" s="9">
        <v>179</v>
      </c>
      <c r="C180" s="4" t="s">
        <v>14</v>
      </c>
      <c r="D180" s="177" t="str">
        <f>INDEX(単一!C:C,MATCH(G180,単一!H:H,0),1)</f>
        <v>ヘッダ</v>
      </c>
      <c r="E180" s="54" t="s">
        <v>536</v>
      </c>
      <c r="F180" s="4" t="s">
        <v>22</v>
      </c>
      <c r="G180" s="4" t="s">
        <v>538</v>
      </c>
      <c r="H180" s="4" t="s">
        <v>539</v>
      </c>
      <c r="I180" s="35" t="s">
        <v>26</v>
      </c>
      <c r="J180" s="194"/>
      <c r="K180" s="194"/>
      <c r="L180" s="37"/>
      <c r="M180" s="38"/>
      <c r="N180" s="38"/>
      <c r="O180" s="38"/>
      <c r="P180" s="38"/>
      <c r="Q180" s="18"/>
      <c r="R180" s="19"/>
      <c r="S180" s="19" t="s">
        <v>537</v>
      </c>
      <c r="T180" s="19"/>
      <c r="U180" s="19"/>
      <c r="V180" s="19"/>
      <c r="W180" s="19"/>
      <c r="X180" s="179"/>
      <c r="Y180" s="179" t="e">
        <f>IF(OR("ASMA"=F180,"MA"=F180),"rsm:","ram:")&amp;
IF(OR("ASMA"=F180,"ABIE"=F180),
  SUBSTITUTE(
    SUBSTITUTE(
      SUBSTITUTE(X180,". Details","Type"),
      "_",""
    ),
    " ",""
  ),
  SUBSTITUTE(
    SUBSTITUTE(
      SUBSTITUTE(
        SUBSTITUTE(
          SUBSTITUTE(
            SUBSTITUTE(
              MID(X180,FIND(".",X180)+2,LEN(X180)-FIND(".",X180)-1),
              "_",""
            ),
            "Identification",""
          ),
          "Text",""
        ),
        ".",""
      ),
      " ",""
    ),
    "Identifier","ID"
  )
)</f>
        <v>#VALUE!</v>
      </c>
      <c r="Z180" s="204"/>
      <c r="AA180" s="179"/>
      <c r="AB180" s="179"/>
      <c r="AC180" s="179"/>
      <c r="AD180" s="179"/>
      <c r="AE180" s="179"/>
      <c r="AF180"/>
      <c r="AG180"/>
      <c r="AH180"/>
      <c r="AI180" s="131"/>
    </row>
    <row r="181" spans="1:35" s="17" customFormat="1">
      <c r="A181" s="215">
        <v>180</v>
      </c>
      <c r="B181" s="9">
        <v>180</v>
      </c>
      <c r="C181" s="4" t="s">
        <v>14</v>
      </c>
      <c r="D181" s="177" t="str">
        <f>INDEX(単一!C:C,MATCH(G181,単一!H:H,0),1)</f>
        <v>ヘッダ</v>
      </c>
      <c r="E181" s="54" t="s">
        <v>540</v>
      </c>
      <c r="F181" s="4" t="s">
        <v>22</v>
      </c>
      <c r="G181" s="4" t="s">
        <v>542</v>
      </c>
      <c r="H181" s="4" t="s">
        <v>543</v>
      </c>
      <c r="I181" s="35" t="s">
        <v>26</v>
      </c>
      <c r="J181" s="194"/>
      <c r="K181" s="194"/>
      <c r="L181" s="37"/>
      <c r="M181" s="38"/>
      <c r="N181" s="38"/>
      <c r="O181" s="38"/>
      <c r="P181" s="38"/>
      <c r="Q181" s="38"/>
      <c r="R181" s="38"/>
      <c r="S181" s="19" t="s">
        <v>541</v>
      </c>
      <c r="T181" s="19"/>
      <c r="U181" s="19"/>
      <c r="V181" s="19"/>
      <c r="W181" s="19"/>
      <c r="X181" s="179"/>
      <c r="Y181" s="179" t="e">
        <f>IF(OR("ASMA"=F181,"MA"=F181),"rsm:","ram:")&amp;
IF(OR("ASMA"=F181,"ABIE"=F181),
  SUBSTITUTE(
    SUBSTITUTE(
      SUBSTITUTE(X181,". Details","Type"),
      "_",""
    ),
    " ",""
  ),
  SUBSTITUTE(
    SUBSTITUTE(
      SUBSTITUTE(
        SUBSTITUTE(
          SUBSTITUTE(
            SUBSTITUTE(
              MID(X181,FIND(".",X181)+2,LEN(X181)-FIND(".",X181)-1),
              "_",""
            ),
            "Identification",""
          ),
          "Text",""
        ),
        ".",""
      ),
      " ",""
    ),
    "Identifier","ID"
  )
)</f>
        <v>#VALUE!</v>
      </c>
      <c r="Z181" s="204" t="e">
        <f>Z179&amp;"/"&amp;Y181</f>
        <v>#VALUE!</v>
      </c>
      <c r="AA181" s="179"/>
      <c r="AB181" s="179"/>
      <c r="AC181" s="179"/>
      <c r="AD181" s="179"/>
      <c r="AE181" s="179"/>
      <c r="AF181"/>
      <c r="AG181"/>
      <c r="AH181"/>
      <c r="AI181" s="131"/>
    </row>
    <row r="182" spans="1:35" s="17" customFormat="1">
      <c r="A182" s="215">
        <v>181</v>
      </c>
      <c r="B182" s="9">
        <v>181</v>
      </c>
      <c r="C182" s="4" t="s">
        <v>14</v>
      </c>
      <c r="D182" s="177" t="str">
        <f>INDEX(単一!C:C,MATCH(G182,単一!H:H,0),1)</f>
        <v>ヘッダ</v>
      </c>
      <c r="E182" s="54" t="s">
        <v>544</v>
      </c>
      <c r="F182" s="4" t="s">
        <v>22</v>
      </c>
      <c r="G182" s="4" t="s">
        <v>546</v>
      </c>
      <c r="H182" s="4" t="s">
        <v>547</v>
      </c>
      <c r="I182" s="35" t="s">
        <v>26</v>
      </c>
      <c r="J182" s="194"/>
      <c r="K182" s="194"/>
      <c r="L182" s="37"/>
      <c r="M182" s="38"/>
      <c r="N182" s="38"/>
      <c r="O182" s="38"/>
      <c r="P182" s="38"/>
      <c r="Q182" s="38"/>
      <c r="R182" s="38"/>
      <c r="S182" s="44" t="s">
        <v>545</v>
      </c>
      <c r="T182" s="44"/>
      <c r="U182" s="44"/>
      <c r="V182" s="44"/>
      <c r="W182" s="44"/>
      <c r="X182" s="181"/>
      <c r="Y182" s="181" t="e">
        <f>IF(OR("ASMA"=F182,"MA"=F182),"rsm:","ram:")&amp;
IF(OR("ASMA"=F182,"ABIE"=F182),
  SUBSTITUTE(
    SUBSTITUTE(
      SUBSTITUTE(X182,". Details","Type"),
      "_",""
    ),
    " ",""
  ),
  SUBSTITUTE(
    SUBSTITUTE(
      SUBSTITUTE(
        SUBSTITUTE(
          SUBSTITUTE(
            SUBSTITUTE(
              MID(X182,FIND(".",X182)+2,LEN(X182)-FIND(".",X182)-1),
              "_",""
            ),
            "Identification",""
          ),
          "Text",""
        ),
        ".",""
      ),
      " ",""
    ),
    "Identifier","ID"
  )
)</f>
        <v>#VALUE!</v>
      </c>
      <c r="Z182" s="181" t="e">
        <f>Z179&amp;"/"&amp;Y182</f>
        <v>#VALUE!</v>
      </c>
      <c r="AA182" s="181"/>
      <c r="AB182" s="181"/>
      <c r="AC182" s="181"/>
      <c r="AD182" s="181"/>
      <c r="AE182" s="181"/>
      <c r="AF182"/>
      <c r="AG182"/>
      <c r="AH182"/>
      <c r="AI182" s="131"/>
    </row>
    <row r="183" spans="1:35" s="17" customFormat="1">
      <c r="A183" s="215">
        <v>182</v>
      </c>
      <c r="B183" s="9">
        <v>182</v>
      </c>
      <c r="C183" s="4" t="s">
        <v>14</v>
      </c>
      <c r="D183" s="177" t="str">
        <f>INDEX(単一!C:C,MATCH(G183,単一!H:H,0),1)</f>
        <v>ヘッダ</v>
      </c>
      <c r="E183" s="54" t="s">
        <v>548</v>
      </c>
      <c r="F183" s="4" t="s">
        <v>32</v>
      </c>
      <c r="G183" s="4" t="s">
        <v>550</v>
      </c>
      <c r="H183" s="4" t="s">
        <v>551</v>
      </c>
      <c r="I183" s="35" t="s">
        <v>26</v>
      </c>
      <c r="J183" s="194"/>
      <c r="K183" s="194"/>
      <c r="L183" s="37"/>
      <c r="M183" s="38"/>
      <c r="N183" s="38"/>
      <c r="O183" s="38"/>
      <c r="P183" s="38"/>
      <c r="Q183" s="38" t="s">
        <v>549</v>
      </c>
      <c r="R183" s="38"/>
      <c r="S183" s="19"/>
      <c r="T183" s="19"/>
      <c r="U183" s="19"/>
      <c r="V183" s="19"/>
      <c r="W183" s="20"/>
      <c r="X183" s="179"/>
      <c r="Y183" s="179" t="e">
        <f>IF(OR("ASMA"=F183,"MA"=F183),"rsm:","ram:")&amp;
IF(OR("ASMA"=F183,"ABIE"=F183),
  SUBSTITUTE(
    SUBSTITUTE(
      SUBSTITUTE(X183,". Details","Type"),
      "_",""
    ),
    " ",""
  ),
  SUBSTITUTE(
    SUBSTITUTE(
      SUBSTITUTE(
        SUBSTITUTE(
          SUBSTITUTE(
            SUBSTITUTE(
              MID(X183,FIND(".",X183)+2,LEN(X183)-FIND(".",X183)-1),
              "_",""
            ),
            "Identification",""
          ),
          "Text",""
        ),
        ".",""
      ),
      " ",""
    ),
    "Identifier","ID"
  )
)</f>
        <v>#VALUE!</v>
      </c>
      <c r="Z183" s="204"/>
      <c r="AA183" s="179"/>
      <c r="AB183" s="179"/>
      <c r="AC183" s="179"/>
      <c r="AD183" s="179"/>
      <c r="AE183" s="179"/>
      <c r="AF183"/>
      <c r="AG183"/>
      <c r="AH183"/>
      <c r="AI183" s="131"/>
    </row>
    <row r="184" spans="1:35" s="17" customFormat="1">
      <c r="A184" s="215">
        <v>183</v>
      </c>
      <c r="B184" s="9">
        <v>183</v>
      </c>
      <c r="C184" s="4" t="s">
        <v>14</v>
      </c>
      <c r="D184" s="177" t="str">
        <f>INDEX(単一!C:C,MATCH(G184,単一!H:H,0),1)</f>
        <v>ヘッダ</v>
      </c>
      <c r="E184" s="54" t="s">
        <v>552</v>
      </c>
      <c r="F184" s="4" t="s">
        <v>37</v>
      </c>
      <c r="G184" s="4" t="s">
        <v>554</v>
      </c>
      <c r="H184" s="4" t="s">
        <v>555</v>
      </c>
      <c r="I184" s="35" t="s">
        <v>13</v>
      </c>
      <c r="J184" s="194"/>
      <c r="K184" s="194"/>
      <c r="L184" s="37"/>
      <c r="M184" s="38"/>
      <c r="N184" s="38"/>
      <c r="O184" s="38"/>
      <c r="P184" s="38"/>
      <c r="Q184" s="38"/>
      <c r="R184" s="38" t="s">
        <v>553</v>
      </c>
      <c r="S184" s="18"/>
      <c r="T184" s="19"/>
      <c r="U184" s="19"/>
      <c r="V184" s="19"/>
      <c r="W184" s="19"/>
      <c r="X184" s="179"/>
      <c r="Y184" s="179" t="str">
        <f>IF(OR("ASMA"=F184,"MA"=F184),"rsm:","ram:")&amp;
IF(OR("ASMA"=F184,"ABIE"=F184),
  SUBSTITUTE(
    SUBSTITUTE(
      SUBSTITUTE(X184,". Details","Type"),
      "_",""
    ),
    " ",""
  ),
  SUBSTITUTE(
    SUBSTITUTE(
      SUBSTITUTE(
        SUBSTITUTE(
          SUBSTITUTE(
            SUBSTITUTE(
              MID(X184,FIND(".",X184)+2,LEN(X184)-FIND(".",X184)-1),
              "_",""
            ),
            "Identification",""
          ),
          "Text",""
        ),
        ".",""
      ),
      " ",""
    ),
    "Identifier","ID"
  )
)</f>
        <v>ram:</v>
      </c>
      <c r="Z184" s="204" t="e">
        <f>Z$182&amp;"/"&amp;Y184</f>
        <v>#VALUE!</v>
      </c>
      <c r="AA184" s="179"/>
      <c r="AB184" s="179"/>
      <c r="AC184" s="179"/>
      <c r="AD184" s="179"/>
      <c r="AE184" s="179"/>
      <c r="AF184"/>
      <c r="AG184"/>
      <c r="AH184"/>
      <c r="AI184" s="131"/>
    </row>
    <row r="185" spans="1:35" s="17" customFormat="1">
      <c r="A185" s="215">
        <v>184</v>
      </c>
      <c r="B185" s="9">
        <v>184</v>
      </c>
      <c r="C185" s="4" t="s">
        <v>14</v>
      </c>
      <c r="D185" s="177" t="str">
        <f>INDEX(単一!C:C,MATCH(G185,単一!H:H,0),1)</f>
        <v>ヘッダ</v>
      </c>
      <c r="E185" s="54" t="s">
        <v>556</v>
      </c>
      <c r="F185" s="4" t="s">
        <v>22</v>
      </c>
      <c r="G185" s="4" t="s">
        <v>558</v>
      </c>
      <c r="H185" s="4" t="s">
        <v>559</v>
      </c>
      <c r="I185" s="35" t="s">
        <v>26</v>
      </c>
      <c r="J185" s="194"/>
      <c r="K185" s="194"/>
      <c r="L185" s="37"/>
      <c r="M185" s="38"/>
      <c r="N185" s="38"/>
      <c r="O185" s="38"/>
      <c r="P185" s="38"/>
      <c r="Q185" s="38"/>
      <c r="R185" s="38"/>
      <c r="S185" s="38" t="s">
        <v>557</v>
      </c>
      <c r="T185" s="38"/>
      <c r="U185" s="38"/>
      <c r="V185" s="19"/>
      <c r="W185" s="38"/>
      <c r="X185" s="179"/>
      <c r="Y185" s="179" t="e">
        <f>IF(OR("ASMA"=F185,"MA"=F185),"rsm:","ram:")&amp;
IF(OR("ASMA"=F185,"ABIE"=F185),
  SUBSTITUTE(
    SUBSTITUTE(
      SUBSTITUTE(X185,". Details","Type"),
      "_",""
    ),
    " ",""
  ),
  SUBSTITUTE(
    SUBSTITUTE(
      SUBSTITUTE(
        SUBSTITUTE(
          SUBSTITUTE(
            SUBSTITUTE(
              MID(X185,FIND(".",X185)+2,LEN(X185)-FIND(".",X185)-1),
              "_",""
            ),
            "Identification",""
          ),
          "Text",""
        ),
        ".",""
      ),
      " ",""
    ),
    "Identifier","ID"
  )
)</f>
        <v>#VALUE!</v>
      </c>
      <c r="Z185" s="204" t="e">
        <f>Z$182&amp;"/"&amp;Y185</f>
        <v>#VALUE!</v>
      </c>
      <c r="AA185" s="179"/>
      <c r="AB185" s="179"/>
      <c r="AC185" s="179"/>
      <c r="AD185" s="179"/>
      <c r="AE185" s="179"/>
      <c r="AF185"/>
      <c r="AG185"/>
      <c r="AH185"/>
      <c r="AI185" s="131"/>
    </row>
    <row r="186" spans="1:35" s="17" customFormat="1">
      <c r="A186" s="215">
        <v>185</v>
      </c>
      <c r="B186" s="9">
        <v>185</v>
      </c>
      <c r="C186" s="4" t="s">
        <v>14</v>
      </c>
      <c r="D186" s="177" t="str">
        <f>INDEX(単一!C:C,MATCH(G186,単一!H:H,0),1)</f>
        <v>ヘッダ</v>
      </c>
      <c r="E186" s="4" t="s">
        <v>560</v>
      </c>
      <c r="F186" s="4" t="s">
        <v>22</v>
      </c>
      <c r="G186" s="4" t="s">
        <v>562</v>
      </c>
      <c r="H186" s="4" t="s">
        <v>563</v>
      </c>
      <c r="I186" s="35" t="s">
        <v>26</v>
      </c>
      <c r="J186" s="194"/>
      <c r="K186" s="194"/>
      <c r="L186" s="37"/>
      <c r="M186" s="38"/>
      <c r="N186" s="38"/>
      <c r="O186" s="38"/>
      <c r="P186" s="38"/>
      <c r="Q186" s="38"/>
      <c r="R186" s="38"/>
      <c r="S186" s="38" t="s">
        <v>561</v>
      </c>
      <c r="T186" s="38"/>
      <c r="U186" s="18"/>
      <c r="V186" s="19"/>
      <c r="W186" s="20"/>
      <c r="X186" s="179"/>
      <c r="Y186" s="179" t="e">
        <f>IF(OR("ASMA"=F186,"MA"=F186),"rsm:","ram:")&amp;
IF(OR("ASMA"=F186,"ABIE"=F186),
  SUBSTITUTE(
    SUBSTITUTE(
      SUBSTITUTE(X186,". Details","Type"),
      "_",""
    ),
    " ",""
  ),
  SUBSTITUTE(
    SUBSTITUTE(
      SUBSTITUTE(
        SUBSTITUTE(
          SUBSTITUTE(
            SUBSTITUTE(
              MID(X186,FIND(".",X186)+2,LEN(X186)-FIND(".",X186)-1),
              "_",""
            ),
            "Identification",""
          ),
          "Text",""
        ),
        ".",""
      ),
      " ",""
    ),
    "Identifier","ID"
  )
)</f>
        <v>#VALUE!</v>
      </c>
      <c r="Z186" s="204" t="e">
        <f>Z$182&amp;"/"&amp;Y186</f>
        <v>#VALUE!</v>
      </c>
      <c r="AA186" s="179"/>
      <c r="AB186" s="179"/>
      <c r="AC186" s="179"/>
      <c r="AD186" s="179"/>
      <c r="AE186" s="179"/>
      <c r="AF186"/>
      <c r="AG186"/>
      <c r="AH186"/>
      <c r="AI186" s="131"/>
    </row>
    <row r="187" spans="1:35" s="17" customFormat="1">
      <c r="A187" s="215">
        <v>186</v>
      </c>
      <c r="B187" s="9">
        <v>186</v>
      </c>
      <c r="C187" s="4" t="s">
        <v>14</v>
      </c>
      <c r="D187" s="177" t="str">
        <f>INDEX(単一!C:C,MATCH(G187,単一!H:H,0),1)</f>
        <v>ヘッダ</v>
      </c>
      <c r="E187" s="33" t="s">
        <v>564</v>
      </c>
      <c r="F187" s="4" t="s">
        <v>32</v>
      </c>
      <c r="G187" s="4" t="s">
        <v>566</v>
      </c>
      <c r="H187" s="65" t="s">
        <v>567</v>
      </c>
      <c r="I187" s="35" t="s">
        <v>26</v>
      </c>
      <c r="J187" s="194"/>
      <c r="K187" s="194"/>
      <c r="L187" s="37"/>
      <c r="M187" s="38"/>
      <c r="N187" s="38"/>
      <c r="O187" s="38"/>
      <c r="P187" s="38"/>
      <c r="Q187" s="38"/>
      <c r="R187" s="38"/>
      <c r="S187" s="38" t="s">
        <v>565</v>
      </c>
      <c r="T187" s="38"/>
      <c r="U187" s="18"/>
      <c r="V187" s="19"/>
      <c r="W187" s="20"/>
      <c r="X187" s="179"/>
      <c r="Y187" s="179" t="e">
        <f>IF(OR("ASMA"=F187,"MA"=F187),"rsm:","ram:")&amp;
IF(OR("ASMA"=F187,"ABIE"=F187),
  SUBSTITUTE(
    SUBSTITUTE(
      SUBSTITUTE(X187,". Details","Type"),
      "_",""
    ),
    " ",""
  ),
  SUBSTITUTE(
    SUBSTITUTE(
      SUBSTITUTE(
        SUBSTITUTE(
          SUBSTITUTE(
            SUBSTITUTE(
              MID(X187,FIND(".",X187)+2,LEN(X187)-FIND(".",X187)-1),
              "_",""
            ),
            "Identification",""
          ),
          "Text",""
        ),
        ".",""
      ),
      " ",""
    ),
    "Identifier","ID"
  )
)</f>
        <v>#VALUE!</v>
      </c>
      <c r="Z187" s="204" t="e">
        <f>Z$182&amp;"/"&amp;Y187</f>
        <v>#VALUE!</v>
      </c>
      <c r="AA187" s="179"/>
      <c r="AB187" s="179"/>
      <c r="AC187" s="179"/>
      <c r="AD187" s="179"/>
      <c r="AE187" s="179"/>
      <c r="AF187"/>
      <c r="AG187"/>
      <c r="AH187"/>
      <c r="AI187" s="131"/>
    </row>
    <row r="188" spans="1:35">
      <c r="A188" s="214">
        <v>187</v>
      </c>
      <c r="B188" s="9">
        <v>187</v>
      </c>
      <c r="C188" s="4" t="s">
        <v>14</v>
      </c>
      <c r="D188" s="177" t="str">
        <f>INDEX(単一!C:C,MATCH(G188,単一!H:H,0),1)</f>
        <v>ヘッダ</v>
      </c>
      <c r="E188" s="33" t="s">
        <v>568</v>
      </c>
      <c r="F188" s="4" t="s">
        <v>37</v>
      </c>
      <c r="G188" s="4" t="s">
        <v>570</v>
      </c>
      <c r="H188" s="65" t="s">
        <v>571</v>
      </c>
      <c r="I188" s="35" t="s">
        <v>13</v>
      </c>
      <c r="J188" s="194"/>
      <c r="K188" s="194"/>
      <c r="L188" s="37"/>
      <c r="M188" s="38"/>
      <c r="N188" s="38"/>
      <c r="O188" s="179"/>
      <c r="P188" s="38"/>
      <c r="Q188" s="38"/>
      <c r="R188" s="38"/>
      <c r="S188" s="38"/>
      <c r="T188" s="38" t="s">
        <v>569</v>
      </c>
      <c r="U188" s="38"/>
      <c r="V188" s="38"/>
      <c r="W188" s="39"/>
      <c r="X188" s="179"/>
      <c r="Y188" s="179" t="str">
        <f>IF(OR("ASMA"=F188,"MA"=F188),"rsm:","ram:")&amp;
IF(OR("ASMA"=F188,"ABIE"=F188),
  SUBSTITUTE(
    SUBSTITUTE(
      SUBSTITUTE(X188,". Details","Type"),
      "_",""
    ),
    " ",""
  ),
  SUBSTITUTE(
    SUBSTITUTE(
      SUBSTITUTE(
        SUBSTITUTE(
          SUBSTITUTE(
            SUBSTITUTE(
              MID(X188,FIND(".",X188)+2,LEN(X188)-FIND(".",X188)-1),
              "_",""
            ),
            "Identification",""
          ),
          "Text",""
        ),
        ".",""
      ),
      " ",""
    ),
    "Identifier","ID"
  )
)</f>
        <v>ram:</v>
      </c>
      <c r="Z188" s="204" t="e">
        <f>Z$122&amp;"/"&amp;Y188</f>
        <v>#VALUE!</v>
      </c>
      <c r="AA188" s="179"/>
      <c r="AB188" s="179"/>
      <c r="AC188" s="179"/>
      <c r="AD188" s="179"/>
      <c r="AE188" s="179"/>
    </row>
    <row r="189" spans="1:35">
      <c r="A189" s="214">
        <v>188</v>
      </c>
      <c r="B189" s="9">
        <v>188</v>
      </c>
      <c r="C189" s="4" t="s">
        <v>14</v>
      </c>
      <c r="D189" s="177" t="str">
        <f>INDEX(単一!C:C,MATCH(G189,単一!H:H,0),1)</f>
        <v>ヘッダ</v>
      </c>
      <c r="E189" s="33" t="s">
        <v>572</v>
      </c>
      <c r="F189" s="4" t="s">
        <v>22</v>
      </c>
      <c r="G189" s="4" t="s">
        <v>574</v>
      </c>
      <c r="H189" s="65" t="s">
        <v>575</v>
      </c>
      <c r="I189" s="35" t="s">
        <v>26</v>
      </c>
      <c r="J189" s="194"/>
      <c r="K189" s="194"/>
      <c r="L189" s="37"/>
      <c r="M189" s="38"/>
      <c r="N189" s="38"/>
      <c r="O189" s="38"/>
      <c r="P189" s="38"/>
      <c r="Q189" s="38"/>
      <c r="R189" s="38"/>
      <c r="S189" s="41"/>
      <c r="T189" s="38"/>
      <c r="U189" s="41" t="s">
        <v>573</v>
      </c>
      <c r="V189" s="19"/>
      <c r="W189" s="19"/>
      <c r="X189" s="179"/>
      <c r="Y189" s="179" t="e">
        <f>IF(OR("ASMA"=F189,"MA"=F189),"rsm:","ram:")&amp;
IF(OR("ASMA"=F189,"ABIE"=F189),
  SUBSTITUTE(
    SUBSTITUTE(
      SUBSTITUTE(X189,". Details","Type"),
      "_",""
    ),
    " ",""
  ),
  SUBSTITUTE(
    SUBSTITUTE(
      SUBSTITUTE(
        SUBSTITUTE(
          SUBSTITUTE(
            SUBSTITUTE(
              MID(X189,FIND(".",X189)+2,LEN(X189)-FIND(".",X189)-1),
              "_",""
            ),
            "Identification",""
          ),
          "Text",""
        ),
        ".",""
      ),
      " ",""
    ),
    "Identifier","ID"
  )
)</f>
        <v>#VALUE!</v>
      </c>
      <c r="Z189" s="204"/>
      <c r="AA189" s="179"/>
      <c r="AB189" s="179"/>
      <c r="AC189" s="179"/>
      <c r="AD189" s="179"/>
      <c r="AE189" s="179"/>
    </row>
    <row r="190" spans="1:35">
      <c r="A190" s="214">
        <v>189</v>
      </c>
      <c r="B190" s="9">
        <v>189</v>
      </c>
      <c r="C190" s="4" t="s">
        <v>14</v>
      </c>
      <c r="D190" s="177" t="str">
        <f>INDEX(単一!C:C,MATCH(G190,単一!H:H,0),1)</f>
        <v>ヘッダ</v>
      </c>
      <c r="E190" s="33" t="s">
        <v>576</v>
      </c>
      <c r="F190" s="4" t="s">
        <v>22</v>
      </c>
      <c r="G190" s="4" t="s">
        <v>578</v>
      </c>
      <c r="H190" s="65" t="s">
        <v>579</v>
      </c>
      <c r="I190" s="35" t="s">
        <v>26</v>
      </c>
      <c r="J190" s="194"/>
      <c r="K190" s="194"/>
      <c r="L190" s="37"/>
      <c r="M190" s="38"/>
      <c r="N190" s="38"/>
      <c r="O190" s="38"/>
      <c r="P190" s="38"/>
      <c r="Q190" s="38"/>
      <c r="R190" s="38"/>
      <c r="S190" s="38"/>
      <c r="T190" s="18"/>
      <c r="U190" s="19" t="s">
        <v>577</v>
      </c>
      <c r="V190" s="19"/>
      <c r="W190" s="20"/>
      <c r="X190" s="179"/>
      <c r="Y190" s="179" t="e">
        <f>IF(OR("ASMA"=F190,"MA"=F190),"rsm:","ram:")&amp;
IF(OR("ASMA"=F190,"ABIE"=F190),
  SUBSTITUTE(
    SUBSTITUTE(
      SUBSTITUTE(X190,". Details","Type"),
      "_",""
    ),
    " ",""
  ),
  SUBSTITUTE(
    SUBSTITUTE(
      SUBSTITUTE(
        SUBSTITUTE(
          SUBSTITUTE(
            SUBSTITUTE(
              MID(X190,FIND(".",X190)+2,LEN(X190)-FIND(".",X190)-1),
              "_",""
            ),
            "Identification",""
          ),
          "Text",""
        ),
        ".",""
      ),
      " ",""
    ),
    "Identifier","ID"
  )
)</f>
        <v>#VALUE!</v>
      </c>
      <c r="Z190" s="204" t="e">
        <f>Z188&amp;"/"&amp;Y190</f>
        <v>#VALUE!</v>
      </c>
      <c r="AA190" s="179"/>
      <c r="AB190" s="179"/>
      <c r="AC190" s="179"/>
      <c r="AD190" s="179"/>
      <c r="AE190" s="179"/>
    </row>
    <row r="191" spans="1:35">
      <c r="A191" s="214">
        <v>190</v>
      </c>
      <c r="B191" s="9">
        <v>190</v>
      </c>
      <c r="C191" s="4" t="s">
        <v>14</v>
      </c>
      <c r="D191" s="177" t="str">
        <f>INDEX(単一!C:C,MATCH(G191,単一!H:H,0),1)</f>
        <v>ヘッダ</v>
      </c>
      <c r="E191" s="33" t="s">
        <v>580</v>
      </c>
      <c r="F191" s="4" t="s">
        <v>32</v>
      </c>
      <c r="G191" s="4" t="s">
        <v>582</v>
      </c>
      <c r="H191" s="65" t="s">
        <v>583</v>
      </c>
      <c r="I191" s="35" t="s">
        <v>26</v>
      </c>
      <c r="J191" s="194"/>
      <c r="K191" s="194"/>
      <c r="L191" s="37"/>
      <c r="M191" s="38"/>
      <c r="N191" s="38"/>
      <c r="O191" s="38"/>
      <c r="P191" s="41"/>
      <c r="Q191" s="38" t="s">
        <v>581</v>
      </c>
      <c r="R191" s="19"/>
      <c r="S191" s="19"/>
      <c r="T191" s="19"/>
      <c r="U191" s="19"/>
      <c r="V191" s="19"/>
      <c r="W191" s="20"/>
      <c r="X191" s="179"/>
      <c r="Y191" s="179" t="e">
        <f>IF(OR("ASMA"=F191,"MA"=F191),"rsm:","ram:")&amp;
IF(OR("ASMA"=F191,"ABIE"=F191),
  SUBSTITUTE(
    SUBSTITUTE(
      SUBSTITUTE(X191,". Details","Type"),
      "_",""
    ),
    " ",""
  ),
  SUBSTITUTE(
    SUBSTITUTE(
      SUBSTITUTE(
        SUBSTITUTE(
          SUBSTITUTE(
            SUBSTITUTE(
              MID(X191,FIND(".",X191)+2,LEN(X191)-FIND(".",X191)-1),
              "_",""
            ),
            "Identification",""
          ),
          "Text",""
        ),
        ".",""
      ),
      " ",""
    ),
    "Identifier","ID"
  )
)</f>
        <v>#VALUE!</v>
      </c>
      <c r="Z191" s="204" t="e">
        <f>Z$188&amp;"/"&amp;Y191</f>
        <v>#VALUE!</v>
      </c>
      <c r="AA191" s="179"/>
      <c r="AB191" s="179"/>
      <c r="AC191" s="179"/>
      <c r="AD191" s="179"/>
      <c r="AE191" s="179"/>
    </row>
    <row r="192" spans="1:35">
      <c r="A192" s="214">
        <v>191</v>
      </c>
      <c r="B192" s="9">
        <v>191</v>
      </c>
      <c r="C192" s="4" t="s">
        <v>14</v>
      </c>
      <c r="D192" s="177" t="str">
        <f>INDEX(単一!C:C,MATCH(G192,単一!H:H,0),1)</f>
        <v>ヘッダ</v>
      </c>
      <c r="E192" s="33" t="s">
        <v>584</v>
      </c>
      <c r="F192" s="4" t="s">
        <v>37</v>
      </c>
      <c r="G192" s="4" t="s">
        <v>586</v>
      </c>
      <c r="H192" s="65" t="s">
        <v>587</v>
      </c>
      <c r="I192" s="35" t="s">
        <v>13</v>
      </c>
      <c r="J192" s="194"/>
      <c r="K192" s="194"/>
      <c r="L192" s="37"/>
      <c r="M192" s="38"/>
      <c r="N192" s="38"/>
      <c r="O192" s="38"/>
      <c r="P192" s="41"/>
      <c r="Q192" s="38"/>
      <c r="R192" s="38" t="s">
        <v>585</v>
      </c>
      <c r="S192" s="38"/>
      <c r="T192" s="38"/>
      <c r="U192" s="38"/>
      <c r="V192" s="38"/>
      <c r="W192" s="39"/>
      <c r="X192" s="179"/>
      <c r="Y192" s="179" t="str">
        <f>IF(OR("ASMA"=F192,"MA"=F192),"rsm:","ram:")&amp;
IF(OR("ASMA"=F192,"ABIE"=F192),
  SUBSTITUTE(
    SUBSTITUTE(
      SUBSTITUTE(X192,". Details","Type"),
      "_",""
    ),
    " ",""
  ),
  SUBSTITUTE(
    SUBSTITUTE(
      SUBSTITUTE(
        SUBSTITUTE(
          SUBSTITUTE(
            SUBSTITUTE(
              MID(X192,FIND(".",X192)+2,LEN(X192)-FIND(".",X192)-1),
              "_",""
            ),
            "Identification",""
          ),
          "Text",""
        ),
        ".",""
      ),
      " ",""
    ),
    "Identifier","ID"
  )
)</f>
        <v>ram:</v>
      </c>
      <c r="Z192" s="204" t="e">
        <f>Z$188&amp;"/"&amp;Y192</f>
        <v>#VALUE!</v>
      </c>
      <c r="AA192" s="179"/>
      <c r="AB192" s="179"/>
      <c r="AC192" s="179"/>
      <c r="AD192" s="179"/>
      <c r="AE192" s="179"/>
    </row>
    <row r="193" spans="1:31">
      <c r="A193" s="214">
        <v>192</v>
      </c>
      <c r="B193" s="9">
        <v>192</v>
      </c>
      <c r="C193" s="4" t="s">
        <v>14</v>
      </c>
      <c r="D193" s="177" t="str">
        <f>INDEX(単一!C:C,MATCH(G193,単一!H:H,0),1)</f>
        <v>ヘッダ</v>
      </c>
      <c r="E193" s="33" t="s">
        <v>588</v>
      </c>
      <c r="F193" s="4" t="s">
        <v>22</v>
      </c>
      <c r="G193" s="4" t="s">
        <v>590</v>
      </c>
      <c r="H193" s="65" t="s">
        <v>591</v>
      </c>
      <c r="I193" s="35" t="s">
        <v>20</v>
      </c>
      <c r="J193" s="194"/>
      <c r="K193" s="194"/>
      <c r="L193" s="37"/>
      <c r="M193" s="38"/>
      <c r="N193" s="38"/>
      <c r="O193" s="38"/>
      <c r="P193" s="41"/>
      <c r="Q193" s="38"/>
      <c r="R193" s="38"/>
      <c r="S193" s="38" t="s">
        <v>589</v>
      </c>
      <c r="T193" s="38"/>
      <c r="U193" s="38"/>
      <c r="V193" s="38"/>
      <c r="W193" s="39"/>
      <c r="X193" s="179"/>
      <c r="Y193" s="179" t="e">
        <f>IF(OR("ASMA"=F193,"MA"=F193),"rsm:","ram:")&amp;
IF(OR("ASMA"=F193,"ABIE"=F193),
  SUBSTITUTE(
    SUBSTITUTE(
      SUBSTITUTE(X193,". Details","Type"),
      "_",""
    ),
    " ",""
  ),
  SUBSTITUTE(
    SUBSTITUTE(
      SUBSTITUTE(
        SUBSTITUTE(
          SUBSTITUTE(
            SUBSTITUTE(
              MID(X193,FIND(".",X193)+2,LEN(X193)-FIND(".",X193)-1),
              "_",""
            ),
            "Identification",""
          ),
          "Text",""
        ),
        ".",""
      ),
      " ",""
    ),
    "Identifier","ID"
  )
)</f>
        <v>#VALUE!</v>
      </c>
      <c r="Z193" s="204" t="e">
        <f>Z$188&amp;"/"&amp;Y193</f>
        <v>#VALUE!</v>
      </c>
      <c r="AA193" s="179"/>
      <c r="AB193" s="179"/>
      <c r="AC193" s="179"/>
      <c r="AD193" s="179"/>
      <c r="AE193" s="179"/>
    </row>
    <row r="194" spans="1:31">
      <c r="A194" s="214">
        <v>193</v>
      </c>
      <c r="B194" s="9">
        <v>193</v>
      </c>
      <c r="C194" s="4" t="s">
        <v>14</v>
      </c>
      <c r="D194" s="177" t="str">
        <f>INDEX(単一!C:C,MATCH(G194,単一!H:H,0),1)</f>
        <v>ヘッダ</v>
      </c>
      <c r="E194" s="33" t="s">
        <v>592</v>
      </c>
      <c r="F194" s="4" t="s">
        <v>22</v>
      </c>
      <c r="G194" s="4" t="s">
        <v>594</v>
      </c>
      <c r="H194" s="65" t="s">
        <v>595</v>
      </c>
      <c r="I194" s="35" t="s">
        <v>26</v>
      </c>
      <c r="J194" s="194"/>
      <c r="K194" s="194"/>
      <c r="L194" s="37"/>
      <c r="M194" s="38"/>
      <c r="N194" s="38"/>
      <c r="O194" s="38"/>
      <c r="P194" s="41"/>
      <c r="Q194" s="38"/>
      <c r="R194" s="38"/>
      <c r="S194" s="38" t="s">
        <v>593</v>
      </c>
      <c r="T194" s="38"/>
      <c r="U194" s="38"/>
      <c r="V194" s="38"/>
      <c r="W194" s="39"/>
      <c r="X194" s="179"/>
      <c r="Y194" s="179" t="e">
        <f>IF(OR("ASMA"=F194,"MA"=F194),"rsm:","ram:")&amp;
IF(OR("ASMA"=F194,"ABIE"=F194),
  SUBSTITUTE(
    SUBSTITUTE(
      SUBSTITUTE(X194,". Details","Type"),
      "_",""
    ),
    " ",""
  ),
  SUBSTITUTE(
    SUBSTITUTE(
      SUBSTITUTE(
        SUBSTITUTE(
          SUBSTITUTE(
            SUBSTITUTE(
              MID(X194,FIND(".",X194)+2,LEN(X194)-FIND(".",X194)-1),
              "_",""
            ),
            "Identification",""
          ),
          "Text",""
        ),
        ".",""
      ),
      " ",""
    ),
    "Identifier","ID"
  )
)</f>
        <v>#VALUE!</v>
      </c>
      <c r="Z194" s="204" t="e">
        <f>Z$188&amp;"/"&amp;Y194</f>
        <v>#VALUE!</v>
      </c>
      <c r="AA194" s="179"/>
      <c r="AB194" s="179"/>
      <c r="AC194" s="179"/>
      <c r="AD194" s="179"/>
      <c r="AE194" s="179"/>
    </row>
    <row r="195" spans="1:31">
      <c r="A195" s="214">
        <v>194</v>
      </c>
      <c r="B195" s="9">
        <v>194</v>
      </c>
      <c r="C195" s="4" t="s">
        <v>14</v>
      </c>
      <c r="D195" s="177" t="str">
        <f>INDEX(単一!C:C,MATCH(G195,単一!H:H,0),1)</f>
        <v>ヘッダ</v>
      </c>
      <c r="E195" s="33" t="s">
        <v>596</v>
      </c>
      <c r="F195" s="4" t="s">
        <v>22</v>
      </c>
      <c r="G195" s="4" t="s">
        <v>598</v>
      </c>
      <c r="H195" s="65" t="s">
        <v>599</v>
      </c>
      <c r="I195" s="35" t="s">
        <v>20</v>
      </c>
      <c r="J195" s="194"/>
      <c r="K195" s="194"/>
      <c r="L195" s="37"/>
      <c r="M195" s="38"/>
      <c r="N195" s="38"/>
      <c r="O195" s="38"/>
      <c r="P195" s="41"/>
      <c r="Q195" s="38"/>
      <c r="R195" s="38"/>
      <c r="S195" s="38" t="s">
        <v>597</v>
      </c>
      <c r="T195" s="38"/>
      <c r="U195" s="38"/>
      <c r="V195" s="38"/>
      <c r="W195" s="39"/>
      <c r="X195" s="179"/>
      <c r="Y195" s="179" t="e">
        <f>IF(OR("ASMA"=F195,"MA"=F195),"rsm:","ram:")&amp;
IF(OR("ASMA"=F195,"ABIE"=F195),
  SUBSTITUTE(
    SUBSTITUTE(
      SUBSTITUTE(X195,". Details","Type"),
      "_",""
    ),
    " ",""
  ),
  SUBSTITUTE(
    SUBSTITUTE(
      SUBSTITUTE(
        SUBSTITUTE(
          SUBSTITUTE(
            SUBSTITUTE(
              MID(X195,FIND(".",X195)+2,LEN(X195)-FIND(".",X195)-1),
              "_",""
            ),
            "Identification",""
          ),
          "Text",""
        ),
        ".",""
      ),
      " ",""
    ),
    "Identifier","ID"
  )
)</f>
        <v>#VALUE!</v>
      </c>
      <c r="Z195" s="204" t="e">
        <f>Z$188&amp;"/"&amp;Y195</f>
        <v>#VALUE!</v>
      </c>
      <c r="AA195" s="179"/>
      <c r="AB195" s="179"/>
      <c r="AC195" s="179"/>
      <c r="AD195" s="179"/>
      <c r="AE195" s="179"/>
    </row>
    <row r="196" spans="1:31">
      <c r="A196" s="214">
        <v>195</v>
      </c>
      <c r="B196" s="9">
        <v>195</v>
      </c>
      <c r="C196" s="4" t="s">
        <v>14</v>
      </c>
      <c r="D196" s="177" t="str">
        <f>INDEX(単一!C:C,MATCH(G196,単一!H:H,0),1)</f>
        <v>ヘッダ</v>
      </c>
      <c r="E196" s="33" t="s">
        <v>600</v>
      </c>
      <c r="F196" s="4" t="s">
        <v>22</v>
      </c>
      <c r="G196" s="4" t="s">
        <v>602</v>
      </c>
      <c r="H196" s="65" t="s">
        <v>603</v>
      </c>
      <c r="I196" s="35" t="s">
        <v>26</v>
      </c>
      <c r="J196" s="194"/>
      <c r="K196" s="194"/>
      <c r="L196" s="37"/>
      <c r="M196" s="38"/>
      <c r="N196" s="38"/>
      <c r="O196" s="38"/>
      <c r="P196" s="41"/>
      <c r="Q196" s="38"/>
      <c r="R196" s="19"/>
      <c r="S196" s="19" t="s">
        <v>601</v>
      </c>
      <c r="T196" s="19"/>
      <c r="U196" s="19"/>
      <c r="V196" s="19"/>
      <c r="W196" s="20"/>
      <c r="X196" s="179"/>
      <c r="Y196" s="179" t="e">
        <f>IF(OR("ASMA"=F196,"MA"=F196),"rsm:","ram:")&amp;
IF(OR("ASMA"=F196,"ABIE"=F196),
  SUBSTITUTE(
    SUBSTITUTE(
      SUBSTITUTE(X196,". Details","Type"),
      "_",""
    ),
    " ",""
  ),
  SUBSTITUTE(
    SUBSTITUTE(
      SUBSTITUTE(
        SUBSTITUTE(
          SUBSTITUTE(
            SUBSTITUTE(
              MID(X196,FIND(".",X196)+2,LEN(X196)-FIND(".",X196)-1),
              "_",""
            ),
            "Identification",""
          ),
          "Text",""
        ),
        ".",""
      ),
      " ",""
    ),
    "Identifier","ID"
  )
)</f>
        <v>#VALUE!</v>
      </c>
      <c r="Z196" s="204" t="e">
        <f>Z$188&amp;"/"&amp;Y196</f>
        <v>#VALUE!</v>
      </c>
      <c r="AA196" s="179"/>
      <c r="AB196" s="179"/>
      <c r="AC196" s="179"/>
      <c r="AD196" s="179"/>
      <c r="AE196" s="179"/>
    </row>
    <row r="197" spans="1:31">
      <c r="A197" s="214">
        <v>196</v>
      </c>
      <c r="B197" s="9">
        <v>196</v>
      </c>
      <c r="C197" s="4" t="s">
        <v>14</v>
      </c>
      <c r="D197" s="177" t="e">
        <f>INDEX(単一!C:C,MATCH(G197,単一!H:H,0),1)</f>
        <v>#N/A</v>
      </c>
      <c r="E197" s="33" t="s">
        <v>604</v>
      </c>
      <c r="F197" s="4" t="s">
        <v>32</v>
      </c>
      <c r="G197" s="4" t="s">
        <v>606</v>
      </c>
      <c r="H197" s="65" t="s">
        <v>607</v>
      </c>
      <c r="I197" s="35" t="s">
        <v>608</v>
      </c>
      <c r="J197" s="194"/>
      <c r="K197" s="194"/>
      <c r="L197" s="37"/>
      <c r="M197" s="38"/>
      <c r="N197" s="38"/>
      <c r="O197" s="38" t="s">
        <v>605</v>
      </c>
      <c r="P197" s="41"/>
      <c r="Q197" s="38"/>
      <c r="R197" s="19"/>
      <c r="S197" s="19"/>
      <c r="T197" s="19"/>
      <c r="U197" s="19"/>
      <c r="V197" s="19"/>
      <c r="W197" s="20"/>
      <c r="X197" s="179"/>
      <c r="Y197" s="179" t="e">
        <f>IF(OR("ASMA"=F197,"MA"=F197),"rsm:","ram:")&amp;
IF(OR("ASMA"=F197,"ABIE"=F197),
  SUBSTITUTE(
    SUBSTITUTE(
      SUBSTITUTE(X197,". Details","Type"),
      "_",""
    ),
    " ",""
  ),
  SUBSTITUTE(
    SUBSTITUTE(
      SUBSTITUTE(
        SUBSTITUTE(
          SUBSTITUTE(
            SUBSTITUTE(
              MID(X197,FIND(".",X197)+2,LEN(X197)-FIND(".",X197)-1),
              "_",""
            ),
            "Identification",""
          ),
          "Text",""
        ),
        ".",""
      ),
      " ",""
    ),
    "Identifier","ID"
  )
)</f>
        <v>#VALUE!</v>
      </c>
      <c r="Z197" s="204" t="e">
        <f>Z$188&amp;"/"&amp;Y197</f>
        <v>#VALUE!</v>
      </c>
      <c r="AA197" s="179"/>
      <c r="AB197" s="179"/>
      <c r="AC197" s="179"/>
      <c r="AD197" s="179"/>
      <c r="AE197" s="179"/>
    </row>
    <row r="198" spans="1:31">
      <c r="A198" s="214">
        <v>197</v>
      </c>
      <c r="B198" s="9">
        <v>197</v>
      </c>
      <c r="C198" s="4" t="s">
        <v>14</v>
      </c>
      <c r="D198" s="177" t="e">
        <f>INDEX(単一!C:C,MATCH(G198,単一!H:H,0),1)</f>
        <v>#N/A</v>
      </c>
      <c r="E198" s="33" t="s">
        <v>609</v>
      </c>
      <c r="F198" s="4" t="s">
        <v>37</v>
      </c>
      <c r="G198" s="4" t="s">
        <v>611</v>
      </c>
      <c r="H198" s="65" t="s">
        <v>612</v>
      </c>
      <c r="I198" s="35" t="s">
        <v>13</v>
      </c>
      <c r="J198" s="194"/>
      <c r="K198" s="194"/>
      <c r="L198" s="37"/>
      <c r="M198" s="38"/>
      <c r="N198" s="38"/>
      <c r="O198" s="38"/>
      <c r="P198" s="41" t="s">
        <v>610</v>
      </c>
      <c r="Q198" s="38"/>
      <c r="R198" s="19"/>
      <c r="S198" s="19"/>
      <c r="T198" s="19"/>
      <c r="U198" s="19"/>
      <c r="V198" s="19"/>
      <c r="W198" s="20"/>
      <c r="X198" s="179"/>
      <c r="Y198" s="179" t="str">
        <f>IF(OR("ASMA"=F198,"MA"=F198),"rsm:","ram:")&amp;
IF(OR("ASMA"=F198,"ABIE"=F198),
  SUBSTITUTE(
    SUBSTITUTE(
      SUBSTITUTE(X198,". Details","Type"),
      "_",""
    ),
    " ",""
  ),
  SUBSTITUTE(
    SUBSTITUTE(
      SUBSTITUTE(
        SUBSTITUTE(
          SUBSTITUTE(
            SUBSTITUTE(
              MID(X198,FIND(".",X198)+2,LEN(X198)-FIND(".",X198)-1),
              "_",""
            ),
            "Identification",""
          ),
          "Text",""
        ),
        ".",""
      ),
      " ",""
    ),
    "Identifier","ID"
  )
)</f>
        <v>ram:</v>
      </c>
      <c r="Z198" s="204" t="e">
        <f>Z$188&amp;"/"&amp;Y198</f>
        <v>#VALUE!</v>
      </c>
      <c r="AA198" s="179"/>
      <c r="AB198" s="179"/>
      <c r="AC198" s="179"/>
      <c r="AD198" s="179"/>
      <c r="AE198" s="179"/>
    </row>
    <row r="199" spans="1:31">
      <c r="A199" s="214">
        <v>198</v>
      </c>
      <c r="B199" s="9">
        <v>198</v>
      </c>
      <c r="C199" s="4" t="s">
        <v>14</v>
      </c>
      <c r="D199" s="177" t="str">
        <f>INDEX(単一!C:C,MATCH(G199,単一!H:H,0),1)</f>
        <v>ヘッダ</v>
      </c>
      <c r="E199" s="33" t="s">
        <v>613</v>
      </c>
      <c r="F199" s="4" t="s">
        <v>22</v>
      </c>
      <c r="G199" s="4" t="s">
        <v>615</v>
      </c>
      <c r="H199" s="65" t="s">
        <v>616</v>
      </c>
      <c r="I199" s="35" t="s">
        <v>20</v>
      </c>
      <c r="J199" s="194"/>
      <c r="K199" s="194"/>
      <c r="L199" s="37"/>
      <c r="M199" s="38"/>
      <c r="N199" s="38"/>
      <c r="O199" s="38"/>
      <c r="P199" s="41"/>
      <c r="Q199" s="38" t="s">
        <v>614</v>
      </c>
      <c r="R199" s="19"/>
      <c r="S199" s="19"/>
      <c r="T199" s="19"/>
      <c r="U199" s="19"/>
      <c r="V199" s="19"/>
      <c r="W199" s="20"/>
      <c r="X199" s="179"/>
      <c r="Y199" s="179" t="e">
        <f>IF(OR("ASMA"=F199,"MA"=F199),"rsm:","ram:")&amp;
IF(OR("ASMA"=F199,"ABIE"=F199),
  SUBSTITUTE(
    SUBSTITUTE(
      SUBSTITUTE(X199,". Details","Type"),
      "_",""
    ),
    " ",""
  ),
  SUBSTITUTE(
    SUBSTITUTE(
      SUBSTITUTE(
        SUBSTITUTE(
          SUBSTITUTE(
            SUBSTITUTE(
              MID(X199,FIND(".",X199)+2,LEN(X199)-FIND(".",X199)-1),
              "_",""
            ),
            "Identification",""
          ),
          "Text",""
        ),
        ".",""
      ),
      " ",""
    ),
    "Identifier","ID"
  )
)</f>
        <v>#VALUE!</v>
      </c>
      <c r="Z199" s="204" t="e">
        <f>Z$188&amp;"/"&amp;Y199</f>
        <v>#VALUE!</v>
      </c>
      <c r="AA199" s="179"/>
      <c r="AB199" s="179"/>
      <c r="AC199" s="179"/>
      <c r="AD199" s="179"/>
      <c r="AE199" s="179"/>
    </row>
    <row r="200" spans="1:31">
      <c r="A200" s="214">
        <v>199</v>
      </c>
      <c r="B200" s="9">
        <v>199</v>
      </c>
      <c r="C200" s="4" t="s">
        <v>14</v>
      </c>
      <c r="D200" s="177" t="e">
        <f>INDEX(単一!C:C,MATCH(G200,単一!H:H,0),1)</f>
        <v>#N/A</v>
      </c>
      <c r="E200" s="33" t="s">
        <v>617</v>
      </c>
      <c r="F200" s="4" t="s">
        <v>22</v>
      </c>
      <c r="G200" s="4" t="s">
        <v>619</v>
      </c>
      <c r="H200" s="65" t="s">
        <v>620</v>
      </c>
      <c r="I200" s="35" t="s">
        <v>26</v>
      </c>
      <c r="J200" s="194"/>
      <c r="K200" s="194"/>
      <c r="L200" s="37"/>
      <c r="M200" s="38"/>
      <c r="N200" s="38"/>
      <c r="O200" s="38"/>
      <c r="P200" s="41"/>
      <c r="Q200" s="19" t="s">
        <v>618</v>
      </c>
      <c r="R200" s="19"/>
      <c r="S200" s="20"/>
      <c r="T200" s="38"/>
      <c r="U200" s="19"/>
      <c r="V200" s="19"/>
      <c r="W200" s="19"/>
      <c r="X200" s="179"/>
      <c r="Y200" s="179" t="e">
        <f>IF(OR("ASMA"=F200,"MA"=F200),"rsm:","ram:")&amp;
IF(OR("ASMA"=F200,"ABIE"=F200),
  SUBSTITUTE(
    SUBSTITUTE(
      SUBSTITUTE(X200,". Details","Type"),
      "_",""
    ),
    " ",""
  ),
  SUBSTITUTE(
    SUBSTITUTE(
      SUBSTITUTE(
        SUBSTITUTE(
          SUBSTITUTE(
            SUBSTITUTE(
              MID(X200,FIND(".",X200)+2,LEN(X200)-FIND(".",X200)-1),
              "_",""
            ),
            "Identification",""
          ),
          "Text",""
        ),
        ".",""
      ),
      " ",""
    ),
    "Identifier","ID"
  )
)</f>
        <v>#VALUE!</v>
      </c>
      <c r="Z200" s="204" t="e">
        <f>Z$122&amp;"/"&amp;Y200</f>
        <v>#VALUE!</v>
      </c>
      <c r="AA200" s="179"/>
      <c r="AB200" s="179"/>
      <c r="AC200" s="179"/>
      <c r="AD200" s="179"/>
      <c r="AE200" s="179"/>
    </row>
    <row r="201" spans="1:31">
      <c r="A201" s="214">
        <v>200</v>
      </c>
      <c r="B201" s="9">
        <v>200</v>
      </c>
      <c r="C201" s="4" t="s">
        <v>14</v>
      </c>
      <c r="D201" s="177" t="e">
        <f>INDEX(単一!C:C,MATCH(G201,単一!H:H,0),1)</f>
        <v>#N/A</v>
      </c>
      <c r="E201" s="33" t="s">
        <v>621</v>
      </c>
      <c r="F201" s="4" t="s">
        <v>22</v>
      </c>
      <c r="G201" s="4" t="s">
        <v>623</v>
      </c>
      <c r="H201" s="65" t="s">
        <v>624</v>
      </c>
      <c r="I201" s="35" t="s">
        <v>26</v>
      </c>
      <c r="J201" s="194"/>
      <c r="K201" s="194"/>
      <c r="L201" s="37"/>
      <c r="M201" s="38"/>
      <c r="N201" s="38"/>
      <c r="O201" s="38"/>
      <c r="P201" s="41"/>
      <c r="Q201" s="19" t="s">
        <v>622</v>
      </c>
      <c r="R201" s="19"/>
      <c r="S201" s="20"/>
      <c r="T201" s="38"/>
      <c r="U201" s="19"/>
      <c r="V201" s="19"/>
      <c r="W201" s="19"/>
      <c r="X201" s="179"/>
      <c r="Y201" s="179" t="e">
        <f>IF(OR("ASMA"=F201,"MA"=F201),"rsm:","ram:")&amp;
IF(OR("ASMA"=F201,"ABIE"=F201),
  SUBSTITUTE(
    SUBSTITUTE(
      SUBSTITUTE(X201,". Details","Type"),
      "_",""
    ),
    " ",""
  ),
  SUBSTITUTE(
    SUBSTITUTE(
      SUBSTITUTE(
        SUBSTITUTE(
          SUBSTITUTE(
            SUBSTITUTE(
              MID(X201,FIND(".",X201)+2,LEN(X201)-FIND(".",X201)-1),
              "_",""
            ),
            "Identification",""
          ),
          "Text",""
        ),
        ".",""
      ),
      " ",""
    ),
    "Identifier","ID"
  )
)</f>
        <v>#VALUE!</v>
      </c>
      <c r="Z201" s="204"/>
      <c r="AA201" s="179"/>
      <c r="AB201" s="179"/>
      <c r="AC201" s="179"/>
      <c r="AD201" s="179"/>
      <c r="AE201" s="179"/>
    </row>
    <row r="202" spans="1:31">
      <c r="A202" s="214">
        <v>201</v>
      </c>
      <c r="B202" s="9">
        <v>201</v>
      </c>
      <c r="C202" s="4" t="s">
        <v>14</v>
      </c>
      <c r="D202" s="177" t="e">
        <f>INDEX(単一!C:C,MATCH(G202,単一!H:H,0),1)</f>
        <v>#N/A</v>
      </c>
      <c r="E202" s="33" t="s">
        <v>625</v>
      </c>
      <c r="F202" s="4" t="s">
        <v>22</v>
      </c>
      <c r="G202" s="4" t="s">
        <v>627</v>
      </c>
      <c r="H202" s="65" t="s">
        <v>628</v>
      </c>
      <c r="I202" s="35" t="s">
        <v>26</v>
      </c>
      <c r="J202" s="194"/>
      <c r="K202" s="194"/>
      <c r="L202" s="37"/>
      <c r="M202" s="38"/>
      <c r="N202" s="38"/>
      <c r="O202" s="38"/>
      <c r="P202" s="41"/>
      <c r="Q202" s="19" t="s">
        <v>626</v>
      </c>
      <c r="R202" s="19"/>
      <c r="S202" s="20"/>
      <c r="T202" s="38"/>
      <c r="U202" s="19"/>
      <c r="V202" s="19"/>
      <c r="W202" s="19"/>
      <c r="X202" s="179"/>
      <c r="Y202" s="179" t="e">
        <f>IF(OR("ASMA"=F202,"MA"=F202),"rsm:","ram:")&amp;
IF(OR("ASMA"=F202,"ABIE"=F202),
  SUBSTITUTE(
    SUBSTITUTE(
      SUBSTITUTE(X202,". Details","Type"),
      "_",""
    ),
    " ",""
  ),
  SUBSTITUTE(
    SUBSTITUTE(
      SUBSTITUTE(
        SUBSTITUTE(
          SUBSTITUTE(
            SUBSTITUTE(
              MID(X202,FIND(".",X202)+2,LEN(X202)-FIND(".",X202)-1),
              "_",""
            ),
            "Identification",""
          ),
          "Text",""
        ),
        ".",""
      ),
      " ",""
    ),
    "Identifier","ID"
  )
)</f>
        <v>#VALUE!</v>
      </c>
      <c r="Z202" s="204" t="e">
        <f>Z200&amp;"/"&amp;Y202</f>
        <v>#VALUE!</v>
      </c>
      <c r="AA202" s="179"/>
      <c r="AB202" s="179"/>
      <c r="AC202" s="179"/>
      <c r="AD202" s="179"/>
      <c r="AE202" s="179"/>
    </row>
    <row r="203" spans="1:31">
      <c r="A203" s="214">
        <v>202</v>
      </c>
      <c r="B203" s="9">
        <v>202</v>
      </c>
      <c r="C203" s="4" t="s">
        <v>14</v>
      </c>
      <c r="D203" s="177" t="e">
        <f>INDEX(単一!C:C,MATCH(G203,単一!H:H,0),1)</f>
        <v>#N/A</v>
      </c>
      <c r="E203" s="33" t="s">
        <v>629</v>
      </c>
      <c r="F203" s="4" t="s">
        <v>22</v>
      </c>
      <c r="G203" s="4" t="s">
        <v>631</v>
      </c>
      <c r="H203" s="65" t="s">
        <v>632</v>
      </c>
      <c r="I203" s="35" t="s">
        <v>26</v>
      </c>
      <c r="J203" s="194"/>
      <c r="K203" s="194"/>
      <c r="L203" s="37"/>
      <c r="M203" s="38"/>
      <c r="N203" s="38"/>
      <c r="O203" s="38"/>
      <c r="P203" s="41"/>
      <c r="Q203" s="19" t="s">
        <v>630</v>
      </c>
      <c r="R203" s="19"/>
      <c r="S203" s="20"/>
      <c r="T203" s="38"/>
      <c r="U203" s="19"/>
      <c r="V203" s="19"/>
      <c r="W203" s="19"/>
      <c r="X203" s="179"/>
      <c r="Y203" s="179" t="e">
        <f>IF(OR("ASMA"=F203,"MA"=F203),"rsm:","ram:")&amp;
IF(OR("ASMA"=F203,"ABIE"=F203),
  SUBSTITUTE(
    SUBSTITUTE(
      SUBSTITUTE(X203,". Details","Type"),
      "_",""
    ),
    " ",""
  ),
  SUBSTITUTE(
    SUBSTITUTE(
      SUBSTITUTE(
        SUBSTITUTE(
          SUBSTITUTE(
            SUBSTITUTE(
              MID(X203,FIND(".",X203)+2,LEN(X203)-FIND(".",X203)-1),
              "_",""
            ),
            "Identification",""
          ),
          "Text",""
        ),
        ".",""
      ),
      " ",""
    ),
    "Identifier","ID"
  )
)</f>
        <v>#VALUE!</v>
      </c>
      <c r="Z203" s="204" t="e">
        <f>Z200&amp;"/"&amp;Y203</f>
        <v>#VALUE!</v>
      </c>
      <c r="AA203" s="179"/>
      <c r="AB203" s="179"/>
      <c r="AC203" s="179"/>
      <c r="AD203" s="179"/>
      <c r="AE203" s="179"/>
    </row>
    <row r="204" spans="1:31">
      <c r="A204" s="214">
        <v>203</v>
      </c>
      <c r="B204" s="9">
        <v>203</v>
      </c>
      <c r="C204" s="4" t="s">
        <v>14</v>
      </c>
      <c r="D204" s="177" t="e">
        <f>INDEX(単一!C:C,MATCH(G204,単一!H:H,0),1)</f>
        <v>#N/A</v>
      </c>
      <c r="E204" s="33" t="s">
        <v>633</v>
      </c>
      <c r="F204" s="4" t="s">
        <v>22</v>
      </c>
      <c r="G204" s="4" t="s">
        <v>635</v>
      </c>
      <c r="H204" s="65" t="s">
        <v>636</v>
      </c>
      <c r="I204" s="35" t="s">
        <v>26</v>
      </c>
      <c r="J204" s="194"/>
      <c r="K204" s="194"/>
      <c r="L204" s="37"/>
      <c r="M204" s="38"/>
      <c r="N204" s="38"/>
      <c r="O204" s="38"/>
      <c r="P204" s="41"/>
      <c r="Q204" s="19" t="s">
        <v>634</v>
      </c>
      <c r="R204" s="19"/>
      <c r="S204" s="19"/>
      <c r="T204" s="19"/>
      <c r="U204" s="19"/>
      <c r="V204" s="19"/>
      <c r="W204" s="19"/>
      <c r="X204" s="179"/>
      <c r="Y204" s="179" t="e">
        <f>IF(OR("ASMA"=F204,"MA"=F204),"rsm:","ram:")&amp;
IF(OR("ASMA"=F204,"ABIE"=F204),
  SUBSTITUTE(
    SUBSTITUTE(
      SUBSTITUTE(X204,". Details","Type"),
      "_",""
    ),
    " ",""
  ),
  SUBSTITUTE(
    SUBSTITUTE(
      SUBSTITUTE(
        SUBSTITUTE(
          SUBSTITUTE(
            SUBSTITUTE(
              MID(X204,FIND(".",X204)+2,LEN(X204)-FIND(".",X204)-1),
              "_",""
            ),
            "Identification",""
          ),
          "Text",""
        ),
        ".",""
      ),
      " ",""
    ),
    "Identifier","ID"
  )
)</f>
        <v>#VALUE!</v>
      </c>
      <c r="Z204" s="204" t="e">
        <f>Z$122&amp;"/"&amp;Y204</f>
        <v>#VALUE!</v>
      </c>
      <c r="AA204" s="179"/>
      <c r="AB204" s="179"/>
      <c r="AC204" s="179"/>
      <c r="AD204" s="179"/>
      <c r="AE204" s="179"/>
    </row>
    <row r="205" spans="1:31">
      <c r="A205" s="214">
        <v>204</v>
      </c>
      <c r="B205" s="9">
        <v>204</v>
      </c>
      <c r="C205" s="4" t="s">
        <v>14</v>
      </c>
      <c r="D205" s="177" t="e">
        <f>INDEX(単一!C:C,MATCH(G205,単一!H:H,0),1)</f>
        <v>#N/A</v>
      </c>
      <c r="E205" s="33" t="s">
        <v>637</v>
      </c>
      <c r="F205" s="4" t="s">
        <v>32</v>
      </c>
      <c r="G205" s="4" t="s">
        <v>639</v>
      </c>
      <c r="H205" s="65" t="s">
        <v>640</v>
      </c>
      <c r="I205" s="35" t="s">
        <v>141</v>
      </c>
      <c r="J205" s="194"/>
      <c r="K205" s="194"/>
      <c r="L205" s="37"/>
      <c r="M205" s="38"/>
      <c r="N205" s="38"/>
      <c r="O205" s="38"/>
      <c r="P205" s="41"/>
      <c r="Q205" s="38" t="s">
        <v>638</v>
      </c>
      <c r="R205" s="19"/>
      <c r="S205" s="19"/>
      <c r="T205" s="19"/>
      <c r="U205" s="19"/>
      <c r="V205" s="19"/>
      <c r="W205" s="20"/>
      <c r="X205" s="179"/>
      <c r="Y205" s="179" t="e">
        <f>IF(OR("ASMA"=F205,"MA"=F205),"rsm:","ram:")&amp;
IF(OR("ASMA"=F205,"ABIE"=F205),
  SUBSTITUTE(
    SUBSTITUTE(
      SUBSTITUTE(X205,". Details","Type"),
      "_",""
    ),
    " ",""
  ),
  SUBSTITUTE(
    SUBSTITUTE(
      SUBSTITUTE(
        SUBSTITUTE(
          SUBSTITUTE(
            SUBSTITUTE(
              MID(X205,FIND(".",X205)+2,LEN(X205)-FIND(".",X205)-1),
              "_",""
            ),
            "Identification",""
          ),
          "Text",""
        ),
        ".",""
      ),
      " ",""
    ),
    "Identifier","ID"
  )
)</f>
        <v>#VALUE!</v>
      </c>
      <c r="Z205" s="204"/>
      <c r="AA205" s="179"/>
      <c r="AB205" s="179"/>
      <c r="AC205" s="179"/>
      <c r="AD205" s="179"/>
      <c r="AE205" s="179"/>
    </row>
    <row r="206" spans="1:31">
      <c r="A206" s="214">
        <v>205</v>
      </c>
      <c r="B206" s="9">
        <v>205</v>
      </c>
      <c r="C206" s="4" t="s">
        <v>14</v>
      </c>
      <c r="D206" s="177" t="e">
        <f>INDEX(単一!C:C,MATCH(G206,単一!H:H,0),1)</f>
        <v>#N/A</v>
      </c>
      <c r="E206" s="4" t="s">
        <v>641</v>
      </c>
      <c r="F206" s="4" t="s">
        <v>37</v>
      </c>
      <c r="G206" s="59" t="s">
        <v>643</v>
      </c>
      <c r="H206" s="59" t="s">
        <v>644</v>
      </c>
      <c r="I206" s="35" t="s">
        <v>13</v>
      </c>
      <c r="J206" s="195"/>
      <c r="K206" s="195"/>
      <c r="L206" s="41"/>
      <c r="M206" s="38"/>
      <c r="N206" s="38"/>
      <c r="O206" s="38"/>
      <c r="P206" s="38"/>
      <c r="Q206" s="44"/>
      <c r="R206" s="45" t="s">
        <v>642</v>
      </c>
      <c r="S206" s="45"/>
      <c r="T206" s="44"/>
      <c r="U206" s="44"/>
      <c r="V206" s="44"/>
      <c r="W206" s="44"/>
      <c r="X206" s="181"/>
      <c r="Y206" s="181" t="str">
        <f>IF(OR("ASMA"=F206,"MA"=F206),"rsm:","ram:")&amp;
IF(OR("ASMA"=F206,"ABIE"=F206),
  SUBSTITUTE(
    SUBSTITUTE(
      SUBSTITUTE(X206,". Details","Type"),
      "_",""
    ),
    " ",""
  ),
  SUBSTITUTE(
    SUBSTITUTE(
      SUBSTITUTE(
        SUBSTITUTE(
          SUBSTITUTE(
            SUBSTITUTE(
              MID(X206,FIND(".",X206)+2,LEN(X206)-FIND(".",X206)-1),
              "_",""
            ),
            "Identification",""
          ),
          "Text",""
        ),
        ".",""
      ),
      " ",""
    ),
    "Identifier","ID"
  )
)</f>
        <v>ram:</v>
      </c>
      <c r="Z206" s="181" t="e">
        <f>Z204&amp;"/"&amp;Y206</f>
        <v>#VALUE!</v>
      </c>
      <c r="AA206" s="181"/>
      <c r="AB206" s="181"/>
      <c r="AC206" s="181"/>
      <c r="AD206" s="181"/>
      <c r="AE206" s="181"/>
    </row>
    <row r="207" spans="1:31">
      <c r="A207" s="214">
        <v>206</v>
      </c>
      <c r="B207" s="9">
        <v>206</v>
      </c>
      <c r="C207" s="4" t="s">
        <v>14</v>
      </c>
      <c r="D207" s="177" t="e">
        <f>INDEX(単一!C:C,MATCH(G207,単一!H:H,0),1)</f>
        <v>#N/A</v>
      </c>
      <c r="E207" s="4" t="s">
        <v>645</v>
      </c>
      <c r="F207" s="4" t="s">
        <v>22</v>
      </c>
      <c r="G207" s="59" t="s">
        <v>647</v>
      </c>
      <c r="H207" s="59" t="s">
        <v>648</v>
      </c>
      <c r="I207" s="35" t="s">
        <v>20</v>
      </c>
      <c r="J207" s="195"/>
      <c r="K207" s="195"/>
      <c r="L207" s="41"/>
      <c r="M207" s="38"/>
      <c r="N207" s="45"/>
      <c r="O207" s="45"/>
      <c r="P207" s="44"/>
      <c r="Q207" s="38"/>
      <c r="R207" s="38"/>
      <c r="S207" s="38" t="s">
        <v>646</v>
      </c>
      <c r="T207" s="44"/>
      <c r="U207" s="44"/>
      <c r="V207" s="44"/>
      <c r="W207" s="44"/>
      <c r="X207" s="181"/>
      <c r="Y207" s="181" t="e">
        <f>IF(OR("ASMA"=F207,"MA"=F207),"rsm:","ram:")&amp;
IF(OR("ASMA"=F207,"ABIE"=F207),
  SUBSTITUTE(
    SUBSTITUTE(
      SUBSTITUTE(X207,". Details","Type"),
      "_",""
    ),
    " ",""
  ),
  SUBSTITUTE(
    SUBSTITUTE(
      SUBSTITUTE(
        SUBSTITUTE(
          SUBSTITUTE(
            SUBSTITUTE(
              MID(X207,FIND(".",X207)+2,LEN(X207)-FIND(".",X207)-1),
              "_",""
            ),
            "Identification",""
          ),
          "Text",""
        ),
        ".",""
      ),
      " ",""
    ),
    "Identifier","ID"
  )
)</f>
        <v>#VALUE!</v>
      </c>
      <c r="Z207" s="181" t="e">
        <f>Z$204&amp;"/"&amp;Y207</f>
        <v>#VALUE!</v>
      </c>
      <c r="AA207" s="181"/>
      <c r="AB207" s="181"/>
      <c r="AC207" s="181"/>
      <c r="AD207" s="181"/>
      <c r="AE207" s="181"/>
    </row>
    <row r="208" spans="1:31">
      <c r="A208" s="214">
        <v>207</v>
      </c>
      <c r="B208" s="9">
        <v>207</v>
      </c>
      <c r="C208" s="4" t="s">
        <v>14</v>
      </c>
      <c r="D208" s="177" t="e">
        <f>INDEX(単一!C:C,MATCH(G208,単一!H:H,0),1)</f>
        <v>#N/A</v>
      </c>
      <c r="E208" s="4" t="s">
        <v>649</v>
      </c>
      <c r="F208" s="4" t="s">
        <v>22</v>
      </c>
      <c r="G208" s="59" t="s">
        <v>651</v>
      </c>
      <c r="H208" s="59" t="s">
        <v>652</v>
      </c>
      <c r="I208" s="35" t="s">
        <v>20</v>
      </c>
      <c r="J208" s="35"/>
      <c r="K208" s="35"/>
      <c r="L208" s="4"/>
      <c r="M208" s="4"/>
      <c r="N208" s="59"/>
      <c r="O208" s="4"/>
      <c r="P208" s="4"/>
      <c r="Q208" s="59"/>
      <c r="R208" s="4"/>
      <c r="S208" s="59" t="s">
        <v>650</v>
      </c>
      <c r="T208" s="59"/>
      <c r="U208" s="59"/>
      <c r="V208" s="59"/>
      <c r="W208" s="59"/>
      <c r="X208" s="181"/>
      <c r="Y208" s="181" t="e">
        <f>IF(OR("ASMA"=F208,"MA"=F208),"rsm:","ram:")&amp;
IF(OR("ASMA"=F208,"ABIE"=F208),
  SUBSTITUTE(
    SUBSTITUTE(
      SUBSTITUTE(X208,". Details","Type"),
      "_",""
    ),
    " ",""
  ),
  SUBSTITUTE(
    SUBSTITUTE(
      SUBSTITUTE(
        SUBSTITUTE(
          SUBSTITUTE(
            SUBSTITUTE(
              MID(X208,FIND(".",X208)+2,LEN(X208)-FIND(".",X208)-1),
              "_",""
            ),
            "Identification",""
          ),
          "Text",""
        ),
        ".",""
      ),
      " ",""
    ),
    "Identifier","ID"
  )
)</f>
        <v>#VALUE!</v>
      </c>
      <c r="Z208" s="181" t="e">
        <f>Z$204&amp;"/"&amp;Y208</f>
        <v>#VALUE!</v>
      </c>
      <c r="AA208" s="181"/>
      <c r="AB208" s="181"/>
      <c r="AC208" s="181"/>
      <c r="AD208" s="181"/>
      <c r="AE208" s="181"/>
    </row>
    <row r="209" spans="1:35">
      <c r="B209" s="9">
        <v>208</v>
      </c>
      <c r="C209" s="4" t="s">
        <v>14</v>
      </c>
      <c r="D209" s="177" t="e">
        <f>INDEX(単一!C:C,MATCH(G209,単一!H:H,0),1)</f>
        <v>#N/A</v>
      </c>
      <c r="E209" s="33" t="s">
        <v>604</v>
      </c>
      <c r="F209" s="4" t="s">
        <v>32</v>
      </c>
      <c r="G209" s="4" t="s">
        <v>653</v>
      </c>
      <c r="H209" s="65" t="s">
        <v>654</v>
      </c>
      <c r="I209" s="35" t="s">
        <v>608</v>
      </c>
      <c r="J209" s="194"/>
      <c r="K209" s="194"/>
      <c r="L209" s="37"/>
      <c r="M209" s="38"/>
      <c r="N209" s="38"/>
      <c r="O209" s="38" t="s">
        <v>605</v>
      </c>
      <c r="P209" s="41"/>
      <c r="Q209" s="38"/>
      <c r="R209" s="19"/>
      <c r="S209" s="19"/>
      <c r="T209" s="19"/>
      <c r="U209" s="19"/>
      <c r="V209" s="19"/>
      <c r="W209" s="20"/>
      <c r="X209" s="179"/>
      <c r="Y209" s="179" t="e">
        <f>IF(OR("ASMA"=F209,"MA"=F209),"rsm:","ram:")&amp;
IF(OR("ASMA"=F209,"ABIE"=F209),
  SUBSTITUTE(
    SUBSTITUTE(
      SUBSTITUTE(X209,". Details","Type"),
      "_",""
    ),
    " ",""
  ),
  SUBSTITUTE(
    SUBSTITUTE(
      SUBSTITUTE(
        SUBSTITUTE(
          SUBSTITUTE(
            SUBSTITUTE(
              MID(X209,FIND(".",X209)+2,LEN(X209)-FIND(".",X209)-1),
              "_",""
            ),
            "Identification",""
          ),
          "Text",""
        ),
        ".",""
      ),
      " ",""
    ),
    "Identifier","ID"
  )
)</f>
        <v>#VALUE!</v>
      </c>
      <c r="Z209" s="204" t="e">
        <f>Z$122&amp;"/"&amp;Y209</f>
        <v>#VALUE!</v>
      </c>
      <c r="AA209" s="179"/>
      <c r="AB209" s="179"/>
      <c r="AC209" s="179"/>
      <c r="AD209" s="179"/>
      <c r="AE209" s="179"/>
    </row>
    <row r="210" spans="1:35">
      <c r="B210" s="9">
        <v>209</v>
      </c>
      <c r="C210" s="4" t="s">
        <v>14</v>
      </c>
      <c r="D210" s="177" t="e">
        <f>INDEX(単一!C:C,MATCH(G210,単一!H:H,0),1)</f>
        <v>#N/A</v>
      </c>
      <c r="E210" s="33" t="s">
        <v>609</v>
      </c>
      <c r="F210" s="4" t="s">
        <v>37</v>
      </c>
      <c r="G210" s="4" t="s">
        <v>655</v>
      </c>
      <c r="H210" s="65" t="s">
        <v>656</v>
      </c>
      <c r="I210" s="35" t="s">
        <v>13</v>
      </c>
      <c r="J210" s="194"/>
      <c r="K210" s="194"/>
      <c r="L210" s="37"/>
      <c r="M210" s="38"/>
      <c r="N210" s="38"/>
      <c r="O210" s="38"/>
      <c r="P210" s="41" t="s">
        <v>610</v>
      </c>
      <c r="Q210" s="38"/>
      <c r="R210" s="19"/>
      <c r="S210" s="19"/>
      <c r="T210" s="19"/>
      <c r="U210" s="19"/>
      <c r="V210" s="19"/>
      <c r="W210" s="20"/>
      <c r="X210" s="179"/>
      <c r="Y210" s="179" t="str">
        <f>IF(OR("ASMA"=F210,"MA"=F210),"rsm:","ram:")&amp;
IF(OR("ASMA"=F210,"ABIE"=F210),
  SUBSTITUTE(
    SUBSTITUTE(
      SUBSTITUTE(X210,". Details","Type"),
      "_",""
    ),
    " ",""
  ),
  SUBSTITUTE(
    SUBSTITUTE(
      SUBSTITUTE(
        SUBSTITUTE(
          SUBSTITUTE(
            SUBSTITUTE(
              MID(X210,FIND(".",X210)+2,LEN(X210)-FIND(".",X210)-1),
              "_",""
            ),
            "Identification",""
          ),
          "Text",""
        ),
        ".",""
      ),
      " ",""
    ),
    "Identifier","ID"
  )
)</f>
        <v>ram:</v>
      </c>
      <c r="Z210" s="204"/>
      <c r="AA210" s="179"/>
      <c r="AB210" s="179"/>
      <c r="AC210" s="179"/>
      <c r="AD210" s="179"/>
      <c r="AE210" s="179"/>
    </row>
    <row r="211" spans="1:35">
      <c r="B211" s="9">
        <v>210</v>
      </c>
      <c r="C211" s="4" t="s">
        <v>14</v>
      </c>
      <c r="D211" s="177" t="str">
        <f>INDEX(単一!C:C,MATCH(G211,単一!H:H,0),1)</f>
        <v>ヘッダ</v>
      </c>
      <c r="E211" s="33" t="s">
        <v>613</v>
      </c>
      <c r="F211" s="4" t="s">
        <v>22</v>
      </c>
      <c r="G211" s="4" t="s">
        <v>615</v>
      </c>
      <c r="H211" s="65" t="s">
        <v>657</v>
      </c>
      <c r="I211" s="35" t="s">
        <v>20</v>
      </c>
      <c r="J211" s="194"/>
      <c r="K211" s="194"/>
      <c r="L211" s="37"/>
      <c r="M211" s="38"/>
      <c r="N211" s="38"/>
      <c r="O211" s="38"/>
      <c r="P211" s="41"/>
      <c r="Q211" s="38" t="s">
        <v>614</v>
      </c>
      <c r="R211" s="19"/>
      <c r="S211" s="19"/>
      <c r="T211" s="19"/>
      <c r="U211" s="19"/>
      <c r="V211" s="19"/>
      <c r="W211" s="20"/>
      <c r="X211" s="179"/>
      <c r="Y211" s="179" t="e">
        <f>IF(OR("ASMA"=F211,"MA"=F211),"rsm:","ram:")&amp;
IF(OR("ASMA"=F211,"ABIE"=F211),
  SUBSTITUTE(
    SUBSTITUTE(
      SUBSTITUTE(X211,". Details","Type"),
      "_",""
    ),
    " ",""
  ),
  SUBSTITUTE(
    SUBSTITUTE(
      SUBSTITUTE(
        SUBSTITUTE(
          SUBSTITUTE(
            SUBSTITUTE(
              MID(X211,FIND(".",X211)+2,LEN(X211)-FIND(".",X211)-1),
              "_",""
            ),
            "Identification",""
          ),
          "Text",""
        ),
        ".",""
      ),
      " ",""
    ),
    "Identifier","ID"
  )
)</f>
        <v>#VALUE!</v>
      </c>
      <c r="Z211" s="204" t="e">
        <f>Z209&amp;"/"&amp;Y211</f>
        <v>#VALUE!</v>
      </c>
      <c r="AA211" s="179"/>
      <c r="AB211" s="179"/>
      <c r="AC211" s="179"/>
      <c r="AD211" s="179"/>
      <c r="AE211" s="179"/>
    </row>
    <row r="212" spans="1:35">
      <c r="B212" s="9">
        <v>211</v>
      </c>
      <c r="C212" s="4" t="s">
        <v>14</v>
      </c>
      <c r="D212" s="177" t="e">
        <f>INDEX(単一!C:C,MATCH(G212,単一!H:H,0),1)</f>
        <v>#N/A</v>
      </c>
      <c r="E212" s="33" t="s">
        <v>617</v>
      </c>
      <c r="F212" s="4" t="s">
        <v>22</v>
      </c>
      <c r="G212" s="4" t="s">
        <v>658</v>
      </c>
      <c r="H212" s="65" t="s">
        <v>659</v>
      </c>
      <c r="I212" s="35" t="s">
        <v>26</v>
      </c>
      <c r="J212" s="194"/>
      <c r="K212" s="194"/>
      <c r="L212" s="37"/>
      <c r="M212" s="38"/>
      <c r="N212" s="38"/>
      <c r="O212" s="38"/>
      <c r="P212" s="41"/>
      <c r="Q212" s="19" t="s">
        <v>618</v>
      </c>
      <c r="R212" s="19"/>
      <c r="S212" s="20"/>
      <c r="T212" s="38"/>
      <c r="U212" s="19"/>
      <c r="V212" s="19"/>
      <c r="W212" s="19"/>
      <c r="X212" s="179"/>
      <c r="Y212" s="179" t="e">
        <f>IF(OR("ASMA"=F212,"MA"=F212),"rsm:","ram:")&amp;
IF(OR("ASMA"=F212,"ABIE"=F212),
  SUBSTITUTE(
    SUBSTITUTE(
      SUBSTITUTE(X212,". Details","Type"),
      "_",""
    ),
    " ",""
  ),
  SUBSTITUTE(
    SUBSTITUTE(
      SUBSTITUTE(
        SUBSTITUTE(
          SUBSTITUTE(
            SUBSTITUTE(
              MID(X212,FIND(".",X212)+2,LEN(X212)-FIND(".",X212)-1),
              "_",""
            ),
            "Identification",""
          ),
          "Text",""
        ),
        ".",""
      ),
      " ",""
    ),
    "Identifier","ID"
  )
)</f>
        <v>#VALUE!</v>
      </c>
      <c r="Z212" s="204" t="e">
        <f>Z$209&amp;"/"&amp;Y212</f>
        <v>#VALUE!</v>
      </c>
      <c r="AA212" s="179"/>
      <c r="AB212" s="179"/>
      <c r="AC212" s="179"/>
      <c r="AD212" s="179"/>
      <c r="AE212" s="179"/>
    </row>
    <row r="213" spans="1:35">
      <c r="B213" s="9">
        <v>212</v>
      </c>
      <c r="C213" s="4" t="s">
        <v>14</v>
      </c>
      <c r="D213" s="177" t="e">
        <f>INDEX(単一!C:C,MATCH(G213,単一!H:H,0),1)</f>
        <v>#N/A</v>
      </c>
      <c r="E213" s="33" t="s">
        <v>621</v>
      </c>
      <c r="F213" s="4" t="s">
        <v>22</v>
      </c>
      <c r="G213" s="4" t="s">
        <v>660</v>
      </c>
      <c r="H213" s="65" t="s">
        <v>661</v>
      </c>
      <c r="I213" s="35" t="s">
        <v>26</v>
      </c>
      <c r="J213" s="194"/>
      <c r="K213" s="194"/>
      <c r="L213" s="37"/>
      <c r="M213" s="38"/>
      <c r="N213" s="38"/>
      <c r="O213" s="38"/>
      <c r="P213" s="41"/>
      <c r="Q213" s="19" t="s">
        <v>622</v>
      </c>
      <c r="R213" s="19"/>
      <c r="S213" s="20"/>
      <c r="T213" s="38"/>
      <c r="U213" s="19"/>
      <c r="V213" s="19"/>
      <c r="W213" s="19"/>
      <c r="X213" s="179"/>
      <c r="Y213" s="179" t="e">
        <f>IF(OR("ASMA"=F213,"MA"=F213),"rsm:","ram:")&amp;
IF(OR("ASMA"=F213,"ABIE"=F213),
  SUBSTITUTE(
    SUBSTITUTE(
      SUBSTITUTE(X213,". Details","Type"),
      "_",""
    ),
    " ",""
  ),
  SUBSTITUTE(
    SUBSTITUTE(
      SUBSTITUTE(
        SUBSTITUTE(
          SUBSTITUTE(
            SUBSTITUTE(
              MID(X213,FIND(".",X213)+2,LEN(X213)-FIND(".",X213)-1),
              "_",""
            ),
            "Identification",""
          ),
          "Text",""
        ),
        ".",""
      ),
      " ",""
    ),
    "Identifier","ID"
  )
)</f>
        <v>#VALUE!</v>
      </c>
      <c r="Z213" s="204" t="e">
        <f>Z$209&amp;"/"&amp;Y213</f>
        <v>#VALUE!</v>
      </c>
      <c r="AA213" s="179"/>
      <c r="AB213" s="179"/>
      <c r="AC213" s="179"/>
      <c r="AD213" s="179"/>
      <c r="AE213" s="179"/>
    </row>
    <row r="214" spans="1:35">
      <c r="B214" s="9">
        <v>213</v>
      </c>
      <c r="C214" s="4" t="s">
        <v>14</v>
      </c>
      <c r="D214" s="177" t="e">
        <f>INDEX(単一!C:C,MATCH(G214,単一!H:H,0),1)</f>
        <v>#N/A</v>
      </c>
      <c r="E214" s="33" t="s">
        <v>625</v>
      </c>
      <c r="F214" s="4" t="s">
        <v>22</v>
      </c>
      <c r="G214" s="4" t="s">
        <v>662</v>
      </c>
      <c r="H214" s="65" t="s">
        <v>663</v>
      </c>
      <c r="I214" s="35" t="s">
        <v>26</v>
      </c>
      <c r="J214" s="194"/>
      <c r="K214" s="194"/>
      <c r="L214" s="37"/>
      <c r="M214" s="38"/>
      <c r="N214" s="38"/>
      <c r="O214" s="38"/>
      <c r="P214" s="41"/>
      <c r="Q214" s="19" t="s">
        <v>626</v>
      </c>
      <c r="R214" s="19"/>
      <c r="S214" s="20"/>
      <c r="T214" s="38"/>
      <c r="U214" s="19"/>
      <c r="V214" s="19"/>
      <c r="W214" s="19"/>
      <c r="X214" s="179"/>
      <c r="Y214" s="179" t="e">
        <f>IF(OR("ASMA"=F214,"MA"=F214),"rsm:","ram:")&amp;
IF(OR("ASMA"=F214,"ABIE"=F214),
  SUBSTITUTE(
    SUBSTITUTE(
      SUBSTITUTE(X214,". Details","Type"),
      "_",""
    ),
    " ",""
  ),
  SUBSTITUTE(
    SUBSTITUTE(
      SUBSTITUTE(
        SUBSTITUTE(
          SUBSTITUTE(
            SUBSTITUTE(
              MID(X214,FIND(".",X214)+2,LEN(X214)-FIND(".",X214)-1),
              "_",""
            ),
            "Identification",""
          ),
          "Text",""
        ),
        ".",""
      ),
      " ",""
    ),
    "Identifier","ID"
  )
)</f>
        <v>#VALUE!</v>
      </c>
      <c r="Z214" s="204" t="e">
        <f>Z$209&amp;"/"&amp;Y214</f>
        <v>#VALUE!</v>
      </c>
      <c r="AA214" s="179"/>
      <c r="AB214" s="179"/>
      <c r="AC214" s="179"/>
      <c r="AD214" s="179"/>
      <c r="AE214" s="179"/>
    </row>
    <row r="215" spans="1:35">
      <c r="B215" s="9">
        <v>214</v>
      </c>
      <c r="C215" s="4" t="s">
        <v>14</v>
      </c>
      <c r="D215" s="177" t="e">
        <f>INDEX(単一!C:C,MATCH(G215,単一!H:H,0),1)</f>
        <v>#N/A</v>
      </c>
      <c r="E215" s="33" t="s">
        <v>629</v>
      </c>
      <c r="F215" s="4" t="s">
        <v>22</v>
      </c>
      <c r="G215" s="4" t="s">
        <v>664</v>
      </c>
      <c r="H215" s="65" t="s">
        <v>665</v>
      </c>
      <c r="I215" s="35" t="s">
        <v>26</v>
      </c>
      <c r="J215" s="194"/>
      <c r="K215" s="194"/>
      <c r="L215" s="37"/>
      <c r="M215" s="38"/>
      <c r="N215" s="38"/>
      <c r="O215" s="38"/>
      <c r="P215" s="41"/>
      <c r="Q215" s="19" t="s">
        <v>630</v>
      </c>
      <c r="R215" s="19"/>
      <c r="S215" s="20"/>
      <c r="T215" s="38"/>
      <c r="U215" s="19"/>
      <c r="V215" s="19"/>
      <c r="W215" s="19"/>
      <c r="X215" s="179"/>
      <c r="Y215" s="179" t="e">
        <f>IF(OR("ASMA"=F215,"MA"=F215),"rsm:","ram:")&amp;
IF(OR("ASMA"=F215,"ABIE"=F215),
  SUBSTITUTE(
    SUBSTITUTE(
      SUBSTITUTE(X215,". Details","Type"),
      "_",""
    ),
    " ",""
  ),
  SUBSTITUTE(
    SUBSTITUTE(
      SUBSTITUTE(
        SUBSTITUTE(
          SUBSTITUTE(
            SUBSTITUTE(
              MID(X215,FIND(".",X215)+2,LEN(X215)-FIND(".",X215)-1),
              "_",""
            ),
            "Identification",""
          ),
          "Text",""
        ),
        ".",""
      ),
      " ",""
    ),
    "Identifier","ID"
  )
)</f>
        <v>#VALUE!</v>
      </c>
      <c r="Z215" s="204" t="e">
        <f>Z$209&amp;"/"&amp;Y215</f>
        <v>#VALUE!</v>
      </c>
      <c r="AA215" s="179"/>
      <c r="AB215" s="179"/>
      <c r="AC215" s="179"/>
      <c r="AD215" s="179"/>
      <c r="AE215" s="179"/>
    </row>
    <row r="216" spans="1:35">
      <c r="B216" s="9">
        <v>215</v>
      </c>
      <c r="C216" s="4" t="s">
        <v>14</v>
      </c>
      <c r="D216" s="177" t="e">
        <f>INDEX(単一!C:C,MATCH(G216,単一!H:H,0),1)</f>
        <v>#N/A</v>
      </c>
      <c r="E216" s="33" t="s">
        <v>633</v>
      </c>
      <c r="F216" s="4" t="s">
        <v>22</v>
      </c>
      <c r="G216" s="4" t="s">
        <v>666</v>
      </c>
      <c r="H216" s="65" t="s">
        <v>667</v>
      </c>
      <c r="I216" s="35" t="s">
        <v>26</v>
      </c>
      <c r="J216" s="194"/>
      <c r="K216" s="194"/>
      <c r="L216" s="37"/>
      <c r="M216" s="38"/>
      <c r="N216" s="38"/>
      <c r="O216" s="38"/>
      <c r="P216" s="41"/>
      <c r="Q216" s="19" t="s">
        <v>634</v>
      </c>
      <c r="R216" s="19"/>
      <c r="S216" s="19"/>
      <c r="T216" s="19"/>
      <c r="U216" s="19"/>
      <c r="V216" s="19"/>
      <c r="W216" s="19"/>
      <c r="X216" s="179"/>
      <c r="Y216" s="179" t="e">
        <f>IF(OR("ASMA"=F216,"MA"=F216),"rsm:","ram:")&amp;
IF(OR("ASMA"=F216,"ABIE"=F216),
  SUBSTITUTE(
    SUBSTITUTE(
      SUBSTITUTE(X216,". Details","Type"),
      "_",""
    ),
    " ",""
  ),
  SUBSTITUTE(
    SUBSTITUTE(
      SUBSTITUTE(
        SUBSTITUTE(
          SUBSTITUTE(
            SUBSTITUTE(
              MID(X216,FIND(".",X216)+2,LEN(X216)-FIND(".",X216)-1),
              "_",""
            ),
            "Identification",""
          ),
          "Text",""
        ),
        ".",""
      ),
      " ",""
    ),
    "Identifier","ID"
  )
)</f>
        <v>#VALUE!</v>
      </c>
      <c r="Z216" s="204" t="e">
        <f>Z$209&amp;"/"&amp;Y216</f>
        <v>#VALUE!</v>
      </c>
      <c r="AA216" s="179"/>
      <c r="AB216" s="179"/>
      <c r="AC216" s="179"/>
      <c r="AD216" s="179"/>
      <c r="AE216" s="179"/>
    </row>
    <row r="217" spans="1:35">
      <c r="B217" s="9">
        <v>216</v>
      </c>
      <c r="C217" s="4" t="s">
        <v>14</v>
      </c>
      <c r="D217" s="177" t="str">
        <f>INDEX(単一!C:C,MATCH(G217,単一!H:H,0),1)</f>
        <v>ヘッダ</v>
      </c>
      <c r="E217" s="33" t="s">
        <v>637</v>
      </c>
      <c r="F217" s="4" t="s">
        <v>32</v>
      </c>
      <c r="G217" s="4" t="s">
        <v>668</v>
      </c>
      <c r="H217" s="65" t="s">
        <v>669</v>
      </c>
      <c r="I217" s="35" t="s">
        <v>141</v>
      </c>
      <c r="J217" s="194"/>
      <c r="K217" s="194"/>
      <c r="L217" s="37"/>
      <c r="M217" s="38"/>
      <c r="N217" s="38"/>
      <c r="O217" s="38"/>
      <c r="P217" s="41"/>
      <c r="Q217" s="38" t="s">
        <v>638</v>
      </c>
      <c r="R217" s="19"/>
      <c r="S217" s="19"/>
      <c r="T217" s="19"/>
      <c r="U217" s="19"/>
      <c r="V217" s="19"/>
      <c r="W217" s="20"/>
      <c r="X217" s="179"/>
      <c r="Y217" s="179" t="e">
        <f>IF(OR("ASMA"=F217,"MA"=F217),"rsm:","ram:")&amp;
IF(OR("ASMA"=F217,"ABIE"=F217),
  SUBSTITUTE(
    SUBSTITUTE(
      SUBSTITUTE(X217,". Details","Type"),
      "_",""
    ),
    " ",""
  ),
  SUBSTITUTE(
    SUBSTITUTE(
      SUBSTITUTE(
        SUBSTITUTE(
          SUBSTITUTE(
            SUBSTITUTE(
              MID(X217,FIND(".",X217)+2,LEN(X217)-FIND(".",X217)-1),
              "_",""
            ),
            "Identification",""
          ),
          "Text",""
        ),
        ".",""
      ),
      " ",""
    ),
    "Identifier","ID"
  )
)</f>
        <v>#VALUE!</v>
      </c>
      <c r="Z217" s="204" t="e">
        <f>Z$209&amp;"/"&amp;Y217</f>
        <v>#VALUE!</v>
      </c>
      <c r="AA217" s="179"/>
      <c r="AB217" s="179"/>
      <c r="AC217" s="179"/>
      <c r="AD217" s="179"/>
      <c r="AE217" s="179"/>
    </row>
    <row r="218" spans="1:35">
      <c r="B218" s="9">
        <v>217</v>
      </c>
      <c r="C218" s="4" t="s">
        <v>14</v>
      </c>
      <c r="D218" s="177" t="str">
        <f>INDEX(単一!C:C,MATCH(G218,単一!H:H,0),1)</f>
        <v>ヘッダ</v>
      </c>
      <c r="E218" s="4" t="s">
        <v>641</v>
      </c>
      <c r="F218" s="4" t="s">
        <v>37</v>
      </c>
      <c r="G218" s="59" t="s">
        <v>670</v>
      </c>
      <c r="H218" s="59" t="s">
        <v>671</v>
      </c>
      <c r="I218" s="35" t="s">
        <v>13</v>
      </c>
      <c r="J218" s="195"/>
      <c r="K218" s="195"/>
      <c r="L218" s="41"/>
      <c r="M218" s="38"/>
      <c r="N218" s="38"/>
      <c r="O218" s="38"/>
      <c r="P218" s="38"/>
      <c r="Q218" s="44"/>
      <c r="R218" s="45" t="s">
        <v>642</v>
      </c>
      <c r="S218" s="45"/>
      <c r="T218" s="44"/>
      <c r="U218" s="44"/>
      <c r="V218" s="44"/>
      <c r="W218" s="44"/>
      <c r="X218" s="181"/>
      <c r="Y218" s="181" t="str">
        <f>IF(OR("ASMA"=F218,"MA"=F218),"rsm:","ram:")&amp;
IF(OR("ASMA"=F218,"ABIE"=F218),
  SUBSTITUTE(
    SUBSTITUTE(
      SUBSTITUTE(X218,". Details","Type"),
      "_",""
    ),
    " ",""
  ),
  SUBSTITUTE(
    SUBSTITUTE(
      SUBSTITUTE(
        SUBSTITUTE(
          SUBSTITUTE(
            SUBSTITUTE(
              MID(X218,FIND(".",X218)+2,LEN(X218)-FIND(".",X218)-1),
              "_",""
            ),
            "Identification",""
          ),
          "Text",""
        ),
        ".",""
      ),
      " ",""
    ),
    "Identifier","ID"
  )
)</f>
        <v>ram:</v>
      </c>
      <c r="Z218" s="181" t="e">
        <f>Z$209&amp;"/"&amp;Y218</f>
        <v>#VALUE!</v>
      </c>
      <c r="AA218" s="181"/>
      <c r="AB218" s="181"/>
      <c r="AC218" s="181"/>
      <c r="AD218" s="181"/>
      <c r="AE218" s="181"/>
    </row>
    <row r="219" spans="1:35">
      <c r="B219" s="9">
        <v>218</v>
      </c>
      <c r="C219" s="4" t="s">
        <v>14</v>
      </c>
      <c r="D219" s="177" t="e">
        <f>INDEX(単一!C:C,MATCH(G219,単一!H:H,0),1)</f>
        <v>#N/A</v>
      </c>
      <c r="E219" s="4" t="s">
        <v>645</v>
      </c>
      <c r="F219" s="4" t="s">
        <v>22</v>
      </c>
      <c r="G219" s="59" t="s">
        <v>672</v>
      </c>
      <c r="H219" s="59" t="s">
        <v>648</v>
      </c>
      <c r="I219" s="35" t="s">
        <v>20</v>
      </c>
      <c r="J219" s="195"/>
      <c r="K219" s="195"/>
      <c r="L219" s="41"/>
      <c r="M219" s="38"/>
      <c r="N219" s="45"/>
      <c r="O219" s="45"/>
      <c r="P219" s="44"/>
      <c r="Q219" s="38"/>
      <c r="R219" s="38"/>
      <c r="S219" s="38" t="s">
        <v>646</v>
      </c>
      <c r="T219" s="44"/>
      <c r="U219" s="44"/>
      <c r="V219" s="44"/>
      <c r="W219" s="44"/>
      <c r="X219" s="181"/>
      <c r="Y219" s="181" t="e">
        <f>IF(OR("ASMA"=F219,"MA"=F219),"rsm:","ram:")&amp;
IF(OR("ASMA"=F219,"ABIE"=F219),
  SUBSTITUTE(
    SUBSTITUTE(
      SUBSTITUTE(X219,". Details","Type"),
      "_",""
    ),
    " ",""
  ),
  SUBSTITUTE(
    SUBSTITUTE(
      SUBSTITUTE(
        SUBSTITUTE(
          SUBSTITUTE(
            SUBSTITUTE(
              MID(X219,FIND(".",X219)+2,LEN(X219)-FIND(".",X219)-1),
              "_",""
            ),
            "Identification",""
          ),
          "Text",""
        ),
        ".",""
      ),
      " ",""
    ),
    "Identifier","ID"
  )
)</f>
        <v>#VALUE!</v>
      </c>
      <c r="Z219" s="181" t="e">
        <f>Z$209&amp;"/"&amp;Y219</f>
        <v>#VALUE!</v>
      </c>
      <c r="AA219" s="181"/>
      <c r="AB219" s="181"/>
      <c r="AC219" s="181"/>
      <c r="AD219" s="181"/>
      <c r="AE219" s="181"/>
    </row>
    <row r="220" spans="1:35">
      <c r="B220" s="9">
        <v>219</v>
      </c>
      <c r="C220" s="4" t="s">
        <v>14</v>
      </c>
      <c r="D220" s="177" t="e">
        <f>INDEX(単一!C:C,MATCH(G220,単一!H:H,0),1)</f>
        <v>#N/A</v>
      </c>
      <c r="E220" s="4" t="s">
        <v>649</v>
      </c>
      <c r="F220" s="4" t="s">
        <v>22</v>
      </c>
      <c r="G220" s="59" t="s">
        <v>673</v>
      </c>
      <c r="H220" s="59" t="s">
        <v>652</v>
      </c>
      <c r="I220" s="35" t="s">
        <v>20</v>
      </c>
      <c r="J220" s="35"/>
      <c r="K220" s="35"/>
      <c r="L220" s="4"/>
      <c r="M220" s="4"/>
      <c r="N220" s="59"/>
      <c r="O220" s="4"/>
      <c r="P220" s="4"/>
      <c r="Q220" s="59"/>
      <c r="R220" s="4"/>
      <c r="S220" s="59" t="s">
        <v>650</v>
      </c>
      <c r="T220" s="59"/>
      <c r="U220" s="59"/>
      <c r="V220" s="59"/>
      <c r="W220" s="59"/>
      <c r="X220" s="181"/>
      <c r="Y220" s="181" t="e">
        <f>IF(OR("ASMA"=F220,"MA"=F220),"rsm:","ram:")&amp;
IF(OR("ASMA"=F220,"ABIE"=F220),
  SUBSTITUTE(
    SUBSTITUTE(
      SUBSTITUTE(X220,". Details","Type"),
      "_",""
    ),
    " ",""
  ),
  SUBSTITUTE(
    SUBSTITUTE(
      SUBSTITUTE(
        SUBSTITUTE(
          SUBSTITUTE(
            SUBSTITUTE(
              MID(X220,FIND(".",X220)+2,LEN(X220)-FIND(".",X220)-1),
              "_",""
            ),
            "Identification",""
          ),
          "Text",""
        ),
        ".",""
      ),
      " ",""
    ),
    "Identifier","ID"
  )
)</f>
        <v>#VALUE!</v>
      </c>
      <c r="Z220" s="181" t="e">
        <f>Z$122&amp;"/"&amp;Y220</f>
        <v>#VALUE!</v>
      </c>
      <c r="AA220" s="181"/>
      <c r="AB220" s="181"/>
      <c r="AC220" s="181"/>
      <c r="AD220" s="181"/>
      <c r="AE220" s="181"/>
    </row>
    <row r="221" spans="1:35" s="53" customFormat="1">
      <c r="A221" s="217">
        <v>220</v>
      </c>
      <c r="B221" s="9">
        <v>220</v>
      </c>
      <c r="C221" s="4" t="s">
        <v>14</v>
      </c>
      <c r="D221" s="177" t="str">
        <f>INDEX(単一!C:C,MATCH(G221,単一!H:H,0),1)</f>
        <v>ヘッダ</v>
      </c>
      <c r="E221" s="4" t="s">
        <v>674</v>
      </c>
      <c r="F221" s="4" t="s">
        <v>32</v>
      </c>
      <c r="G221" s="4" t="s">
        <v>676</v>
      </c>
      <c r="H221" s="4" t="s">
        <v>677</v>
      </c>
      <c r="I221" s="35" t="s">
        <v>141</v>
      </c>
      <c r="J221" s="194"/>
      <c r="K221" s="194"/>
      <c r="L221" s="37"/>
      <c r="M221" s="38"/>
      <c r="N221" s="38"/>
      <c r="O221" s="38" t="s">
        <v>675</v>
      </c>
      <c r="P221" s="41"/>
      <c r="Q221" s="38"/>
      <c r="R221" s="19"/>
      <c r="S221" s="19"/>
      <c r="T221" s="19"/>
      <c r="U221" s="19"/>
      <c r="V221" s="19"/>
      <c r="W221" s="20"/>
      <c r="X221" s="179"/>
      <c r="Y221" s="179" t="e">
        <f>IF(OR("ASMA"=F221,"MA"=F221),"rsm:","ram:")&amp;
IF(OR("ASMA"=F221,"ABIE"=F221),
  SUBSTITUTE(
    SUBSTITUTE(
      SUBSTITUTE(X221,". Details","Type"),
      "_",""
    ),
    " ",""
  ),
  SUBSTITUTE(
    SUBSTITUTE(
      SUBSTITUTE(
        SUBSTITUTE(
          SUBSTITUTE(
            SUBSTITUTE(
              MID(X221,FIND(".",X221)+2,LEN(X221)-FIND(".",X221)-1),
              "_",""
            ),
            "Identification",""
          ),
          "Text",""
        ),
        ".",""
      ),
      " ",""
    ),
    "Identifier","ID"
  )
)</f>
        <v>#VALUE!</v>
      </c>
      <c r="Z221" s="204"/>
      <c r="AA221" s="179"/>
      <c r="AB221" s="179"/>
      <c r="AC221" s="179"/>
      <c r="AD221" s="179"/>
      <c r="AE221" s="179"/>
      <c r="AF221"/>
      <c r="AG221"/>
      <c r="AH221"/>
      <c r="AI221" s="131"/>
    </row>
    <row r="222" spans="1:35">
      <c r="A222" s="214">
        <v>221</v>
      </c>
      <c r="B222" s="9">
        <v>221</v>
      </c>
      <c r="C222" s="4" t="s">
        <v>14</v>
      </c>
      <c r="D222" s="177" t="str">
        <f>INDEX(単一!C:C,MATCH(G222,単一!H:H,0),1)</f>
        <v>ヘッダ</v>
      </c>
      <c r="E222" s="54" t="s">
        <v>678</v>
      </c>
      <c r="F222" s="4" t="s">
        <v>37</v>
      </c>
      <c r="G222" s="4" t="s">
        <v>680</v>
      </c>
      <c r="H222" s="4" t="s">
        <v>681</v>
      </c>
      <c r="I222" s="35" t="s">
        <v>13</v>
      </c>
      <c r="J222" s="194"/>
      <c r="K222" s="194"/>
      <c r="L222" s="37"/>
      <c r="M222" s="38"/>
      <c r="N222" s="38"/>
      <c r="O222" s="38"/>
      <c r="P222" s="41" t="s">
        <v>679</v>
      </c>
      <c r="Q222" s="18"/>
      <c r="R222" s="38"/>
      <c r="S222" s="38"/>
      <c r="T222" s="38"/>
      <c r="U222" s="38"/>
      <c r="V222" s="38"/>
      <c r="W222" s="38"/>
      <c r="X222" s="179"/>
      <c r="Y222" s="179" t="str">
        <f>IF(OR("ASMA"=F222,"MA"=F222),"rsm:","ram:")&amp;
IF(OR("ASMA"=F222,"ABIE"=F222),
  SUBSTITUTE(
    SUBSTITUTE(
      SUBSTITUTE(X222,". Details","Type"),
      "_",""
    ),
    " ",""
  ),
  SUBSTITUTE(
    SUBSTITUTE(
      SUBSTITUTE(
        SUBSTITUTE(
          SUBSTITUTE(
            SUBSTITUTE(
              MID(X222,FIND(".",X222)+2,LEN(X222)-FIND(".",X222)-1),
              "_",""
            ),
            "Identification",""
          ),
          "Text",""
        ),
        ".",""
      ),
      " ",""
    ),
    "Identifier","ID"
  )
)</f>
        <v>ram:</v>
      </c>
      <c r="Z222" s="204" t="e">
        <f>Z220&amp;"/"&amp;Y222</f>
        <v>#VALUE!</v>
      </c>
      <c r="AA222" s="179"/>
      <c r="AB222" s="179"/>
      <c r="AC222" s="179"/>
      <c r="AD222" s="179"/>
      <c r="AE222" s="179"/>
    </row>
    <row r="223" spans="1:35" s="53" customFormat="1">
      <c r="A223" s="217">
        <v>222</v>
      </c>
      <c r="B223" s="9">
        <v>222</v>
      </c>
      <c r="C223" s="55" t="s">
        <v>14</v>
      </c>
      <c r="D223" s="177" t="str">
        <f>INDEX(単一!C:C,MATCH(G223,単一!H:H,0),1)</f>
        <v>ヘッダ</v>
      </c>
      <c r="E223" s="74" t="s">
        <v>682</v>
      </c>
      <c r="F223" s="66" t="s">
        <v>22</v>
      </c>
      <c r="G223" s="55" t="s">
        <v>684</v>
      </c>
      <c r="H223" s="55" t="s">
        <v>685</v>
      </c>
      <c r="I223" s="35" t="s">
        <v>26</v>
      </c>
      <c r="J223" s="194"/>
      <c r="K223" s="194"/>
      <c r="L223" s="56"/>
      <c r="M223" s="57"/>
      <c r="N223" s="57"/>
      <c r="O223" s="57"/>
      <c r="P223" s="62"/>
      <c r="Q223" s="67" t="s">
        <v>683</v>
      </c>
      <c r="R223" s="63"/>
      <c r="S223" s="63"/>
      <c r="T223" s="63"/>
      <c r="U223" s="63"/>
      <c r="V223" s="63"/>
      <c r="W223" s="75"/>
      <c r="X223" s="183"/>
      <c r="Y223" s="183" t="e">
        <f>IF(OR("ASMA"=F223,"MA"=F223),"rsm:","ram:")&amp;
IF(OR("ASMA"=F223,"ABIE"=F223),
  SUBSTITUTE(
    SUBSTITUTE(
      SUBSTITUTE(X223,". Details","Type"),
      "_",""
    ),
    " ",""
  ),
  SUBSTITUTE(
    SUBSTITUTE(
      SUBSTITUTE(
        SUBSTITUTE(
          SUBSTITUTE(
            SUBSTITUTE(
              MID(X223,FIND(".",X223)+2,LEN(X223)-FIND(".",X223)-1),
              "_",""
            ),
            "Identification",""
          ),
          "Text",""
        ),
        ".",""
      ),
      " ",""
    ),
    "Identifier","ID"
  )
)</f>
        <v>#VALUE!</v>
      </c>
      <c r="Z223" s="205" t="e">
        <f>Z$220&amp;"/"&amp;Y223</f>
        <v>#VALUE!</v>
      </c>
      <c r="AA223" s="183"/>
      <c r="AB223" s="183"/>
      <c r="AC223" s="183"/>
      <c r="AD223" s="183"/>
      <c r="AE223" s="183"/>
      <c r="AF223"/>
      <c r="AG223"/>
      <c r="AH223"/>
      <c r="AI223" s="131"/>
    </row>
    <row r="224" spans="1:35">
      <c r="A224" s="214">
        <v>223</v>
      </c>
      <c r="B224" s="9">
        <v>223</v>
      </c>
      <c r="C224" s="4" t="s">
        <v>14</v>
      </c>
      <c r="D224" s="177" t="str">
        <f>INDEX(単一!C:C,MATCH(G224,単一!H:H,0),1)</f>
        <v>ヘッダ</v>
      </c>
      <c r="E224" s="76" t="s">
        <v>686</v>
      </c>
      <c r="F224" s="77" t="s">
        <v>22</v>
      </c>
      <c r="G224" s="4" t="s">
        <v>688</v>
      </c>
      <c r="H224" s="4" t="s">
        <v>689</v>
      </c>
      <c r="I224" s="35" t="s">
        <v>26</v>
      </c>
      <c r="J224" s="194"/>
      <c r="K224" s="194"/>
      <c r="L224" s="37"/>
      <c r="M224" s="38"/>
      <c r="N224" s="38"/>
      <c r="O224" s="38"/>
      <c r="P224" s="38"/>
      <c r="Q224" s="78" t="s">
        <v>687</v>
      </c>
      <c r="R224" s="19"/>
      <c r="S224" s="19"/>
      <c r="T224" s="19"/>
      <c r="U224" s="19"/>
      <c r="V224" s="19"/>
      <c r="W224" s="19"/>
      <c r="X224" s="179"/>
      <c r="Y224" s="179" t="e">
        <f>IF(OR("ASMA"=F224,"MA"=F224),"rsm:","ram:")&amp;
IF(OR("ASMA"=F224,"ABIE"=F224),
  SUBSTITUTE(
    SUBSTITUTE(
      SUBSTITUTE(X224,". Details","Type"),
      "_",""
    ),
    " ",""
  ),
  SUBSTITUTE(
    SUBSTITUTE(
      SUBSTITUTE(
        SUBSTITUTE(
          SUBSTITUTE(
            SUBSTITUTE(
              MID(X224,FIND(".",X224)+2,LEN(X224)-FIND(".",X224)-1),
              "_",""
            ),
            "Identification",""
          ),
          "Text",""
        ),
        ".",""
      ),
      " ",""
    ),
    "Identifier","ID"
  )
)</f>
        <v>#VALUE!</v>
      </c>
      <c r="Z224" s="204" t="e">
        <f>Z$220&amp;"/"&amp;Y224</f>
        <v>#VALUE!</v>
      </c>
      <c r="AA224" s="179"/>
      <c r="AB224" s="179"/>
      <c r="AC224" s="179"/>
      <c r="AD224" s="179"/>
      <c r="AE224" s="179"/>
    </row>
    <row r="225" spans="1:35">
      <c r="A225" s="214">
        <v>224</v>
      </c>
      <c r="B225" s="9">
        <v>224</v>
      </c>
      <c r="C225" s="55" t="s">
        <v>14</v>
      </c>
      <c r="D225" s="177" t="str">
        <f>INDEX(単一!C:C,MATCH(G225,単一!H:H,0),1)</f>
        <v>ヘッダ</v>
      </c>
      <c r="E225" s="74" t="s">
        <v>690</v>
      </c>
      <c r="F225" s="66" t="s">
        <v>22</v>
      </c>
      <c r="G225" s="55" t="s">
        <v>692</v>
      </c>
      <c r="H225" s="55" t="s">
        <v>693</v>
      </c>
      <c r="I225" s="35" t="s">
        <v>26</v>
      </c>
      <c r="J225" s="194"/>
      <c r="K225" s="194"/>
      <c r="L225" s="56"/>
      <c r="M225" s="57"/>
      <c r="N225" s="57"/>
      <c r="O225" s="57"/>
      <c r="P225" s="57"/>
      <c r="Q225" s="72" t="s">
        <v>691</v>
      </c>
      <c r="R225" s="63"/>
      <c r="S225" s="63"/>
      <c r="T225" s="63"/>
      <c r="U225" s="63"/>
      <c r="V225" s="63"/>
      <c r="W225" s="63"/>
      <c r="X225" s="183"/>
      <c r="Y225" s="183" t="e">
        <f>IF(OR("ASMA"=F225,"MA"=F225),"rsm:","ram:")&amp;
IF(OR("ASMA"=F225,"ABIE"=F225),
  SUBSTITUTE(
    SUBSTITUTE(
      SUBSTITUTE(X225,". Details","Type"),
      "_",""
    ),
    " ",""
  ),
  SUBSTITUTE(
    SUBSTITUTE(
      SUBSTITUTE(
        SUBSTITUTE(
          SUBSTITUTE(
            SUBSTITUTE(
              MID(X225,FIND(".",X225)+2,LEN(X225)-FIND(".",X225)-1),
              "_",""
            ),
            "Identification",""
          ),
          "Text",""
        ),
        ".",""
      ),
      " ",""
    ),
    "Identifier","ID"
  )
)</f>
        <v>#VALUE!</v>
      </c>
      <c r="Z225" s="205" t="e">
        <f>Z$220&amp;"/"&amp;Y225</f>
        <v>#VALUE!</v>
      </c>
      <c r="AA225" s="183"/>
      <c r="AB225" s="183"/>
      <c r="AC225" s="183"/>
      <c r="AD225" s="183"/>
      <c r="AE225" s="183"/>
    </row>
    <row r="226" spans="1:35">
      <c r="A226" s="214">
        <v>225</v>
      </c>
      <c r="B226" s="9">
        <v>225</v>
      </c>
      <c r="C226" s="4" t="s">
        <v>14</v>
      </c>
      <c r="D226" s="177" t="str">
        <f>INDEX(単一!C:C,MATCH(G226,単一!H:H,0),1)</f>
        <v>ヘッダ</v>
      </c>
      <c r="E226" s="79" t="s">
        <v>649</v>
      </c>
      <c r="F226" s="77" t="s">
        <v>22</v>
      </c>
      <c r="G226" s="4" t="s">
        <v>695</v>
      </c>
      <c r="H226" s="4" t="s">
        <v>696</v>
      </c>
      <c r="I226" s="35" t="s">
        <v>26</v>
      </c>
      <c r="J226" s="194"/>
      <c r="K226" s="194"/>
      <c r="L226" s="37"/>
      <c r="M226" s="38"/>
      <c r="N226" s="38"/>
      <c r="O226" s="18"/>
      <c r="P226" s="80"/>
      <c r="Q226" s="81" t="s">
        <v>694</v>
      </c>
      <c r="R226" s="80"/>
      <c r="S226" s="41"/>
      <c r="T226" s="19"/>
      <c r="U226" s="19"/>
      <c r="V226" s="19"/>
      <c r="W226" s="20"/>
      <c r="X226" s="179"/>
      <c r="Y226" s="179" t="e">
        <f>IF(OR("ASMA"=F226,"MA"=F226),"rsm:","ram:")&amp;
IF(OR("ASMA"=F226,"ABIE"=F226),
  SUBSTITUTE(
    SUBSTITUTE(
      SUBSTITUTE(X226,". Details","Type"),
      "_",""
    ),
    " ",""
  ),
  SUBSTITUTE(
    SUBSTITUTE(
      SUBSTITUTE(
        SUBSTITUTE(
          SUBSTITUTE(
            SUBSTITUTE(
              MID(X226,FIND(".",X226)+2,LEN(X226)-FIND(".",X226)-1),
              "_",""
            ),
            "Identification",""
          ),
          "Text",""
        ),
        ".",""
      ),
      " ",""
    ),
    "Identifier","ID"
  )
)</f>
        <v>#VALUE!</v>
      </c>
      <c r="Z226" s="204" t="e">
        <f>Z$220&amp;"/"&amp;Y226</f>
        <v>#VALUE!</v>
      </c>
      <c r="AA226" s="179"/>
      <c r="AB226" s="179"/>
      <c r="AC226" s="179"/>
      <c r="AD226" s="179"/>
      <c r="AE226" s="179"/>
    </row>
    <row r="227" spans="1:35" s="53" customFormat="1">
      <c r="A227" s="217">
        <v>226</v>
      </c>
      <c r="B227" s="9">
        <v>226</v>
      </c>
      <c r="C227" s="4" t="s">
        <v>14</v>
      </c>
      <c r="D227" s="177" t="str">
        <f>INDEX(単一!C:C,MATCH(G227,単一!H:H,0),1)</f>
        <v>ヘッダ</v>
      </c>
      <c r="E227" s="79" t="s">
        <v>697</v>
      </c>
      <c r="F227" s="77" t="s">
        <v>22</v>
      </c>
      <c r="G227" s="4" t="s">
        <v>699</v>
      </c>
      <c r="H227" s="4" t="s">
        <v>700</v>
      </c>
      <c r="I227" s="35" t="s">
        <v>26</v>
      </c>
      <c r="J227" s="194"/>
      <c r="K227" s="194"/>
      <c r="L227" s="37"/>
      <c r="M227" s="38"/>
      <c r="N227" s="38"/>
      <c r="O227" s="38"/>
      <c r="P227" s="41"/>
      <c r="Q227" s="82" t="s">
        <v>698</v>
      </c>
      <c r="R227" s="38"/>
      <c r="S227" s="38"/>
      <c r="T227" s="38"/>
      <c r="U227" s="38"/>
      <c r="V227" s="38"/>
      <c r="W227" s="39"/>
      <c r="X227" s="179"/>
      <c r="Y227" s="179" t="e">
        <f>IF(OR("ASMA"=F227,"MA"=F227),"rsm:","ram:")&amp;
IF(OR("ASMA"=F227,"ABIE"=F227),
  SUBSTITUTE(
    SUBSTITUTE(
      SUBSTITUTE(X227,". Details","Type"),
      "_",""
    ),
    " ",""
  ),
  SUBSTITUTE(
    SUBSTITUTE(
      SUBSTITUTE(
        SUBSTITUTE(
          SUBSTITUTE(
            SUBSTITUTE(
              MID(X227,FIND(".",X227)+2,LEN(X227)-FIND(".",X227)-1),
              "_",""
            ),
            "Identification",""
          ),
          "Text",""
        ),
        ".",""
      ),
      " ",""
    ),
    "Identifier","ID"
  )
)</f>
        <v>#VALUE!</v>
      </c>
      <c r="Z227" s="204"/>
      <c r="AA227" s="179"/>
      <c r="AB227" s="179"/>
      <c r="AC227" s="179"/>
      <c r="AD227" s="179"/>
      <c r="AE227" s="179"/>
      <c r="AF227"/>
      <c r="AG227"/>
      <c r="AH227"/>
      <c r="AI227" s="131"/>
    </row>
    <row r="228" spans="1:35" s="53" customFormat="1">
      <c r="A228" s="217">
        <v>227</v>
      </c>
      <c r="B228" s="9">
        <v>227</v>
      </c>
      <c r="C228" s="4" t="s">
        <v>14</v>
      </c>
      <c r="D228" s="177" t="str">
        <f>INDEX(単一!C:C,MATCH(G228,単一!H:H,0),1)</f>
        <v>ヘッダ</v>
      </c>
      <c r="E228" s="79" t="s">
        <v>701</v>
      </c>
      <c r="F228" s="77" t="s">
        <v>22</v>
      </c>
      <c r="G228" s="4" t="s">
        <v>703</v>
      </c>
      <c r="H228" s="4" t="s">
        <v>704</v>
      </c>
      <c r="I228" s="35" t="s">
        <v>26</v>
      </c>
      <c r="J228" s="194"/>
      <c r="K228" s="194"/>
      <c r="L228" s="37"/>
      <c r="M228" s="38"/>
      <c r="N228" s="38"/>
      <c r="O228" s="38"/>
      <c r="P228" s="41"/>
      <c r="Q228" s="82" t="s">
        <v>702</v>
      </c>
      <c r="R228" s="19"/>
      <c r="S228" s="19"/>
      <c r="T228" s="19"/>
      <c r="U228" s="19"/>
      <c r="V228" s="19"/>
      <c r="W228" s="20"/>
      <c r="X228" s="179"/>
      <c r="Y228" s="179" t="e">
        <f>IF(OR("ASMA"=F228,"MA"=F228),"rsm:","ram:")&amp;
IF(OR("ASMA"=F228,"ABIE"=F228),
  SUBSTITUTE(
    SUBSTITUTE(
      SUBSTITUTE(X228,". Details","Type"),
      "_",""
    ),
    " ",""
  ),
  SUBSTITUTE(
    SUBSTITUTE(
      SUBSTITUTE(
        SUBSTITUTE(
          SUBSTITUTE(
            SUBSTITUTE(
              MID(X228,FIND(".",X228)+2,LEN(X228)-FIND(".",X228)-1),
              "_",""
            ),
            "Identification",""
          ),
          "Text",""
        ),
        ".",""
      ),
      " ",""
    ),
    "Identifier","ID"
  )
)</f>
        <v>#VALUE!</v>
      </c>
      <c r="Z228" s="204" t="e">
        <f>Z$226&amp;"/"&amp;Y228</f>
        <v>#VALUE!</v>
      </c>
      <c r="AA228" s="179"/>
      <c r="AB228" s="179"/>
      <c r="AC228" s="179"/>
      <c r="AD228" s="179"/>
      <c r="AE228" s="179"/>
      <c r="AF228"/>
      <c r="AG228"/>
      <c r="AH228"/>
      <c r="AI228" s="131"/>
    </row>
    <row r="229" spans="1:35">
      <c r="A229" s="214">
        <v>228</v>
      </c>
      <c r="B229" s="9">
        <v>228</v>
      </c>
      <c r="C229" s="55" t="s">
        <v>14</v>
      </c>
      <c r="D229" s="177" t="str">
        <f>INDEX(単一!C:C,MATCH(G229,単一!H:H,0),1)</f>
        <v>ヘッダ</v>
      </c>
      <c r="E229" s="74" t="s">
        <v>705</v>
      </c>
      <c r="F229" s="66" t="s">
        <v>22</v>
      </c>
      <c r="G229" s="55" t="s">
        <v>707</v>
      </c>
      <c r="H229" s="55" t="s">
        <v>708</v>
      </c>
      <c r="I229" s="35" t="s">
        <v>26</v>
      </c>
      <c r="J229" s="194"/>
      <c r="K229" s="194"/>
      <c r="L229" s="56"/>
      <c r="M229" s="57"/>
      <c r="N229" s="57"/>
      <c r="O229" s="61"/>
      <c r="P229" s="83"/>
      <c r="Q229" s="84" t="s">
        <v>706</v>
      </c>
      <c r="R229" s="83"/>
      <c r="S229" s="63"/>
      <c r="T229" s="63"/>
      <c r="U229" s="63"/>
      <c r="V229" s="63"/>
      <c r="W229" s="75"/>
      <c r="X229" s="183"/>
      <c r="Y229" s="183" t="e">
        <f>IF(OR("ASMA"=F229,"MA"=F229),"rsm:","ram:")&amp;
IF(OR("ASMA"=F229,"ABIE"=F229),
  SUBSTITUTE(
    SUBSTITUTE(
      SUBSTITUTE(X229,". Details","Type"),
      "_",""
    ),
    " ",""
  ),
  SUBSTITUTE(
    SUBSTITUTE(
      SUBSTITUTE(
        SUBSTITUTE(
          SUBSTITUTE(
            SUBSTITUTE(
              MID(X229,FIND(".",X229)+2,LEN(X229)-FIND(".",X229)-1),
              "_",""
            ),
            "Identification",""
          ),
          "Text",""
        ),
        ".",""
      ),
      " ",""
    ),
    "Identifier","ID"
  )
)</f>
        <v>#VALUE!</v>
      </c>
      <c r="Z229" s="205" t="e">
        <f>Z$226&amp;"/"&amp;Y229</f>
        <v>#VALUE!</v>
      </c>
      <c r="AA229" s="183"/>
      <c r="AB229" s="183"/>
      <c r="AC229" s="183"/>
      <c r="AD229" s="183"/>
      <c r="AE229" s="183"/>
    </row>
    <row r="230" spans="1:35">
      <c r="A230" s="214">
        <v>229</v>
      </c>
      <c r="B230" s="9">
        <v>229</v>
      </c>
      <c r="C230" s="55" t="s">
        <v>14</v>
      </c>
      <c r="D230" s="177" t="str">
        <f>INDEX(単一!C:C,MATCH(G230,単一!H:H,0),1)</f>
        <v>ヘッダ</v>
      </c>
      <c r="E230" s="85" t="s">
        <v>709</v>
      </c>
      <c r="F230" s="66" t="s">
        <v>22</v>
      </c>
      <c r="G230" s="55" t="s">
        <v>711</v>
      </c>
      <c r="H230" s="55" t="s">
        <v>712</v>
      </c>
      <c r="I230" s="35" t="s">
        <v>26</v>
      </c>
      <c r="J230" s="194"/>
      <c r="K230" s="194"/>
      <c r="L230" s="56"/>
      <c r="M230" s="57"/>
      <c r="N230" s="57"/>
      <c r="O230" s="61"/>
      <c r="P230" s="83"/>
      <c r="Q230" s="72" t="s">
        <v>710</v>
      </c>
      <c r="R230" s="63"/>
      <c r="S230" s="63"/>
      <c r="T230" s="63"/>
      <c r="U230" s="63"/>
      <c r="V230" s="63"/>
      <c r="W230" s="75"/>
      <c r="X230" s="183"/>
      <c r="Y230" s="183" t="e">
        <f>IF(OR("ASMA"=F230,"MA"=F230),"rsm:","ram:")&amp;
IF(OR("ASMA"=F230,"ABIE"=F230),
  SUBSTITUTE(
    SUBSTITUTE(
      SUBSTITUTE(X230,". Details","Type"),
      "_",""
    ),
    " ",""
  ),
  SUBSTITUTE(
    SUBSTITUTE(
      SUBSTITUTE(
        SUBSTITUTE(
          SUBSTITUTE(
            SUBSTITUTE(
              MID(X230,FIND(".",X230)+2,LEN(X230)-FIND(".",X230)-1),
              "_",""
            ),
            "Identification",""
          ),
          "Text",""
        ),
        ".",""
      ),
      " ",""
    ),
    "Identifier","ID"
  )
)</f>
        <v>#VALUE!</v>
      </c>
      <c r="Z230" s="205" t="e">
        <f>Z$226&amp;"/"&amp;Y230</f>
        <v>#VALUE!</v>
      </c>
      <c r="AA230" s="183"/>
      <c r="AB230" s="183"/>
      <c r="AC230" s="183"/>
      <c r="AD230" s="183"/>
      <c r="AE230" s="183"/>
    </row>
    <row r="231" spans="1:35" s="17" customFormat="1">
      <c r="A231" s="215">
        <v>230</v>
      </c>
      <c r="B231" s="9">
        <v>230</v>
      </c>
      <c r="C231" s="55" t="s">
        <v>14</v>
      </c>
      <c r="D231" s="177" t="str">
        <f>INDEX(単一!C:C,MATCH(G231,単一!H:H,0),1)</f>
        <v>ヘッダ</v>
      </c>
      <c r="E231" s="54" t="s">
        <v>713</v>
      </c>
      <c r="F231" s="4" t="s">
        <v>22</v>
      </c>
      <c r="G231" s="4" t="s">
        <v>715</v>
      </c>
      <c r="H231" s="4" t="s">
        <v>716</v>
      </c>
      <c r="I231" s="35" t="s">
        <v>26</v>
      </c>
      <c r="J231" s="194"/>
      <c r="K231" s="194"/>
      <c r="L231" s="37"/>
      <c r="M231" s="38"/>
      <c r="N231" s="38"/>
      <c r="O231" s="179"/>
      <c r="P231" s="38"/>
      <c r="Q231" s="38" t="s">
        <v>714</v>
      </c>
      <c r="R231" s="38"/>
      <c r="S231" s="38"/>
      <c r="T231" s="38"/>
      <c r="U231" s="18"/>
      <c r="V231" s="19"/>
      <c r="W231" s="19"/>
      <c r="X231" s="179"/>
      <c r="Y231" s="179" t="e">
        <f>IF(OR("ASMA"=F231,"MA"=F231),"rsm:","ram:")&amp;
IF(OR("ASMA"=F231,"ABIE"=F231),
  SUBSTITUTE(
    SUBSTITUTE(
      SUBSTITUTE(X231,". Details","Type"),
      "_",""
    ),
    " ",""
  ),
  SUBSTITUTE(
    SUBSTITUTE(
      SUBSTITUTE(
        SUBSTITUTE(
          SUBSTITUTE(
            SUBSTITUTE(
              MID(X231,FIND(".",X231)+2,LEN(X231)-FIND(".",X231)-1),
              "_",""
            ),
            "Identification",""
          ),
          "Text",""
        ),
        ".",""
      ),
      " ",""
    ),
    "Identifier","ID"
  )
)</f>
        <v>#VALUE!</v>
      </c>
      <c r="Z231" s="204" t="e">
        <f>Z$226&amp;"/"&amp;Y231</f>
        <v>#VALUE!</v>
      </c>
      <c r="AA231" s="179"/>
      <c r="AB231" s="179"/>
      <c r="AC231" s="179"/>
      <c r="AD231" s="179"/>
      <c r="AE231" s="179"/>
      <c r="AF231"/>
      <c r="AG231"/>
      <c r="AH231"/>
      <c r="AI231" s="131"/>
    </row>
    <row r="232" spans="1:35" s="17" customFormat="1">
      <c r="A232" s="215">
        <v>231</v>
      </c>
      <c r="B232" s="9">
        <v>231</v>
      </c>
      <c r="C232" s="55" t="s">
        <v>14</v>
      </c>
      <c r="D232" s="177" t="str">
        <f>INDEX(単一!C:C,MATCH(G232,単一!H:H,0),1)</f>
        <v>ヘッダ</v>
      </c>
      <c r="E232" s="54" t="s">
        <v>717</v>
      </c>
      <c r="F232" s="4" t="s">
        <v>22</v>
      </c>
      <c r="G232" s="4" t="s">
        <v>719</v>
      </c>
      <c r="H232" s="4" t="s">
        <v>720</v>
      </c>
      <c r="I232" s="35" t="s">
        <v>26</v>
      </c>
      <c r="J232" s="194"/>
      <c r="K232" s="194"/>
      <c r="L232" s="37"/>
      <c r="M232" s="38"/>
      <c r="N232" s="38"/>
      <c r="O232" s="179"/>
      <c r="P232" s="38"/>
      <c r="Q232" s="38" t="s">
        <v>718</v>
      </c>
      <c r="R232" s="38"/>
      <c r="S232" s="38"/>
      <c r="T232" s="38"/>
      <c r="U232" s="18"/>
      <c r="V232" s="19"/>
      <c r="W232" s="19"/>
      <c r="X232" s="179"/>
      <c r="Y232" s="179" t="e">
        <f>IF(OR("ASMA"=F232,"MA"=F232),"rsm:","ram:")&amp;
IF(OR("ASMA"=F232,"ABIE"=F232),
  SUBSTITUTE(
    SUBSTITUTE(
      SUBSTITUTE(X232,". Details","Type"),
      "_",""
    ),
    " ",""
  ),
  SUBSTITUTE(
    SUBSTITUTE(
      SUBSTITUTE(
        SUBSTITUTE(
          SUBSTITUTE(
            SUBSTITUTE(
              MID(X232,FIND(".",X232)+2,LEN(X232)-FIND(".",X232)-1),
              "_",""
            ),
            "Identification",""
          ),
          "Text",""
        ),
        ".",""
      ),
      " ",""
    ),
    "Identifier","ID"
  )
)</f>
        <v>#VALUE!</v>
      </c>
      <c r="Z232" s="204" t="e">
        <f>Z$226&amp;"/"&amp;Y232</f>
        <v>#VALUE!</v>
      </c>
      <c r="AA232" s="179"/>
      <c r="AB232" s="179"/>
      <c r="AC232" s="179"/>
      <c r="AD232" s="179"/>
      <c r="AE232" s="179"/>
      <c r="AF232"/>
      <c r="AG232"/>
      <c r="AH232"/>
      <c r="AI232" s="131"/>
    </row>
    <row r="233" spans="1:35" s="17" customFormat="1">
      <c r="A233" s="215">
        <v>232</v>
      </c>
      <c r="B233" s="9">
        <v>232</v>
      </c>
      <c r="C233" s="4" t="s">
        <v>14</v>
      </c>
      <c r="D233" s="177" t="str">
        <f>INDEX(単一!C:C,MATCH(G233,単一!H:H,0),1)</f>
        <v>ヘッダ</v>
      </c>
      <c r="E233" s="54" t="s">
        <v>721</v>
      </c>
      <c r="F233" s="4" t="s">
        <v>32</v>
      </c>
      <c r="G233" s="4" t="s">
        <v>723</v>
      </c>
      <c r="H233" s="4" t="s">
        <v>724</v>
      </c>
      <c r="I233" s="35" t="s">
        <v>26</v>
      </c>
      <c r="J233" s="194"/>
      <c r="K233" s="194"/>
      <c r="L233" s="37"/>
      <c r="M233" s="38"/>
      <c r="N233" s="38"/>
      <c r="O233" s="179" t="s">
        <v>722</v>
      </c>
      <c r="P233" s="38"/>
      <c r="Q233" s="38"/>
      <c r="R233" s="38"/>
      <c r="S233" s="38"/>
      <c r="T233" s="38"/>
      <c r="U233" s="18"/>
      <c r="V233" s="19"/>
      <c r="W233" s="19"/>
      <c r="X233" s="179"/>
      <c r="Y233" s="179" t="e">
        <f>IF(OR("ASMA"=F233,"MA"=F233),"rsm:","ram:")&amp;
IF(OR("ASMA"=F233,"ABIE"=F233),
  SUBSTITUTE(
    SUBSTITUTE(
      SUBSTITUTE(X233,". Details","Type"),
      "_",""
    ),
    " ",""
  ),
  SUBSTITUTE(
    SUBSTITUTE(
      SUBSTITUTE(
        SUBSTITUTE(
          SUBSTITUTE(
            SUBSTITUTE(
              MID(X233,FIND(".",X233)+2,LEN(X233)-FIND(".",X233)-1),
              "_",""
            ),
            "Identification",""
          ),
          "Text",""
        ),
        ".",""
      ),
      " ",""
    ),
    "Identifier","ID"
  )
)</f>
        <v>#VALUE!</v>
      </c>
      <c r="Z233" s="204" t="e">
        <f>Z$220&amp;"/"&amp;Y233</f>
        <v>#VALUE!</v>
      </c>
      <c r="AA233" s="179"/>
      <c r="AB233" s="179"/>
      <c r="AC233" s="179"/>
      <c r="AD233" s="179"/>
      <c r="AE233" s="179"/>
      <c r="AF233"/>
      <c r="AG233"/>
      <c r="AH233"/>
      <c r="AI233" s="131"/>
    </row>
    <row r="234" spans="1:35" s="17" customFormat="1">
      <c r="A234" s="215">
        <v>233</v>
      </c>
      <c r="B234" s="9">
        <v>233</v>
      </c>
      <c r="C234" s="4" t="s">
        <v>14</v>
      </c>
      <c r="D234" s="177" t="str">
        <f>INDEX(単一!C:C,MATCH(G234,単一!H:H,0),1)</f>
        <v>ヘッダ</v>
      </c>
      <c r="E234" s="54" t="s">
        <v>725</v>
      </c>
      <c r="F234" s="4" t="s">
        <v>37</v>
      </c>
      <c r="G234" s="4" t="s">
        <v>727</v>
      </c>
      <c r="H234" s="4" t="s">
        <v>728</v>
      </c>
      <c r="I234" s="35" t="s">
        <v>13</v>
      </c>
      <c r="J234" s="194"/>
      <c r="K234" s="194"/>
      <c r="L234" s="37"/>
      <c r="M234" s="38"/>
      <c r="N234" s="38"/>
      <c r="O234" s="179"/>
      <c r="P234" s="38" t="s">
        <v>726</v>
      </c>
      <c r="Q234" s="38"/>
      <c r="R234" s="38"/>
      <c r="S234" s="38"/>
      <c r="T234" s="38"/>
      <c r="U234" s="18"/>
      <c r="V234" s="19"/>
      <c r="W234" s="19"/>
      <c r="X234" s="179"/>
      <c r="Y234" s="179" t="str">
        <f>IF(OR("ASMA"=F234,"MA"=F234),"rsm:","ram:")&amp;
IF(OR("ASMA"=F234,"ABIE"=F234),
  SUBSTITUTE(
    SUBSTITUTE(
      SUBSTITUTE(X234,". Details","Type"),
      "_",""
    ),
    " ",""
  ),
  SUBSTITUTE(
    SUBSTITUTE(
      SUBSTITUTE(
        SUBSTITUTE(
          SUBSTITUTE(
            SUBSTITUTE(
              MID(X234,FIND(".",X234)+2,LEN(X234)-FIND(".",X234)-1),
              "_",""
            ),
            "Identification",""
          ),
          "Text",""
        ),
        ".",""
      ),
      " ",""
    ),
    "Identifier","ID"
  )
)</f>
        <v>ram:</v>
      </c>
      <c r="Z234" s="204"/>
      <c r="AA234" s="179"/>
      <c r="AB234" s="179"/>
      <c r="AC234" s="179"/>
      <c r="AD234" s="179"/>
      <c r="AE234" s="179"/>
      <c r="AF234"/>
      <c r="AG234"/>
      <c r="AH234"/>
      <c r="AI234" s="131"/>
    </row>
    <row r="235" spans="1:35">
      <c r="A235" s="214">
        <v>234</v>
      </c>
      <c r="B235" s="9">
        <v>234</v>
      </c>
      <c r="C235" s="4" t="s">
        <v>14</v>
      </c>
      <c r="D235" s="177" t="str">
        <f>INDEX(単一!C:C,MATCH(G235,単一!H:H,0),1)</f>
        <v>ヘッダ</v>
      </c>
      <c r="E235" s="54" t="s">
        <v>729</v>
      </c>
      <c r="F235" s="4" t="s">
        <v>22</v>
      </c>
      <c r="G235" s="4" t="s">
        <v>731</v>
      </c>
      <c r="H235" s="4" t="s">
        <v>732</v>
      </c>
      <c r="I235" s="35" t="s">
        <v>20</v>
      </c>
      <c r="J235" s="194"/>
      <c r="K235" s="194"/>
      <c r="L235" s="37"/>
      <c r="M235" s="38"/>
      <c r="N235" s="38"/>
      <c r="O235" s="18"/>
      <c r="P235" s="19"/>
      <c r="Q235" s="19" t="s">
        <v>730</v>
      </c>
      <c r="R235" s="19"/>
      <c r="S235" s="19"/>
      <c r="T235" s="19"/>
      <c r="U235" s="19"/>
      <c r="V235" s="19"/>
      <c r="W235" s="20"/>
      <c r="X235" s="179"/>
      <c r="Y235" s="179" t="e">
        <f>IF(OR("ASMA"=F235,"MA"=F235),"rsm:","ram:")&amp;
IF(OR("ASMA"=F235,"ABIE"=F235),
  SUBSTITUTE(
    SUBSTITUTE(
      SUBSTITUTE(X235,". Details","Type"),
      "_",""
    ),
    " ",""
  ),
  SUBSTITUTE(
    SUBSTITUTE(
      SUBSTITUTE(
        SUBSTITUTE(
          SUBSTITUTE(
            SUBSTITUTE(
              MID(X235,FIND(".",X235)+2,LEN(X235)-FIND(".",X235)-1),
              "_",""
            ),
            "Identification",""
          ),
          "Text",""
        ),
        ".",""
      ),
      " ",""
    ),
    "Identifier","ID"
  )
)</f>
        <v>#VALUE!</v>
      </c>
      <c r="Z235" s="204" t="e">
        <f>Z$233&amp;"/"&amp;Y235</f>
        <v>#VALUE!</v>
      </c>
      <c r="AA235" s="179"/>
      <c r="AB235" s="179"/>
      <c r="AC235" s="179"/>
      <c r="AD235" s="179"/>
      <c r="AE235" s="179"/>
    </row>
    <row r="236" spans="1:35">
      <c r="A236" s="214">
        <v>235</v>
      </c>
      <c r="B236" s="9">
        <v>235</v>
      </c>
      <c r="C236" s="4" t="s">
        <v>14</v>
      </c>
      <c r="D236" s="177" t="str">
        <f>INDEX(単一!C:C,MATCH(G236,単一!H:H,0),1)</f>
        <v>ヘッダ</v>
      </c>
      <c r="E236" s="54" t="s">
        <v>733</v>
      </c>
      <c r="F236" s="4" t="s">
        <v>22</v>
      </c>
      <c r="G236" s="4" t="s">
        <v>735</v>
      </c>
      <c r="H236" s="4" t="s">
        <v>736</v>
      </c>
      <c r="I236" s="35" t="s">
        <v>20</v>
      </c>
      <c r="J236" s="194"/>
      <c r="K236" s="194"/>
      <c r="L236" s="37"/>
      <c r="M236" s="38"/>
      <c r="N236" s="38"/>
      <c r="O236" s="18"/>
      <c r="P236" s="19"/>
      <c r="Q236" s="19" t="s">
        <v>734</v>
      </c>
      <c r="R236" s="19"/>
      <c r="S236" s="19"/>
      <c r="T236" s="19"/>
      <c r="U236" s="19"/>
      <c r="V236" s="19"/>
      <c r="W236" s="20"/>
      <c r="X236" s="179"/>
      <c r="Y236" s="179" t="e">
        <f>IF(OR("ASMA"=F236,"MA"=F236),"rsm:","ram:")&amp;
IF(OR("ASMA"=F236,"ABIE"=F236),
  SUBSTITUTE(
    SUBSTITUTE(
      SUBSTITUTE(X236,". Details","Type"),
      "_",""
    ),
    " ",""
  ),
  SUBSTITUTE(
    SUBSTITUTE(
      SUBSTITUTE(
        SUBSTITUTE(
          SUBSTITUTE(
            SUBSTITUTE(
              MID(X236,FIND(".",X236)+2,LEN(X236)-FIND(".",X236)-1),
              "_",""
            ),
            "Identification",""
          ),
          "Text",""
        ),
        ".",""
      ),
      " ",""
    ),
    "Identifier","ID"
  )
)</f>
        <v>#VALUE!</v>
      </c>
      <c r="Z236" s="204" t="e">
        <f>Z$233&amp;"/"&amp;Y236</f>
        <v>#VALUE!</v>
      </c>
      <c r="AA236" s="179"/>
      <c r="AB236" s="179"/>
      <c r="AC236" s="179"/>
      <c r="AD236" s="179"/>
      <c r="AE236" s="179"/>
    </row>
    <row r="237" spans="1:35">
      <c r="A237" s="214">
        <v>236</v>
      </c>
      <c r="B237" s="9">
        <v>236</v>
      </c>
      <c r="C237" s="55" t="s">
        <v>14</v>
      </c>
      <c r="D237" s="177" t="str">
        <f>INDEX(単一!C:C,MATCH(G237,単一!H:H,0),1)</f>
        <v>ヘッダ</v>
      </c>
      <c r="E237" s="54" t="s">
        <v>737</v>
      </c>
      <c r="F237" s="4" t="s">
        <v>32</v>
      </c>
      <c r="G237" s="4" t="s">
        <v>739</v>
      </c>
      <c r="H237" s="4" t="s">
        <v>740</v>
      </c>
      <c r="I237" s="35" t="s">
        <v>26</v>
      </c>
      <c r="J237" s="194"/>
      <c r="K237" s="194"/>
      <c r="L237" s="37"/>
      <c r="M237" s="38"/>
      <c r="N237" s="38"/>
      <c r="O237" s="38" t="s">
        <v>738</v>
      </c>
      <c r="P237" s="38"/>
      <c r="Q237" s="19"/>
      <c r="R237" s="19"/>
      <c r="S237" s="19"/>
      <c r="T237" s="19"/>
      <c r="U237" s="19"/>
      <c r="V237" s="19"/>
      <c r="W237" s="20"/>
      <c r="X237" s="179"/>
      <c r="Y237" s="179" t="e">
        <f>IF(OR("ASMA"=F237,"MA"=F237),"rsm:","ram:")&amp;
IF(OR("ASMA"=F237,"ABIE"=F237),
  SUBSTITUTE(
    SUBSTITUTE(
      SUBSTITUTE(X237,". Details","Type"),
      "_",""
    ),
    " ",""
  ),
  SUBSTITUTE(
    SUBSTITUTE(
      SUBSTITUTE(
        SUBSTITUTE(
          SUBSTITUTE(
            SUBSTITUTE(
              MID(X237,FIND(".",X237)+2,LEN(X237)-FIND(".",X237)-1),
              "_",""
            ),
            "Identification",""
          ),
          "Text",""
        ),
        ".",""
      ),
      " ",""
    ),
    "Identifier","ID"
  )
)</f>
        <v>#VALUE!</v>
      </c>
      <c r="Z237" s="204" t="e">
        <f>Z$233&amp;"/"&amp;Y237</f>
        <v>#VALUE!</v>
      </c>
      <c r="AA237" s="179"/>
      <c r="AB237" s="179"/>
      <c r="AC237" s="179"/>
      <c r="AD237" s="179"/>
      <c r="AE237" s="179"/>
    </row>
    <row r="238" spans="1:35">
      <c r="A238" s="214">
        <v>237</v>
      </c>
      <c r="B238" s="9">
        <v>237</v>
      </c>
      <c r="C238" s="55" t="s">
        <v>14</v>
      </c>
      <c r="D238" s="177" t="str">
        <f>INDEX(単一!C:C,MATCH(G238,単一!H:H,0),1)</f>
        <v>ヘッダ</v>
      </c>
      <c r="E238" s="54" t="s">
        <v>741</v>
      </c>
      <c r="F238" s="4" t="s">
        <v>37</v>
      </c>
      <c r="G238" s="4" t="s">
        <v>743</v>
      </c>
      <c r="H238" s="4" t="s">
        <v>744</v>
      </c>
      <c r="I238" s="35" t="s">
        <v>13</v>
      </c>
      <c r="J238" s="194"/>
      <c r="K238" s="194"/>
      <c r="L238" s="37"/>
      <c r="M238" s="38"/>
      <c r="N238" s="38"/>
      <c r="O238" s="38"/>
      <c r="P238" s="38" t="s">
        <v>742</v>
      </c>
      <c r="Q238" s="19"/>
      <c r="R238" s="19"/>
      <c r="S238" s="19"/>
      <c r="T238" s="19"/>
      <c r="U238" s="19"/>
      <c r="V238" s="19"/>
      <c r="W238" s="20"/>
      <c r="X238" s="179"/>
      <c r="Y238" s="179" t="str">
        <f>IF(OR("ASMA"=F238,"MA"=F238),"rsm:","ram:")&amp;
IF(OR("ASMA"=F238,"ABIE"=F238),
  SUBSTITUTE(
    SUBSTITUTE(
      SUBSTITUTE(X238,". Details","Type"),
      "_",""
    ),
    " ",""
  ),
  SUBSTITUTE(
    SUBSTITUTE(
      SUBSTITUTE(
        SUBSTITUTE(
          SUBSTITUTE(
            SUBSTITUTE(
              MID(X238,FIND(".",X238)+2,LEN(X238)-FIND(".",X238)-1),
              "_",""
            ),
            "Identification",""
          ),
          "Text",""
        ),
        ".",""
      ),
      " ",""
    ),
    "Identifier","ID"
  )
)</f>
        <v>ram:</v>
      </c>
      <c r="Z238" s="204" t="e">
        <f>Z$122&amp;"/"&amp;Y238</f>
        <v>#VALUE!</v>
      </c>
      <c r="AA238" s="179"/>
      <c r="AB238" s="179"/>
      <c r="AC238" s="179"/>
      <c r="AD238" s="179"/>
      <c r="AE238" s="179"/>
    </row>
    <row r="239" spans="1:35">
      <c r="A239" s="214">
        <v>238</v>
      </c>
      <c r="B239" s="9">
        <v>238</v>
      </c>
      <c r="C239" s="55" t="s">
        <v>14</v>
      </c>
      <c r="D239" s="177" t="str">
        <f>INDEX(単一!C:C,MATCH(G239,単一!H:H,0),1)</f>
        <v>ヘッダ</v>
      </c>
      <c r="E239" s="54" t="s">
        <v>745</v>
      </c>
      <c r="F239" s="4" t="s">
        <v>22</v>
      </c>
      <c r="G239" s="4" t="s">
        <v>747</v>
      </c>
      <c r="H239" s="4" t="s">
        <v>748</v>
      </c>
      <c r="I239" s="35" t="s">
        <v>26</v>
      </c>
      <c r="J239" s="194"/>
      <c r="K239" s="194"/>
      <c r="L239" s="37"/>
      <c r="M239" s="38"/>
      <c r="N239" s="38"/>
      <c r="O239" s="38"/>
      <c r="P239" s="38"/>
      <c r="Q239" s="38" t="s">
        <v>746</v>
      </c>
      <c r="R239" s="19"/>
      <c r="S239" s="19"/>
      <c r="T239" s="19"/>
      <c r="U239" s="19"/>
      <c r="V239" s="19"/>
      <c r="W239" s="20"/>
      <c r="X239" s="179"/>
      <c r="Y239" s="179" t="e">
        <f>IF(OR("ASMA"=F239,"MA"=F239),"rsm:","ram:")&amp;
IF(OR("ASMA"=F239,"ABIE"=F239),
  SUBSTITUTE(
    SUBSTITUTE(
      SUBSTITUTE(X239,". Details","Type"),
      "_",""
    ),
    " ",""
  ),
  SUBSTITUTE(
    SUBSTITUTE(
      SUBSTITUTE(
        SUBSTITUTE(
          SUBSTITUTE(
            SUBSTITUTE(
              MID(X239,FIND(".",X239)+2,LEN(X239)-FIND(".",X239)-1),
              "_",""
            ),
            "Identification",""
          ),
          "Text",""
        ),
        ".",""
      ),
      " ",""
    ),
    "Identifier","ID"
  )
)</f>
        <v>#VALUE!</v>
      </c>
      <c r="Z239" s="204"/>
      <c r="AA239" s="179"/>
      <c r="AB239" s="179"/>
      <c r="AC239" s="179"/>
      <c r="AD239" s="179"/>
      <c r="AE239" s="179"/>
    </row>
    <row r="240" spans="1:35">
      <c r="A240" s="214">
        <v>239</v>
      </c>
      <c r="B240" s="9">
        <v>239</v>
      </c>
      <c r="C240" s="55" t="s">
        <v>14</v>
      </c>
      <c r="D240" s="177" t="str">
        <f>INDEX(単一!C:C,MATCH(G240,単一!H:H,0),1)</f>
        <v>ヘッダ</v>
      </c>
      <c r="E240" s="54" t="s">
        <v>749</v>
      </c>
      <c r="F240" s="4" t="s">
        <v>22</v>
      </c>
      <c r="G240" s="4" t="s">
        <v>751</v>
      </c>
      <c r="H240" s="4" t="s">
        <v>752</v>
      </c>
      <c r="I240" s="35" t="s">
        <v>26</v>
      </c>
      <c r="J240" s="194"/>
      <c r="K240" s="194"/>
      <c r="L240" s="37"/>
      <c r="M240" s="38"/>
      <c r="N240" s="38"/>
      <c r="O240" s="38"/>
      <c r="P240" s="38"/>
      <c r="Q240" s="38" t="s">
        <v>750</v>
      </c>
      <c r="R240" s="19"/>
      <c r="S240" s="19"/>
      <c r="T240" s="19"/>
      <c r="U240" s="19"/>
      <c r="V240" s="19"/>
      <c r="W240" s="20"/>
      <c r="X240" s="179"/>
      <c r="Y240" s="179" t="e">
        <f>IF(OR("ASMA"=F240,"MA"=F240),"rsm:","ram:")&amp;
IF(OR("ASMA"=F240,"ABIE"=F240),
  SUBSTITUTE(
    SUBSTITUTE(
      SUBSTITUTE(X240,". Details","Type"),
      "_",""
    ),
    " ",""
  ),
  SUBSTITUTE(
    SUBSTITUTE(
      SUBSTITUTE(
        SUBSTITUTE(
          SUBSTITUTE(
            SUBSTITUTE(
              MID(X240,FIND(".",X240)+2,LEN(X240)-FIND(".",X240)-1),
              "_",""
            ),
            "Identification",""
          ),
          "Text",""
        ),
        ".",""
      ),
      " ",""
    ),
    "Identifier","ID"
  )
)</f>
        <v>#VALUE!</v>
      </c>
      <c r="Z240" s="204" t="e">
        <f>Z238&amp;"/"&amp;Y240</f>
        <v>#VALUE!</v>
      </c>
      <c r="AA240" s="179"/>
      <c r="AB240" s="179"/>
      <c r="AC240" s="179"/>
      <c r="AD240" s="179"/>
      <c r="AE240" s="179"/>
    </row>
    <row r="241" spans="1:35">
      <c r="A241" s="214">
        <v>240</v>
      </c>
      <c r="B241" s="9">
        <v>240</v>
      </c>
      <c r="C241" s="55" t="s">
        <v>14</v>
      </c>
      <c r="D241" s="177" t="str">
        <f>INDEX(単一!C:C,MATCH(G241,単一!H:H,0),1)</f>
        <v>ヘッダ</v>
      </c>
      <c r="E241" s="54" t="s">
        <v>753</v>
      </c>
      <c r="F241" s="4" t="s">
        <v>22</v>
      </c>
      <c r="G241" s="4" t="s">
        <v>755</v>
      </c>
      <c r="H241" s="4" t="s">
        <v>756</v>
      </c>
      <c r="I241" s="35" t="s">
        <v>26</v>
      </c>
      <c r="J241" s="194"/>
      <c r="K241" s="194"/>
      <c r="L241" s="37"/>
      <c r="M241" s="38"/>
      <c r="N241" s="38"/>
      <c r="O241" s="38"/>
      <c r="P241" s="38"/>
      <c r="Q241" s="38" t="s">
        <v>754</v>
      </c>
      <c r="R241" s="41"/>
      <c r="S241" s="38"/>
      <c r="T241" s="38"/>
      <c r="U241" s="38"/>
      <c r="V241" s="38"/>
      <c r="W241" s="39"/>
      <c r="X241" s="179"/>
      <c r="Y241" s="179" t="e">
        <f>IF(OR("ASMA"=F241,"MA"=F241),"rsm:","ram:")&amp;
IF(OR("ASMA"=F241,"ABIE"=F241),
  SUBSTITUTE(
    SUBSTITUTE(
      SUBSTITUTE(X241,". Details","Type"),
      "_",""
    ),
    " ",""
  ),
  SUBSTITUTE(
    SUBSTITUTE(
      SUBSTITUTE(
        SUBSTITUTE(
          SUBSTITUTE(
            SUBSTITUTE(
              MID(X241,FIND(".",X241)+2,LEN(X241)-FIND(".",X241)-1),
              "_",""
            ),
            "Identification",""
          ),
          "Text",""
        ),
        ".",""
      ),
      " ",""
    ),
    "Identifier","ID"
  )
)</f>
        <v>#VALUE!</v>
      </c>
      <c r="Z241" s="204" t="e">
        <f>Z$238&amp;"/"&amp;Y241</f>
        <v>#VALUE!</v>
      </c>
      <c r="AA241" s="179"/>
      <c r="AB241" s="179"/>
      <c r="AC241" s="179"/>
      <c r="AD241" s="179"/>
      <c r="AE241" s="179"/>
    </row>
    <row r="242" spans="1:35">
      <c r="A242" s="214">
        <v>241</v>
      </c>
      <c r="B242" s="9">
        <v>241</v>
      </c>
      <c r="C242" s="4" t="s">
        <v>14</v>
      </c>
      <c r="D242" s="177" t="str">
        <f>INDEX(単一!C:C,MATCH(G242,単一!H:H,0),1)</f>
        <v>ヘッダ</v>
      </c>
      <c r="E242" s="4" t="s">
        <v>757</v>
      </c>
      <c r="F242" s="4" t="s">
        <v>32</v>
      </c>
      <c r="G242" s="4" t="s">
        <v>759</v>
      </c>
      <c r="H242" s="4" t="s">
        <v>760</v>
      </c>
      <c r="I242" s="35" t="s">
        <v>26</v>
      </c>
      <c r="J242" s="194"/>
      <c r="K242" s="194"/>
      <c r="L242" s="37"/>
      <c r="M242" s="38"/>
      <c r="N242" s="38"/>
      <c r="O242" s="38" t="s">
        <v>758</v>
      </c>
      <c r="P242" s="38"/>
      <c r="Q242" s="18"/>
      <c r="R242" s="19"/>
      <c r="S242" s="19"/>
      <c r="T242" s="19"/>
      <c r="U242" s="19"/>
      <c r="V242" s="19"/>
      <c r="W242" s="20"/>
      <c r="X242" s="179"/>
      <c r="Y242" s="179" t="e">
        <f>IF(OR("ASMA"=F242,"MA"=F242),"rsm:","ram:")&amp;
IF(OR("ASMA"=F242,"ABIE"=F242),
  SUBSTITUTE(
    SUBSTITUTE(
      SUBSTITUTE(X242,". Details","Type"),
      "_",""
    ),
    " ",""
  ),
  SUBSTITUTE(
    SUBSTITUTE(
      SUBSTITUTE(
        SUBSTITUTE(
          SUBSTITUTE(
            SUBSTITUTE(
              MID(X242,FIND(".",X242)+2,LEN(X242)-FIND(".",X242)-1),
              "_",""
            ),
            "Identification",""
          ),
          "Text",""
        ),
        ".",""
      ),
      " ",""
    ),
    "Identifier","ID"
  )
)</f>
        <v>#VALUE!</v>
      </c>
      <c r="Z242" s="204" t="e">
        <f>Z$238&amp;"/"&amp;Y242</f>
        <v>#VALUE!</v>
      </c>
      <c r="AA242" s="179"/>
      <c r="AB242" s="179"/>
      <c r="AC242" s="179"/>
      <c r="AD242" s="179"/>
      <c r="AE242" s="179"/>
    </row>
    <row r="243" spans="1:35">
      <c r="A243" s="214">
        <v>242</v>
      </c>
      <c r="B243" s="9">
        <v>242</v>
      </c>
      <c r="C243" s="4" t="s">
        <v>14</v>
      </c>
      <c r="D243" s="177" t="str">
        <f>INDEX(単一!C:C,MATCH(G243,単一!H:H,0),1)</f>
        <v>ヘッダ</v>
      </c>
      <c r="E243" s="4" t="s">
        <v>761</v>
      </c>
      <c r="F243" s="4" t="s">
        <v>37</v>
      </c>
      <c r="G243" s="4" t="s">
        <v>763</v>
      </c>
      <c r="H243" s="4" t="s">
        <v>764</v>
      </c>
      <c r="I243" s="35" t="s">
        <v>13</v>
      </c>
      <c r="J243" s="194"/>
      <c r="K243" s="194"/>
      <c r="L243" s="37"/>
      <c r="M243" s="38"/>
      <c r="N243" s="38"/>
      <c r="O243" s="38"/>
      <c r="P243" s="38" t="s">
        <v>762</v>
      </c>
      <c r="Q243" s="18"/>
      <c r="R243" s="19"/>
      <c r="S243" s="19"/>
      <c r="T243" s="19"/>
      <c r="U243" s="19"/>
      <c r="V243" s="19"/>
      <c r="W243" s="20"/>
      <c r="X243" s="179"/>
      <c r="Y243" s="179" t="str">
        <f>IF(OR("ASMA"=F243,"MA"=F243),"rsm:","ram:")&amp;
IF(OR("ASMA"=F243,"ABIE"=F243),
  SUBSTITUTE(
    SUBSTITUTE(
      SUBSTITUTE(X243,". Details","Type"),
      "_",""
    ),
    " ",""
  ),
  SUBSTITUTE(
    SUBSTITUTE(
      SUBSTITUTE(
        SUBSTITUTE(
          SUBSTITUTE(
            SUBSTITUTE(
              MID(X243,FIND(".",X243)+2,LEN(X243)-FIND(".",X243)-1),
              "_",""
            ),
            "Identification",""
          ),
          "Text",""
        ),
        ".",""
      ),
      " ",""
    ),
    "Identifier","ID"
  )
)</f>
        <v>ram:</v>
      </c>
      <c r="Z243" s="204" t="e">
        <f>Z$238&amp;"/"&amp;Y243</f>
        <v>#VALUE!</v>
      </c>
      <c r="AA243" s="179"/>
      <c r="AB243" s="179"/>
      <c r="AC243" s="179"/>
      <c r="AD243" s="179"/>
      <c r="AE243" s="179"/>
    </row>
    <row r="244" spans="1:35" s="42" customFormat="1">
      <c r="A244" s="216">
        <v>243</v>
      </c>
      <c r="B244" s="9">
        <v>243</v>
      </c>
      <c r="C244" s="4" t="s">
        <v>14</v>
      </c>
      <c r="D244" s="177" t="str">
        <f>INDEX(単一!C:C,MATCH(G244,単一!H:H,0),1)</f>
        <v>ヘッダ</v>
      </c>
      <c r="E244" s="4" t="s">
        <v>765</v>
      </c>
      <c r="F244" s="4" t="s">
        <v>22</v>
      </c>
      <c r="G244" s="4" t="s">
        <v>767</v>
      </c>
      <c r="H244" s="4" t="s">
        <v>768</v>
      </c>
      <c r="I244" s="35" t="s">
        <v>26</v>
      </c>
      <c r="J244" s="194"/>
      <c r="K244" s="194"/>
      <c r="L244" s="37"/>
      <c r="M244" s="38"/>
      <c r="N244" s="38"/>
      <c r="O244" s="38"/>
      <c r="P244" s="38"/>
      <c r="Q244" s="18" t="s">
        <v>766</v>
      </c>
      <c r="R244" s="19"/>
      <c r="S244" s="19"/>
      <c r="T244" s="19"/>
      <c r="U244" s="19"/>
      <c r="V244" s="19"/>
      <c r="W244" s="20"/>
      <c r="X244" s="179"/>
      <c r="Y244" s="179" t="e">
        <f>IF(OR("ASMA"=F244,"MA"=F244),"rsm:","ram:")&amp;
IF(OR("ASMA"=F244,"ABIE"=F244),
  SUBSTITUTE(
    SUBSTITUTE(
      SUBSTITUTE(X244,". Details","Type"),
      "_",""
    ),
    " ",""
  ),
  SUBSTITUTE(
    SUBSTITUTE(
      SUBSTITUTE(
        SUBSTITUTE(
          SUBSTITUTE(
            SUBSTITUTE(
              MID(X244,FIND(".",X244)+2,LEN(X244)-FIND(".",X244)-1),
              "_",""
            ),
            "Identification",""
          ),
          "Text",""
        ),
        ".",""
      ),
      " ",""
    ),
    "Identifier","ID"
  )
)</f>
        <v>#VALUE!</v>
      </c>
      <c r="Z244" s="204" t="e">
        <f>Z$238&amp;"/"&amp;Y244</f>
        <v>#VALUE!</v>
      </c>
      <c r="AA244" s="179"/>
      <c r="AB244" s="179"/>
      <c r="AC244" s="179"/>
      <c r="AD244" s="179"/>
      <c r="AE244" s="179"/>
      <c r="AF244"/>
      <c r="AG244"/>
      <c r="AH244"/>
      <c r="AI244" s="131"/>
    </row>
    <row r="245" spans="1:35">
      <c r="A245" s="214">
        <v>244</v>
      </c>
      <c r="B245" s="9">
        <v>244</v>
      </c>
      <c r="C245" s="4" t="s">
        <v>14</v>
      </c>
      <c r="D245" s="177" t="str">
        <f>INDEX(単一!C:C,MATCH(G245,単一!H:H,0),1)</f>
        <v>ヘッダ</v>
      </c>
      <c r="E245" s="4" t="s">
        <v>769</v>
      </c>
      <c r="F245" s="4" t="s">
        <v>22</v>
      </c>
      <c r="G245" s="4" t="s">
        <v>771</v>
      </c>
      <c r="H245" s="221" t="s">
        <v>772</v>
      </c>
      <c r="I245" s="35" t="s">
        <v>26</v>
      </c>
      <c r="J245" s="194"/>
      <c r="K245" s="194"/>
      <c r="L245" s="37"/>
      <c r="M245" s="38"/>
      <c r="N245" s="38"/>
      <c r="O245" s="38"/>
      <c r="P245" s="38"/>
      <c r="Q245" s="18" t="s">
        <v>770</v>
      </c>
      <c r="R245" s="19"/>
      <c r="S245" s="19"/>
      <c r="T245" s="19"/>
      <c r="U245" s="19"/>
      <c r="V245" s="19"/>
      <c r="W245" s="20"/>
      <c r="X245" s="179"/>
      <c r="Y245" s="179" t="e">
        <f>IF(OR("ASMA"=F245,"MA"=F245),"rsm:","ram:")&amp;
IF(OR("ASMA"=F245,"ABIE"=F245),
  SUBSTITUTE(
    SUBSTITUTE(
      SUBSTITUTE(X245,". Details","Type"),
      "_",""
    ),
    " ",""
  ),
  SUBSTITUTE(
    SUBSTITUTE(
      SUBSTITUTE(
        SUBSTITUTE(
          SUBSTITUTE(
            SUBSTITUTE(
              MID(X245,FIND(".",X245)+2,LEN(X245)-FIND(".",X245)-1),
              "_",""
            ),
            "Identification",""
          ),
          "Text",""
        ),
        ".",""
      ),
      " ",""
    ),
    "Identifier","ID"
  )
)</f>
        <v>#VALUE!</v>
      </c>
      <c r="Z245" s="204" t="e">
        <f>Z$238&amp;"/"&amp;Y245</f>
        <v>#VALUE!</v>
      </c>
      <c r="AA245" s="179"/>
      <c r="AB245" s="179"/>
      <c r="AC245" s="179"/>
      <c r="AD245" s="179"/>
      <c r="AE245" s="179"/>
    </row>
    <row r="246" spans="1:35">
      <c r="A246" s="214">
        <v>245</v>
      </c>
      <c r="B246" s="9">
        <v>245</v>
      </c>
      <c r="C246" s="4" t="s">
        <v>14</v>
      </c>
      <c r="D246" s="177" t="str">
        <f>INDEX(単一!C:C,MATCH(G246,単一!H:H,0),1)</f>
        <v>ヘッダ</v>
      </c>
      <c r="E246" s="4" t="s">
        <v>773</v>
      </c>
      <c r="F246" s="4" t="s">
        <v>22</v>
      </c>
      <c r="G246" s="4" t="s">
        <v>775</v>
      </c>
      <c r="H246" s="4" t="s">
        <v>776</v>
      </c>
      <c r="I246" s="35" t="s">
        <v>26</v>
      </c>
      <c r="J246" s="194"/>
      <c r="K246" s="194"/>
      <c r="L246" s="37"/>
      <c r="M246" s="38"/>
      <c r="N246" s="38"/>
      <c r="O246" s="38"/>
      <c r="P246" s="38"/>
      <c r="Q246" s="18" t="s">
        <v>774</v>
      </c>
      <c r="R246" s="19"/>
      <c r="S246" s="19"/>
      <c r="T246" s="19"/>
      <c r="U246" s="19"/>
      <c r="V246" s="19"/>
      <c r="W246" s="20"/>
      <c r="X246" s="179"/>
      <c r="Y246" s="179" t="e">
        <f>IF(OR("ASMA"=F246,"MA"=F246),"rsm:","ram:")&amp;
IF(OR("ASMA"=F246,"ABIE"=F246),
  SUBSTITUTE(
    SUBSTITUTE(
      SUBSTITUTE(X246,". Details","Type"),
      "_",""
    ),
    " ",""
  ),
  SUBSTITUTE(
    SUBSTITUTE(
      SUBSTITUTE(
        SUBSTITUTE(
          SUBSTITUTE(
            SUBSTITUTE(
              MID(X246,FIND(".",X246)+2,LEN(X246)-FIND(".",X246)-1),
              "_",""
            ),
            "Identification",""
          ),
          "Text",""
        ),
        ".",""
      ),
      " ",""
    ),
    "Identifier","ID"
  )
)</f>
        <v>#VALUE!</v>
      </c>
      <c r="Z246" s="204"/>
      <c r="AA246" s="179"/>
      <c r="AB246" s="179"/>
      <c r="AC246" s="179"/>
      <c r="AD246" s="179"/>
      <c r="AE246" s="179"/>
    </row>
    <row r="247" spans="1:35">
      <c r="A247" s="214">
        <v>246</v>
      </c>
      <c r="B247" s="9">
        <v>246</v>
      </c>
      <c r="C247" s="4" t="s">
        <v>14</v>
      </c>
      <c r="D247" s="177" t="str">
        <f>INDEX(単一!C:C,MATCH(G247,単一!H:H,0),1)</f>
        <v>ヘッダ</v>
      </c>
      <c r="E247" s="4" t="s">
        <v>777</v>
      </c>
      <c r="F247" s="4" t="s">
        <v>22</v>
      </c>
      <c r="G247" s="4" t="s">
        <v>779</v>
      </c>
      <c r="H247" s="4" t="s">
        <v>780</v>
      </c>
      <c r="I247" s="35" t="s">
        <v>26</v>
      </c>
      <c r="J247" s="194"/>
      <c r="K247" s="194"/>
      <c r="L247" s="37"/>
      <c r="M247" s="38"/>
      <c r="N247" s="38"/>
      <c r="O247" s="38"/>
      <c r="P247" s="38"/>
      <c r="Q247" s="18" t="s">
        <v>778</v>
      </c>
      <c r="R247" s="19"/>
      <c r="S247" s="19"/>
      <c r="T247" s="19"/>
      <c r="U247" s="19"/>
      <c r="V247" s="19"/>
      <c r="W247" s="20"/>
      <c r="X247" s="179"/>
      <c r="Y247" s="179" t="e">
        <f>IF(OR("ASMA"=F247,"MA"=F247),"rsm:","ram:")&amp;
IF(OR("ASMA"=F247,"ABIE"=F247),
  SUBSTITUTE(
    SUBSTITUTE(
      SUBSTITUTE(X247,". Details","Type"),
      "_",""
    ),
    " ",""
  ),
  SUBSTITUTE(
    SUBSTITUTE(
      SUBSTITUTE(
        SUBSTITUTE(
          SUBSTITUTE(
            SUBSTITUTE(
              MID(X247,FIND(".",X247)+2,LEN(X247)-FIND(".",X247)-1),
              "_",""
            ),
            "Identification",""
          ),
          "Text",""
        ),
        ".",""
      ),
      " ",""
    ),
    "Identifier","ID"
  )
)</f>
        <v>#VALUE!</v>
      </c>
      <c r="Z247" s="204" t="e">
        <f>Z$245&amp;"/"&amp;Y247</f>
        <v>#VALUE!</v>
      </c>
      <c r="AA247" s="179"/>
      <c r="AB247" s="179"/>
      <c r="AC247" s="179"/>
      <c r="AD247" s="179"/>
      <c r="AE247" s="179"/>
    </row>
    <row r="248" spans="1:35">
      <c r="A248" s="214">
        <v>247</v>
      </c>
      <c r="B248" s="9">
        <v>247</v>
      </c>
      <c r="C248" s="4" t="s">
        <v>14</v>
      </c>
      <c r="D248" s="177" t="str">
        <f>INDEX(単一!C:C,MATCH(G248,単一!H:H,0),1)</f>
        <v>ヘッダ</v>
      </c>
      <c r="E248" s="4" t="s">
        <v>781</v>
      </c>
      <c r="F248" s="4" t="s">
        <v>22</v>
      </c>
      <c r="G248" s="4" t="s">
        <v>783</v>
      </c>
      <c r="H248" s="4" t="s">
        <v>784</v>
      </c>
      <c r="I248" s="35" t="s">
        <v>26</v>
      </c>
      <c r="J248" s="194"/>
      <c r="K248" s="194"/>
      <c r="L248" s="37"/>
      <c r="M248" s="38"/>
      <c r="N248" s="38"/>
      <c r="O248" s="38"/>
      <c r="P248" s="38"/>
      <c r="Q248" s="18" t="s">
        <v>782</v>
      </c>
      <c r="R248" s="19"/>
      <c r="S248" s="19"/>
      <c r="T248" s="19"/>
      <c r="U248" s="19"/>
      <c r="V248" s="19"/>
      <c r="W248" s="20"/>
      <c r="X248" s="179"/>
      <c r="Y248" s="179" t="e">
        <f>IF(OR("ASMA"=F248,"MA"=F248),"rsm:","ram:")&amp;
IF(OR("ASMA"=F248,"ABIE"=F248),
  SUBSTITUTE(
    SUBSTITUTE(
      SUBSTITUTE(X248,". Details","Type"),
      "_",""
    ),
    " ",""
  ),
  SUBSTITUTE(
    SUBSTITUTE(
      SUBSTITUTE(
        SUBSTITUTE(
          SUBSTITUTE(
            SUBSTITUTE(
              MID(X248,FIND(".",X248)+2,LEN(X248)-FIND(".",X248)-1),
              "_",""
            ),
            "Identification",""
          ),
          "Text",""
        ),
        ".",""
      ),
      " ",""
    ),
    "Identifier","ID"
  )
)</f>
        <v>#VALUE!</v>
      </c>
      <c r="Z248" s="204" t="e">
        <f>Z$245&amp;"/"&amp;Y248</f>
        <v>#VALUE!</v>
      </c>
      <c r="AA248" s="179"/>
      <c r="AB248" s="179"/>
      <c r="AC248" s="179"/>
      <c r="AD248" s="179"/>
      <c r="AE248" s="179"/>
    </row>
    <row r="249" spans="1:35">
      <c r="A249" s="214">
        <v>248</v>
      </c>
      <c r="B249" s="9">
        <v>248</v>
      </c>
      <c r="C249" s="4" t="s">
        <v>14</v>
      </c>
      <c r="D249" s="177" t="str">
        <f>INDEX(単一!C:C,MATCH(G249,単一!H:H,0),1)</f>
        <v>ヘッダ</v>
      </c>
      <c r="E249" s="4" t="s">
        <v>785</v>
      </c>
      <c r="F249" s="4" t="s">
        <v>22</v>
      </c>
      <c r="G249" s="4" t="s">
        <v>787</v>
      </c>
      <c r="H249" s="4" t="s">
        <v>788</v>
      </c>
      <c r="I249" s="35" t="s">
        <v>26</v>
      </c>
      <c r="J249" s="194"/>
      <c r="K249" s="194"/>
      <c r="L249" s="37"/>
      <c r="M249" s="38"/>
      <c r="N249" s="38"/>
      <c r="O249" s="38"/>
      <c r="P249" s="38"/>
      <c r="Q249" s="86" t="s">
        <v>786</v>
      </c>
      <c r="R249" s="44"/>
      <c r="S249" s="44"/>
      <c r="T249" s="44"/>
      <c r="U249" s="44"/>
      <c r="V249" s="44"/>
      <c r="W249" s="87"/>
      <c r="X249" s="181"/>
      <c r="Y249" s="181" t="e">
        <f>IF(OR("ASMA"=F249,"MA"=F249),"rsm:","ram:")&amp;
IF(OR("ASMA"=F249,"ABIE"=F249),
  SUBSTITUTE(
    SUBSTITUTE(
      SUBSTITUTE(X249,". Details","Type"),
      "_",""
    ),
    " ",""
  ),
  SUBSTITUTE(
    SUBSTITUTE(
      SUBSTITUTE(
        SUBSTITUTE(
          SUBSTITUTE(
            SUBSTITUTE(
              MID(X249,FIND(".",X249)+2,LEN(X249)-FIND(".",X249)-1),
              "_",""
            ),
            "Identification",""
          ),
          "Text",""
        ),
        ".",""
      ),
      " ",""
    ),
    "Identifier","ID"
  )
)</f>
        <v>#VALUE!</v>
      </c>
      <c r="Z249" s="181" t="e">
        <f>Z$245&amp;"/"&amp;Y249</f>
        <v>#VALUE!</v>
      </c>
      <c r="AA249" s="181"/>
      <c r="AB249" s="181"/>
      <c r="AC249" s="181"/>
      <c r="AD249" s="181"/>
      <c r="AE249" s="181"/>
    </row>
    <row r="250" spans="1:35">
      <c r="A250" s="214">
        <v>249</v>
      </c>
      <c r="B250" s="9">
        <v>249</v>
      </c>
      <c r="C250" s="4" t="s">
        <v>14</v>
      </c>
      <c r="D250" s="177" t="str">
        <f>INDEX(単一!C:C,MATCH(G250,単一!H:H,0),1)</f>
        <v>ヘッダ</v>
      </c>
      <c r="E250" s="4" t="s">
        <v>789</v>
      </c>
      <c r="F250" s="4" t="s">
        <v>22</v>
      </c>
      <c r="G250" s="4" t="s">
        <v>791</v>
      </c>
      <c r="H250" s="4" t="s">
        <v>792</v>
      </c>
      <c r="I250" s="35" t="s">
        <v>26</v>
      </c>
      <c r="J250" s="194"/>
      <c r="K250" s="194"/>
      <c r="L250" s="37"/>
      <c r="M250" s="18"/>
      <c r="N250" s="19"/>
      <c r="O250" s="19"/>
      <c r="P250" s="19"/>
      <c r="Q250" s="44" t="s">
        <v>790</v>
      </c>
      <c r="R250" s="44"/>
      <c r="S250" s="44"/>
      <c r="T250" s="44"/>
      <c r="U250" s="44"/>
      <c r="V250" s="44"/>
      <c r="W250" s="87"/>
      <c r="X250" s="181"/>
      <c r="Y250" s="181" t="e">
        <f>IF(OR("ASMA"=F250,"MA"=F250),"rsm:","ram:")&amp;
IF(OR("ASMA"=F250,"ABIE"=F250),
  SUBSTITUTE(
    SUBSTITUTE(
      SUBSTITUTE(X250,". Details","Type"),
      "_",""
    ),
    " ",""
  ),
  SUBSTITUTE(
    SUBSTITUTE(
      SUBSTITUTE(
        SUBSTITUTE(
          SUBSTITUTE(
            SUBSTITUTE(
              MID(X250,FIND(".",X250)+2,LEN(X250)-FIND(".",X250)-1),
              "_",""
            ),
            "Identification",""
          ),
          "Text",""
        ),
        ".",""
      ),
      " ",""
    ),
    "Identifier","ID"
  )
)</f>
        <v>#VALUE!</v>
      </c>
      <c r="Z250" s="181" t="e">
        <f>Z$245&amp;"/"&amp;Y250</f>
        <v>#VALUE!</v>
      </c>
      <c r="AA250" s="181"/>
      <c r="AB250" s="181"/>
      <c r="AC250" s="181"/>
      <c r="AD250" s="181"/>
      <c r="AE250" s="181"/>
    </row>
    <row r="251" spans="1:35">
      <c r="A251" s="214">
        <v>250</v>
      </c>
      <c r="B251" s="9">
        <v>250</v>
      </c>
      <c r="C251" s="4" t="s">
        <v>14</v>
      </c>
      <c r="D251" s="177" t="str">
        <f>INDEX(単一!C:C,MATCH(G251,単一!H:H,0),1)</f>
        <v>ヘッダ</v>
      </c>
      <c r="E251" s="4" t="s">
        <v>793</v>
      </c>
      <c r="F251" s="4" t="s">
        <v>22</v>
      </c>
      <c r="G251" s="4" t="s">
        <v>795</v>
      </c>
      <c r="H251" s="4" t="s">
        <v>796</v>
      </c>
      <c r="I251" s="35" t="s">
        <v>26</v>
      </c>
      <c r="J251" s="194"/>
      <c r="K251" s="194"/>
      <c r="L251" s="37"/>
      <c r="M251" s="18"/>
      <c r="N251" s="19"/>
      <c r="O251" s="19"/>
      <c r="P251" s="19"/>
      <c r="Q251" s="19" t="s">
        <v>794</v>
      </c>
      <c r="R251" s="19"/>
      <c r="S251" s="19"/>
      <c r="T251" s="19"/>
      <c r="U251" s="19"/>
      <c r="V251" s="19"/>
      <c r="W251" s="19"/>
      <c r="X251" s="179"/>
      <c r="Y251" s="179" t="e">
        <f>IF(OR("ASMA"=F251,"MA"=F251),"rsm:","ram:")&amp;
IF(OR("ASMA"=F251,"ABIE"=F251),
  SUBSTITUTE(
    SUBSTITUTE(
      SUBSTITUTE(X251,". Details","Type"),
      "_",""
    ),
    " ",""
  ),
  SUBSTITUTE(
    SUBSTITUTE(
      SUBSTITUTE(
        SUBSTITUTE(
          SUBSTITUTE(
            SUBSTITUTE(
              MID(X251,FIND(".",X251)+2,LEN(X251)-FIND(".",X251)-1),
              "_",""
            ),
            "Identification",""
          ),
          "Text",""
        ),
        ".",""
      ),
      " ",""
    ),
    "Identifier","ID"
  )
)</f>
        <v>#VALUE!</v>
      </c>
      <c r="Z251" s="204" t="e">
        <f>Z$245&amp;"/"&amp;Y251</f>
        <v>#VALUE!</v>
      </c>
      <c r="AA251" s="179"/>
      <c r="AB251" s="179"/>
      <c r="AC251" s="179"/>
      <c r="AD251" s="179"/>
      <c r="AE251" s="179"/>
    </row>
    <row r="252" spans="1:35">
      <c r="A252" s="214">
        <v>251</v>
      </c>
      <c r="B252" s="9">
        <v>251</v>
      </c>
      <c r="C252" s="4" t="s">
        <v>14</v>
      </c>
      <c r="D252" s="177" t="str">
        <f>INDEX(単一!C:C,MATCH(G252,単一!H:H,0),1)</f>
        <v>ヘッダ</v>
      </c>
      <c r="E252" s="4" t="s">
        <v>797</v>
      </c>
      <c r="F252" s="4" t="s">
        <v>22</v>
      </c>
      <c r="G252" s="4" t="s">
        <v>799</v>
      </c>
      <c r="H252" s="4" t="s">
        <v>800</v>
      </c>
      <c r="I252" s="35" t="s">
        <v>26</v>
      </c>
      <c r="J252" s="194"/>
      <c r="K252" s="194"/>
      <c r="L252" s="37"/>
      <c r="M252" s="18"/>
      <c r="N252" s="19"/>
      <c r="O252" s="19"/>
      <c r="P252" s="19"/>
      <c r="Q252" s="19" t="s">
        <v>798</v>
      </c>
      <c r="R252" s="19"/>
      <c r="S252" s="19"/>
      <c r="T252" s="19"/>
      <c r="U252" s="19"/>
      <c r="V252" s="19"/>
      <c r="W252" s="19"/>
      <c r="X252" s="179"/>
      <c r="Y252" s="179" t="e">
        <f>IF(OR("ASMA"=F252,"MA"=F252),"rsm:","ram:")&amp;
IF(OR("ASMA"=F252,"ABIE"=F252),
  SUBSTITUTE(
    SUBSTITUTE(
      SUBSTITUTE(X252,". Details","Type"),
      "_",""
    ),
    " ",""
  ),
  SUBSTITUTE(
    SUBSTITUTE(
      SUBSTITUTE(
        SUBSTITUTE(
          SUBSTITUTE(
            SUBSTITUTE(
              MID(X252,FIND(".",X252)+2,LEN(X252)-FIND(".",X252)-1),
              "_",""
            ),
            "Identification",""
          ),
          "Text",""
        ),
        ".",""
      ),
      " ",""
    ),
    "Identifier","ID"
  )
)</f>
        <v>#VALUE!</v>
      </c>
      <c r="Z252" s="204" t="e">
        <f>Z$245&amp;"/"&amp;Y252</f>
        <v>#VALUE!</v>
      </c>
      <c r="AA252" s="179"/>
      <c r="AB252" s="179"/>
      <c r="AC252" s="179"/>
      <c r="AD252" s="179"/>
      <c r="AE252" s="179"/>
    </row>
    <row r="253" spans="1:35">
      <c r="A253" s="214">
        <v>252</v>
      </c>
      <c r="B253" s="9">
        <v>252</v>
      </c>
      <c r="C253" s="4" t="s">
        <v>14</v>
      </c>
      <c r="D253" s="177" t="str">
        <f>INDEX(単一!C:C,MATCH(G253,単一!H:H,0),1)</f>
        <v>ヘッダ</v>
      </c>
      <c r="E253" s="4" t="s">
        <v>801</v>
      </c>
      <c r="F253" s="4" t="s">
        <v>32</v>
      </c>
      <c r="G253" s="4" t="s">
        <v>803</v>
      </c>
      <c r="H253" s="4" t="s">
        <v>804</v>
      </c>
      <c r="I253" s="35" t="s">
        <v>141</v>
      </c>
      <c r="J253" s="194"/>
      <c r="K253" s="194"/>
      <c r="L253" s="37"/>
      <c r="M253" s="18"/>
      <c r="N253" s="19"/>
      <c r="O253" s="19" t="s">
        <v>802</v>
      </c>
      <c r="P253" s="19"/>
      <c r="Q253" s="44"/>
      <c r="R253" s="44"/>
      <c r="S253" s="44"/>
      <c r="T253" s="44"/>
      <c r="U253" s="44"/>
      <c r="V253" s="44"/>
      <c r="W253" s="44"/>
      <c r="X253" s="181"/>
      <c r="Y253" s="181" t="e">
        <f>IF(OR("ASMA"=F253,"MA"=F253),"rsm:","ram:")&amp;
IF(OR("ASMA"=F253,"ABIE"=F253),
  SUBSTITUTE(
    SUBSTITUTE(
      SUBSTITUTE(X253,". Details","Type"),
      "_",""
    ),
    " ",""
  ),
  SUBSTITUTE(
    SUBSTITUTE(
      SUBSTITUTE(
        SUBSTITUTE(
          SUBSTITUTE(
            SUBSTITUTE(
              MID(X253,FIND(".",X253)+2,LEN(X253)-FIND(".",X253)-1),
              "_",""
            ),
            "Identification",""
          ),
          "Text",""
        ),
        ".",""
      ),
      " ",""
    ),
    "Identifier","ID"
  )
)</f>
        <v>#VALUE!</v>
      </c>
      <c r="Z253" s="181" t="e">
        <f>Z$245&amp;"/"&amp;Y253</f>
        <v>#VALUE!</v>
      </c>
      <c r="AA253" s="181"/>
      <c r="AB253" s="181"/>
      <c r="AC253" s="181"/>
      <c r="AD253" s="181"/>
      <c r="AE253" s="181"/>
    </row>
    <row r="254" spans="1:35">
      <c r="A254" s="214">
        <v>253</v>
      </c>
      <c r="B254" s="9">
        <v>253</v>
      </c>
      <c r="C254" s="4" t="s">
        <v>14</v>
      </c>
      <c r="D254" s="177" t="str">
        <f>INDEX(単一!C:C,MATCH(G254,単一!H:H,0),1)</f>
        <v>ヘッダ</v>
      </c>
      <c r="E254" s="4" t="s">
        <v>805</v>
      </c>
      <c r="F254" s="4" t="s">
        <v>37</v>
      </c>
      <c r="G254" s="4" t="s">
        <v>807</v>
      </c>
      <c r="H254" s="4" t="s">
        <v>808</v>
      </c>
      <c r="I254" s="35" t="s">
        <v>13</v>
      </c>
      <c r="J254" s="194"/>
      <c r="K254" s="194"/>
      <c r="L254" s="37"/>
      <c r="M254" s="18"/>
      <c r="N254" s="19"/>
      <c r="O254" s="19"/>
      <c r="P254" s="19" t="s">
        <v>806</v>
      </c>
      <c r="Q254" s="44"/>
      <c r="R254" s="44"/>
      <c r="S254" s="44"/>
      <c r="T254" s="44"/>
      <c r="U254" s="44"/>
      <c r="V254" s="44"/>
      <c r="W254" s="87"/>
      <c r="X254" s="181"/>
      <c r="Y254" s="181" t="str">
        <f>IF(OR("ASMA"=F254,"MA"=F254),"rsm:","ram:")&amp;
IF(OR("ASMA"=F254,"ABIE"=F254),
  SUBSTITUTE(
    SUBSTITUTE(
      SUBSTITUTE(X254,". Details","Type"),
      "_",""
    ),
    " ",""
  ),
  SUBSTITUTE(
    SUBSTITUTE(
      SUBSTITUTE(
        SUBSTITUTE(
          SUBSTITUTE(
            SUBSTITUTE(
              MID(X254,FIND(".",X254)+2,LEN(X254)-FIND(".",X254)-1),
              "_",""
            ),
            "Identification",""
          ),
          "Text",""
        ),
        ".",""
      ),
      " ",""
    ),
    "Identifier","ID"
  )
)</f>
        <v>ram:</v>
      </c>
      <c r="Z254" s="181" t="str">
        <f>Z$59&amp;"/"&amp;Y254</f>
        <v>rsm:CIIHSupplyChainTradeTransactionType/ram:</v>
      </c>
      <c r="AA254" s="181"/>
      <c r="AB254" s="181"/>
      <c r="AC254" s="181"/>
      <c r="AD254" s="181"/>
      <c r="AE254" s="181"/>
    </row>
    <row r="255" spans="1:35">
      <c r="A255" s="214">
        <v>254</v>
      </c>
      <c r="B255" s="9">
        <v>254</v>
      </c>
      <c r="C255" s="4" t="s">
        <v>14</v>
      </c>
      <c r="D255" s="177" t="str">
        <f>INDEX(単一!C:C,MATCH(G255,単一!H:H,0),1)</f>
        <v>ヘッダ</v>
      </c>
      <c r="E255" s="4" t="s">
        <v>809</v>
      </c>
      <c r="F255" s="4" t="s">
        <v>22</v>
      </c>
      <c r="G255" s="4" t="s">
        <v>811</v>
      </c>
      <c r="H255" s="4" t="s">
        <v>812</v>
      </c>
      <c r="I255" s="35" t="s">
        <v>26</v>
      </c>
      <c r="J255" s="194"/>
      <c r="K255" s="194"/>
      <c r="L255" s="37"/>
      <c r="M255" s="18"/>
      <c r="N255" s="19"/>
      <c r="O255" s="19"/>
      <c r="P255" s="19"/>
      <c r="Q255" s="44" t="s">
        <v>810</v>
      </c>
      <c r="R255" s="44"/>
      <c r="S255" s="44"/>
      <c r="T255" s="44"/>
      <c r="U255" s="44"/>
      <c r="V255" s="44"/>
      <c r="W255" s="87"/>
      <c r="X255" s="181"/>
      <c r="Y255" s="181" t="e">
        <f>IF(OR("ASMA"=F255,"MA"=F255),"rsm:","ram:")&amp;
IF(OR("ASMA"=F255,"ABIE"=F255),
  SUBSTITUTE(
    SUBSTITUTE(
      SUBSTITUTE(X255,". Details","Type"),
      "_",""
    ),
    " ",""
  ),
  SUBSTITUTE(
    SUBSTITUTE(
      SUBSTITUTE(
        SUBSTITUTE(
          SUBSTITUTE(
            SUBSTITUTE(
              MID(X255,FIND(".",X255)+2,LEN(X255)-FIND(".",X255)-1),
              "_",""
            ),
            "Identification",""
          ),
          "Text",""
        ),
        ".",""
      ),
      " ",""
    ),
    "Identifier","ID"
  )
)</f>
        <v>#VALUE!</v>
      </c>
      <c r="Z255" s="181"/>
      <c r="AA255" s="181"/>
      <c r="AB255" s="181"/>
      <c r="AC255" s="181"/>
      <c r="AD255" s="181"/>
      <c r="AE255" s="181"/>
    </row>
    <row r="256" spans="1:35" s="42" customFormat="1">
      <c r="A256" s="216">
        <v>255</v>
      </c>
      <c r="B256" s="9">
        <v>255</v>
      </c>
      <c r="C256" s="4" t="s">
        <v>14</v>
      </c>
      <c r="D256" s="177" t="str">
        <f>INDEX(単一!C:C,MATCH(G256,単一!H:H,0),1)</f>
        <v>ヘッダ</v>
      </c>
      <c r="E256" s="4" t="s">
        <v>813</v>
      </c>
      <c r="F256" s="4" t="s">
        <v>22</v>
      </c>
      <c r="G256" s="4" t="s">
        <v>815</v>
      </c>
      <c r="H256" s="4" t="s">
        <v>816</v>
      </c>
      <c r="I256" s="35" t="s">
        <v>26</v>
      </c>
      <c r="J256" s="195"/>
      <c r="K256" s="195"/>
      <c r="L256" s="41"/>
      <c r="M256" s="18"/>
      <c r="N256" s="19"/>
      <c r="O256" s="19"/>
      <c r="P256" s="19"/>
      <c r="Q256" s="19" t="s">
        <v>814</v>
      </c>
      <c r="R256" s="19"/>
      <c r="S256" s="19"/>
      <c r="T256" s="19"/>
      <c r="U256" s="19"/>
      <c r="V256" s="19"/>
      <c r="W256" s="20"/>
      <c r="X256" s="179"/>
      <c r="Y256" s="179" t="e">
        <f>IF(OR("ASMA"=F256,"MA"=F256),"rsm:","ram:")&amp;
IF(OR("ASMA"=F256,"ABIE"=F256),
  SUBSTITUTE(
    SUBSTITUTE(
      SUBSTITUTE(X256,". Details","Type"),
      "_",""
    ),
    " ",""
  ),
  SUBSTITUTE(
    SUBSTITUTE(
      SUBSTITUTE(
        SUBSTITUTE(
          SUBSTITUTE(
            SUBSTITUTE(
              MID(X256,FIND(".",X256)+2,LEN(X256)-FIND(".",X256)-1),
              "_",""
            ),
            "Identification",""
          ),
          "Text",""
        ),
        ".",""
      ),
      " ",""
    ),
    "Identifier","ID"
  )
)</f>
        <v>#VALUE!</v>
      </c>
      <c r="Z256" s="204" t="e">
        <f>Z$254&amp;"/"&amp;Y256</f>
        <v>#VALUE!</v>
      </c>
      <c r="AA256" s="179"/>
      <c r="AB256" s="179"/>
      <c r="AC256" s="179"/>
      <c r="AD256" s="179"/>
      <c r="AE256" s="179"/>
      <c r="AF256"/>
      <c r="AG256"/>
      <c r="AH256"/>
      <c r="AI256" s="131"/>
    </row>
    <row r="257" spans="1:35">
      <c r="A257" s="214">
        <v>256</v>
      </c>
      <c r="B257" s="9">
        <v>256</v>
      </c>
      <c r="C257" s="4" t="s">
        <v>14</v>
      </c>
      <c r="D257" s="177" t="str">
        <f>INDEX(単一!C:C,MATCH(G257,単一!H:H,0),1)</f>
        <v>ヘッダ</v>
      </c>
      <c r="E257" s="4" t="s">
        <v>817</v>
      </c>
      <c r="F257" s="4" t="s">
        <v>22</v>
      </c>
      <c r="G257" s="4" t="s">
        <v>819</v>
      </c>
      <c r="H257" s="4" t="s">
        <v>820</v>
      </c>
      <c r="I257" s="35" t="s">
        <v>20</v>
      </c>
      <c r="J257" s="195"/>
      <c r="K257" s="195"/>
      <c r="L257" s="41"/>
      <c r="M257" s="38"/>
      <c r="N257" s="18"/>
      <c r="O257" s="19"/>
      <c r="P257" s="38"/>
      <c r="Q257" s="18" t="s">
        <v>818</v>
      </c>
      <c r="R257" s="19"/>
      <c r="S257" s="19"/>
      <c r="T257" s="19"/>
      <c r="U257" s="19"/>
      <c r="V257" s="19"/>
      <c r="W257" s="20"/>
      <c r="X257" s="179"/>
      <c r="Y257" s="179" t="e">
        <f>IF(OR("ASMA"=F257,"MA"=F257),"rsm:","ram:")&amp;
IF(OR("ASMA"=F257,"ABIE"=F257),
  SUBSTITUTE(
    SUBSTITUTE(
      SUBSTITUTE(X257,". Details","Type"),
      "_",""
    ),
    " ",""
  ),
  SUBSTITUTE(
    SUBSTITUTE(
      SUBSTITUTE(
        SUBSTITUTE(
          SUBSTITUTE(
            SUBSTITUTE(
              MID(X257,FIND(".",X257)+2,LEN(X257)-FIND(".",X257)-1),
              "_",""
            ),
            "Identification",""
          ),
          "Text",""
        ),
        ".",""
      ),
      " ",""
    ),
    "Identifier","ID"
  )
)</f>
        <v>#VALUE!</v>
      </c>
      <c r="Z257" s="204"/>
      <c r="AA257" s="179"/>
      <c r="AB257" s="179"/>
      <c r="AC257" s="179"/>
      <c r="AD257" s="179"/>
      <c r="AE257" s="179"/>
    </row>
    <row r="258" spans="1:35">
      <c r="A258" s="214">
        <v>257</v>
      </c>
      <c r="B258" s="9">
        <v>257</v>
      </c>
      <c r="C258" s="4" t="s">
        <v>14</v>
      </c>
      <c r="D258" s="177" t="str">
        <f>INDEX(単一!C:C,MATCH(G258,単一!H:H,0),1)</f>
        <v>ヘッダ</v>
      </c>
      <c r="E258" s="4" t="s">
        <v>821</v>
      </c>
      <c r="F258" s="4" t="s">
        <v>22</v>
      </c>
      <c r="G258" s="59" t="s">
        <v>823</v>
      </c>
      <c r="H258" s="59" t="s">
        <v>824</v>
      </c>
      <c r="I258" s="35" t="s">
        <v>20</v>
      </c>
      <c r="J258" s="195"/>
      <c r="K258" s="195"/>
      <c r="L258" s="41"/>
      <c r="M258" s="38"/>
      <c r="N258" s="38"/>
      <c r="O258" s="38"/>
      <c r="P258" s="38"/>
      <c r="Q258" s="45" t="s">
        <v>822</v>
      </c>
      <c r="R258" s="45"/>
      <c r="S258" s="45"/>
      <c r="T258" s="45"/>
      <c r="U258" s="45"/>
      <c r="V258" s="45"/>
      <c r="W258" s="45"/>
      <c r="X258" s="181"/>
      <c r="Y258" s="181" t="e">
        <f>IF(OR("ASMA"=F258,"MA"=F258),"rsm:","ram:")&amp;
IF(OR("ASMA"=F258,"ABIE"=F258),
  SUBSTITUTE(
    SUBSTITUTE(
      SUBSTITUTE(X258,". Details","Type"),
      "_",""
    ),
    " ",""
  ),
  SUBSTITUTE(
    SUBSTITUTE(
      SUBSTITUTE(
        SUBSTITUTE(
          SUBSTITUTE(
            SUBSTITUTE(
              MID(X258,FIND(".",X258)+2,LEN(X258)-FIND(".",X258)-1),
              "_",""
            ),
            "Identification",""
          ),
          "Text",""
        ),
        ".",""
      ),
      " ",""
    ),
    "Identifier","ID"
  )
)</f>
        <v>#VALUE!</v>
      </c>
      <c r="Z258" s="181" t="e">
        <f>Z256&amp;"/"&amp;Y258</f>
        <v>#VALUE!</v>
      </c>
      <c r="AA258" s="181"/>
      <c r="AB258" s="181"/>
      <c r="AC258" s="181"/>
      <c r="AD258" s="181"/>
      <c r="AE258" s="181"/>
    </row>
    <row r="259" spans="1:35">
      <c r="A259" s="214">
        <v>258</v>
      </c>
      <c r="B259" s="9">
        <v>258</v>
      </c>
      <c r="C259" s="4" t="s">
        <v>14</v>
      </c>
      <c r="D259" s="177" t="str">
        <f>INDEX(単一!C:C,MATCH(G259,単一!H:H,0),1)</f>
        <v>ヘッダ</v>
      </c>
      <c r="E259" s="4" t="s">
        <v>825</v>
      </c>
      <c r="F259" s="4" t="s">
        <v>32</v>
      </c>
      <c r="G259" s="4" t="s">
        <v>827</v>
      </c>
      <c r="H259" s="4" t="s">
        <v>828</v>
      </c>
      <c r="I259" s="35" t="s">
        <v>141</v>
      </c>
      <c r="J259" s="194"/>
      <c r="K259" s="194"/>
      <c r="L259" s="37"/>
      <c r="M259" s="38"/>
      <c r="N259" s="38"/>
      <c r="O259" s="179"/>
      <c r="P259" s="38"/>
      <c r="Q259" s="38" t="s">
        <v>826</v>
      </c>
      <c r="R259" s="38"/>
      <c r="S259" s="18"/>
      <c r="T259" s="38"/>
      <c r="U259" s="18"/>
      <c r="V259" s="19"/>
      <c r="W259" s="19"/>
      <c r="X259" s="179"/>
      <c r="Y259" s="179" t="e">
        <f>IF(OR("ASMA"=F259,"MA"=F259),"rsm:","ram:")&amp;
IF(OR("ASMA"=F259,"ABIE"=F259),
  SUBSTITUTE(
    SUBSTITUTE(
      SUBSTITUTE(X259,". Details","Type"),
      "_",""
    ),
    " ",""
  ),
  SUBSTITUTE(
    SUBSTITUTE(
      SUBSTITUTE(
        SUBSTITUTE(
          SUBSTITUTE(
            SUBSTITUTE(
              MID(X259,FIND(".",X259)+2,LEN(X259)-FIND(".",X259)-1),
              "_",""
            ),
            "Identification",""
          ),
          "Text",""
        ),
        ".",""
      ),
      " ",""
    ),
    "Identifier","ID"
  )
)</f>
        <v>#VALUE!</v>
      </c>
      <c r="Z259" s="204" t="e">
        <f>Z256&amp;"/"&amp;Y259</f>
        <v>#VALUE!</v>
      </c>
      <c r="AA259" s="179"/>
      <c r="AB259" s="179"/>
      <c r="AC259" s="179"/>
      <c r="AD259" s="179"/>
      <c r="AE259" s="179"/>
    </row>
    <row r="260" spans="1:35">
      <c r="A260" s="214">
        <v>259</v>
      </c>
      <c r="B260" s="9">
        <v>259</v>
      </c>
      <c r="C260" s="4" t="s">
        <v>14</v>
      </c>
      <c r="D260" s="177" t="str">
        <f>INDEX(単一!C:C,MATCH(G260,単一!H:H,0),1)</f>
        <v>ヘッダ</v>
      </c>
      <c r="E260" s="33" t="s">
        <v>162</v>
      </c>
      <c r="F260" s="4" t="s">
        <v>37</v>
      </c>
      <c r="G260" s="4" t="s">
        <v>829</v>
      </c>
      <c r="H260" s="4" t="s">
        <v>830</v>
      </c>
      <c r="I260" s="35" t="s">
        <v>13</v>
      </c>
      <c r="J260" s="194"/>
      <c r="K260" s="194"/>
      <c r="L260" s="37"/>
      <c r="M260" s="38"/>
      <c r="N260" s="38"/>
      <c r="O260" s="38"/>
      <c r="P260" s="38"/>
      <c r="Q260" s="38"/>
      <c r="R260" s="38" t="s">
        <v>163</v>
      </c>
      <c r="S260" s="18"/>
      <c r="T260" s="38"/>
      <c r="U260" s="38"/>
      <c r="V260" s="19"/>
      <c r="W260" s="19"/>
      <c r="X260" s="179"/>
      <c r="Y260" s="179" t="str">
        <f>IF(OR("ASMA"=F260,"MA"=F260),"rsm:","ram:")&amp;
IF(OR("ASMA"=F260,"ABIE"=F260),
  SUBSTITUTE(
    SUBSTITUTE(
      SUBSTITUTE(X260,". Details","Type"),
      "_",""
    ),
    " ",""
  ),
  SUBSTITUTE(
    SUBSTITUTE(
      SUBSTITUTE(
        SUBSTITUTE(
          SUBSTITUTE(
            SUBSTITUTE(
              MID(X260,FIND(".",X260)+2,LEN(X260)-FIND(".",X260)-1),
              "_",""
            ),
            "Identification",""
          ),
          "Text",""
        ),
        ".",""
      ),
      " ",""
    ),
    "Identifier","ID"
  )
)</f>
        <v>ram:</v>
      </c>
      <c r="Z260" s="204" t="str">
        <f>Z$254&amp;"/"&amp;Y260</f>
        <v>rsm:CIIHSupplyChainTradeTransactionType/ram:/ram:</v>
      </c>
      <c r="AA260" s="179"/>
      <c r="AB260" s="179"/>
      <c r="AC260" s="179"/>
      <c r="AD260" s="179"/>
      <c r="AE260" s="179"/>
    </row>
    <row r="261" spans="1:35">
      <c r="A261" s="214">
        <v>260</v>
      </c>
      <c r="B261" s="9">
        <v>260</v>
      </c>
      <c r="C261" s="4" t="s">
        <v>14</v>
      </c>
      <c r="D261" s="177" t="str">
        <f>INDEX(単一!C:C,MATCH(G261,単一!H:H,0),1)</f>
        <v>ヘッダ</v>
      </c>
      <c r="E261" s="4" t="s">
        <v>166</v>
      </c>
      <c r="F261" s="4" t="s">
        <v>22</v>
      </c>
      <c r="G261" s="20" t="s">
        <v>831</v>
      </c>
      <c r="H261" s="4" t="s">
        <v>832</v>
      </c>
      <c r="I261" s="35" t="s">
        <v>20</v>
      </c>
      <c r="J261" s="35"/>
      <c r="K261" s="35"/>
      <c r="L261" s="4"/>
      <c r="M261" s="37"/>
      <c r="N261" s="38"/>
      <c r="O261" s="38"/>
      <c r="P261" s="38"/>
      <c r="Q261" s="38"/>
      <c r="R261" s="38"/>
      <c r="S261" s="18" t="s">
        <v>167</v>
      </c>
      <c r="T261" s="19"/>
      <c r="U261" s="19"/>
      <c r="V261" s="19"/>
      <c r="W261" s="19"/>
      <c r="X261" s="179"/>
      <c r="Y261" s="179" t="e">
        <f>IF(OR("ASMA"=F261,"MA"=F261),"rsm:","ram:")&amp;
IF(OR("ASMA"=F261,"ABIE"=F261),
  SUBSTITUTE(
    SUBSTITUTE(
      SUBSTITUTE(X261,". Details","Type"),
      "_",""
    ),
    " ",""
  ),
  SUBSTITUTE(
    SUBSTITUTE(
      SUBSTITUTE(
        SUBSTITUTE(
          SUBSTITUTE(
            SUBSTITUTE(
              MID(X261,FIND(".",X261)+2,LEN(X261)-FIND(".",X261)-1),
              "_",""
            ),
            "Identification",""
          ),
          "Text",""
        ),
        ".",""
      ),
      " ",""
    ),
    "Identifier","ID"
  )
)</f>
        <v>#VALUE!</v>
      </c>
      <c r="Z261" s="204"/>
      <c r="AA261" s="179"/>
      <c r="AB261" s="179"/>
      <c r="AC261" s="179"/>
      <c r="AD261" s="179"/>
      <c r="AE261" s="179"/>
    </row>
    <row r="262" spans="1:35">
      <c r="A262" s="214">
        <v>261</v>
      </c>
      <c r="B262" s="9">
        <v>261</v>
      </c>
      <c r="C262" s="4" t="s">
        <v>14</v>
      </c>
      <c r="D262" s="177" t="str">
        <f>INDEX(単一!C:C,MATCH(G262,単一!H:H,0),1)</f>
        <v>ヘッダ</v>
      </c>
      <c r="E262" s="4" t="s">
        <v>170</v>
      </c>
      <c r="F262" s="4" t="s">
        <v>22</v>
      </c>
      <c r="G262" s="4" t="s">
        <v>833</v>
      </c>
      <c r="H262" s="4" t="s">
        <v>834</v>
      </c>
      <c r="I262" s="35" t="s">
        <v>26</v>
      </c>
      <c r="J262" s="194"/>
      <c r="K262" s="194"/>
      <c r="L262" s="37"/>
      <c r="M262" s="38"/>
      <c r="N262" s="38"/>
      <c r="O262" s="38"/>
      <c r="P262" s="38"/>
      <c r="Q262" s="38"/>
      <c r="R262" s="38"/>
      <c r="S262" s="38" t="s">
        <v>171</v>
      </c>
      <c r="T262" s="38"/>
      <c r="U262" s="38"/>
      <c r="V262" s="38"/>
      <c r="W262" s="39"/>
      <c r="X262" s="179"/>
      <c r="Y262" s="179" t="e">
        <f>IF(OR("ASMA"=F262,"MA"=F262),"rsm:","ram:")&amp;
IF(OR("ASMA"=F262,"ABIE"=F262),
  SUBSTITUTE(
    SUBSTITUTE(
      SUBSTITUTE(X262,". Details","Type"),
      "_",""
    ),
    " ",""
  ),
  SUBSTITUTE(
    SUBSTITUTE(
      SUBSTITUTE(
        SUBSTITUTE(
          SUBSTITUTE(
            SUBSTITUTE(
              MID(X262,FIND(".",X262)+2,LEN(X262)-FIND(".",X262)-1),
              "_",""
            ),
            "Identification",""
          ),
          "Text",""
        ),
        ".",""
      ),
      " ",""
    ),
    "Identifier","ID"
  )
)</f>
        <v>#VALUE!</v>
      </c>
      <c r="Z262" s="204" t="e">
        <f>Z$260&amp;"/"&amp;Y262</f>
        <v>#VALUE!</v>
      </c>
      <c r="AA262" s="179"/>
      <c r="AB262" s="179"/>
      <c r="AC262" s="179"/>
      <c r="AD262" s="179"/>
      <c r="AE262" s="179"/>
    </row>
    <row r="263" spans="1:35" s="17" customFormat="1">
      <c r="A263" s="215">
        <v>262</v>
      </c>
      <c r="B263" s="9">
        <v>262</v>
      </c>
      <c r="C263" s="4" t="s">
        <v>8</v>
      </c>
      <c r="D263" s="177" t="str">
        <f>INDEX(単一!C:C,MATCH(G263,単一!H:H,0),1)</f>
        <v>ヘッダ</v>
      </c>
      <c r="E263" s="4" t="s">
        <v>174</v>
      </c>
      <c r="F263" s="4" t="s">
        <v>22</v>
      </c>
      <c r="G263" s="4" t="s">
        <v>835</v>
      </c>
      <c r="H263" s="4" t="s">
        <v>836</v>
      </c>
      <c r="I263" s="4" t="s">
        <v>26</v>
      </c>
      <c r="J263" s="43"/>
      <c r="K263" s="43"/>
      <c r="L263" s="37"/>
      <c r="M263" s="38"/>
      <c r="N263" s="38"/>
      <c r="O263" s="38"/>
      <c r="P263" s="38"/>
      <c r="Q263" s="38"/>
      <c r="R263" s="38"/>
      <c r="S263" s="38" t="s">
        <v>175</v>
      </c>
      <c r="T263" s="38"/>
      <c r="U263" s="38"/>
      <c r="V263" s="38"/>
      <c r="W263" s="38"/>
      <c r="X263" s="179"/>
      <c r="Y263" s="179" t="e">
        <f>IF(OR("ASMA"=F263,"MA"=F263),"rsm:","ram:")&amp;
IF(OR("ASMA"=F263,"ABIE"=F263),
  SUBSTITUTE(
    SUBSTITUTE(
      SUBSTITUTE(X263,". Details","Type"),
      "_",""
    ),
    " ",""
  ),
  SUBSTITUTE(
    SUBSTITUTE(
      SUBSTITUTE(
        SUBSTITUTE(
          SUBSTITUTE(
            SUBSTITUTE(
              MID(X263,FIND(".",X263)+2,LEN(X263)-FIND(".",X263)-1),
              "_",""
            ),
            "Identification",""
          ),
          "Text",""
        ),
        ".",""
      ),
      " ",""
    ),
    "Identifier","ID"
  )
)</f>
        <v>#VALUE!</v>
      </c>
      <c r="Z263" s="204"/>
      <c r="AA263" s="179"/>
      <c r="AB263" s="179"/>
      <c r="AC263" s="179"/>
      <c r="AD263" s="179"/>
      <c r="AE263" s="179"/>
      <c r="AF263"/>
      <c r="AG263"/>
      <c r="AH263"/>
      <c r="AI263" s="131"/>
    </row>
    <row r="264" spans="1:35">
      <c r="A264" s="214">
        <v>263</v>
      </c>
      <c r="B264" s="9">
        <v>263</v>
      </c>
      <c r="C264" s="4" t="s">
        <v>14</v>
      </c>
      <c r="D264" s="177" t="str">
        <f>INDEX(単一!C:C,MATCH(G264,単一!H:H,0),1)</f>
        <v>ヘッダ</v>
      </c>
      <c r="E264" s="4" t="s">
        <v>182</v>
      </c>
      <c r="F264" s="4" t="s">
        <v>22</v>
      </c>
      <c r="G264" s="4" t="s">
        <v>837</v>
      </c>
      <c r="H264" s="4" t="s">
        <v>838</v>
      </c>
      <c r="I264" s="35" t="s">
        <v>20</v>
      </c>
      <c r="J264" s="194"/>
      <c r="K264" s="194"/>
      <c r="L264" s="37"/>
      <c r="M264" s="38"/>
      <c r="N264" s="38"/>
      <c r="O264" s="38"/>
      <c r="P264" s="38"/>
      <c r="Q264" s="38"/>
      <c r="R264" s="18"/>
      <c r="S264" s="19" t="s">
        <v>183</v>
      </c>
      <c r="T264" s="19"/>
      <c r="U264" s="19"/>
      <c r="V264" s="19"/>
      <c r="W264" s="20"/>
      <c r="X264" s="179"/>
      <c r="Y264" s="179" t="e">
        <f>IF(OR("ASMA"=F264,"MA"=F264),"rsm:","ram:")&amp;
IF(OR("ASMA"=F264,"ABIE"=F264),
  SUBSTITUTE(
    SUBSTITUTE(
      SUBSTITUTE(X264,". Details","Type"),
      "_",""
    ),
    " ",""
  ),
  SUBSTITUTE(
    SUBSTITUTE(
      SUBSTITUTE(
        SUBSTITUTE(
          SUBSTITUTE(
            SUBSTITUTE(
              MID(X264,FIND(".",X264)+2,LEN(X264)-FIND(".",X264)-1),
              "_",""
            ),
            "Identification",""
          ),
          "Text",""
        ),
        ".",""
      ),
      " ",""
    ),
    "Identifier","ID"
  )
)</f>
        <v>#VALUE!</v>
      </c>
      <c r="Z264" s="204" t="e">
        <f>Z262&amp;"/"&amp;Y264</f>
        <v>#VALUE!</v>
      </c>
      <c r="AA264" s="179"/>
      <c r="AB264" s="179"/>
      <c r="AC264" s="179"/>
      <c r="AD264" s="179"/>
      <c r="AE264" s="179"/>
    </row>
    <row r="265" spans="1:35" s="17" customFormat="1">
      <c r="A265" s="215">
        <v>264</v>
      </c>
      <c r="B265" s="9">
        <v>264</v>
      </c>
      <c r="C265" s="4" t="s">
        <v>14</v>
      </c>
      <c r="D265" s="177" t="str">
        <f>INDEX(単一!C:C,MATCH(G265,単一!H:H,0),1)</f>
        <v>ヘッダ</v>
      </c>
      <c r="E265" s="28" t="s">
        <v>190</v>
      </c>
      <c r="F265" s="4" t="s">
        <v>22</v>
      </c>
      <c r="G265" s="4" t="s">
        <v>839</v>
      </c>
      <c r="H265" s="4" t="s">
        <v>840</v>
      </c>
      <c r="I265" s="35" t="s">
        <v>26</v>
      </c>
      <c r="J265" s="194"/>
      <c r="K265" s="194"/>
      <c r="L265" s="43"/>
      <c r="M265" s="19"/>
      <c r="N265" s="19"/>
      <c r="O265" s="19"/>
      <c r="P265" s="19"/>
      <c r="Q265" s="19"/>
      <c r="R265" s="19"/>
      <c r="S265" s="38" t="s">
        <v>191</v>
      </c>
      <c r="T265" s="19"/>
      <c r="U265" s="19"/>
      <c r="V265" s="19"/>
      <c r="W265" s="19"/>
      <c r="X265" s="179"/>
      <c r="Y265" s="179" t="e">
        <f>IF(OR("ASMA"=F265,"MA"=F265),"rsm:","ram:")&amp;
IF(OR("ASMA"=F265,"ABIE"=F265),
  SUBSTITUTE(
    SUBSTITUTE(
      SUBSTITUTE(X265,". Details","Type"),
      "_",""
    ),
    " ",""
  ),
  SUBSTITUTE(
    SUBSTITUTE(
      SUBSTITUTE(
        SUBSTITUTE(
          SUBSTITUTE(
            SUBSTITUTE(
              MID(X265,FIND(".",X265)+2,LEN(X265)-FIND(".",X265)-1),
              "_",""
            ),
            "Identification",""
          ),
          "Text",""
        ),
        ".",""
      ),
      " ",""
    ),
    "Identifier","ID"
  )
)</f>
        <v>#VALUE!</v>
      </c>
      <c r="Z265" s="204" t="e">
        <f>Z262&amp;"/"&amp;Y265</f>
        <v>#VALUE!</v>
      </c>
      <c r="AA265" s="179"/>
      <c r="AB265" s="179"/>
      <c r="AC265" s="179"/>
      <c r="AD265" s="179"/>
      <c r="AE265" s="179"/>
      <c r="AF265"/>
      <c r="AG265"/>
      <c r="AH265"/>
      <c r="AI265" s="131"/>
    </row>
    <row r="266" spans="1:35">
      <c r="A266" s="214">
        <v>265</v>
      </c>
      <c r="B266" s="9">
        <v>265</v>
      </c>
      <c r="C266" s="4" t="s">
        <v>14</v>
      </c>
      <c r="D266" s="177" t="str">
        <f>INDEX(単一!C:C,MATCH(G266,単一!H:H,0),1)</f>
        <v>ヘッダ</v>
      </c>
      <c r="E266" s="28" t="s">
        <v>841</v>
      </c>
      <c r="F266" s="4" t="s">
        <v>32</v>
      </c>
      <c r="G266" s="59" t="s">
        <v>843</v>
      </c>
      <c r="H266" s="59" t="s">
        <v>844</v>
      </c>
      <c r="I266" s="35" t="s">
        <v>141</v>
      </c>
      <c r="J266" s="195"/>
      <c r="K266" s="195"/>
      <c r="L266" s="41"/>
      <c r="M266" s="38"/>
      <c r="N266" s="38"/>
      <c r="O266" s="38"/>
      <c r="P266" s="38"/>
      <c r="Q266" s="44" t="s">
        <v>842</v>
      </c>
      <c r="R266" s="45"/>
      <c r="S266" s="45"/>
      <c r="T266" s="44"/>
      <c r="U266" s="44"/>
      <c r="V266" s="44"/>
      <c r="W266" s="44"/>
      <c r="X266" s="181"/>
      <c r="Y266" s="181" t="e">
        <f>IF(OR("ASMA"=F266,"MA"=F266),"rsm:","ram:")&amp;
IF(OR("ASMA"=F266,"ABIE"=F266),
  SUBSTITUTE(
    SUBSTITUTE(
      SUBSTITUTE(X266,". Details","Type"),
      "_",""
    ),
    " ",""
  ),
  SUBSTITUTE(
    SUBSTITUTE(
      SUBSTITUTE(
        SUBSTITUTE(
          SUBSTITUTE(
            SUBSTITUTE(
              MID(X266,FIND(".",X266)+2,LEN(X266)-FIND(".",X266)-1),
              "_",""
            ),
            "Identification",""
          ),
          "Text",""
        ),
        ".",""
      ),
      " ",""
    ),
    "Identifier","ID"
  )
)</f>
        <v>#VALUE!</v>
      </c>
      <c r="Z266" s="181" t="e">
        <f>Z$260&amp;"/"&amp;Y266</f>
        <v>#VALUE!</v>
      </c>
      <c r="AA266" s="181"/>
      <c r="AB266" s="181"/>
      <c r="AC266" s="181"/>
      <c r="AD266" s="181"/>
      <c r="AE266" s="181"/>
    </row>
    <row r="267" spans="1:35">
      <c r="A267" s="214">
        <v>266</v>
      </c>
      <c r="B267" s="9">
        <v>266</v>
      </c>
      <c r="C267" s="4" t="s">
        <v>14</v>
      </c>
      <c r="D267" s="177" t="str">
        <f>INDEX(単一!C:C,MATCH(G267,単一!H:H,0),1)</f>
        <v>ヘッダ</v>
      </c>
      <c r="E267" s="4" t="s">
        <v>678</v>
      </c>
      <c r="F267" s="4" t="s">
        <v>37</v>
      </c>
      <c r="G267" s="59" t="s">
        <v>845</v>
      </c>
      <c r="H267" s="59" t="s">
        <v>846</v>
      </c>
      <c r="I267" s="35" t="s">
        <v>13</v>
      </c>
      <c r="J267" s="195"/>
      <c r="K267" s="195"/>
      <c r="L267" s="41"/>
      <c r="M267" s="38"/>
      <c r="N267" s="38"/>
      <c r="O267" s="38"/>
      <c r="P267" s="38"/>
      <c r="Q267" s="44"/>
      <c r="R267" s="45" t="s">
        <v>642</v>
      </c>
      <c r="S267" s="45"/>
      <c r="T267" s="44"/>
      <c r="U267" s="44"/>
      <c r="V267" s="44"/>
      <c r="W267" s="44"/>
      <c r="X267" s="181"/>
      <c r="Y267" s="181" t="str">
        <f>IF(OR("ASMA"=F267,"MA"=F267),"rsm:","ram:")&amp;
IF(OR("ASMA"=F267,"ABIE"=F267),
  SUBSTITUTE(
    SUBSTITUTE(
      SUBSTITUTE(X267,". Details","Type"),
      "_",""
    ),
    " ",""
  ),
  SUBSTITUTE(
    SUBSTITUTE(
      SUBSTITUTE(
        SUBSTITUTE(
          SUBSTITUTE(
            SUBSTITUTE(
              MID(X267,FIND(".",X267)+2,LEN(X267)-FIND(".",X267)-1),
              "_",""
            ),
            "Identification",""
          ),
          "Text",""
        ),
        ".",""
      ),
      " ",""
    ),
    "Identifier","ID"
  )
)</f>
        <v>ram:</v>
      </c>
      <c r="Z267" s="181"/>
      <c r="AA267" s="181"/>
      <c r="AB267" s="181"/>
      <c r="AC267" s="181"/>
      <c r="AD267" s="181"/>
      <c r="AE267" s="181"/>
    </row>
    <row r="268" spans="1:35">
      <c r="A268" s="214">
        <v>267</v>
      </c>
      <c r="B268" s="9">
        <v>267</v>
      </c>
      <c r="C268" s="4" t="s">
        <v>14</v>
      </c>
      <c r="D268" s="177" t="str">
        <f>INDEX(単一!C:C,MATCH(G268,単一!H:H,0),1)</f>
        <v>ヘッダ</v>
      </c>
      <c r="E268" s="4" t="s">
        <v>682</v>
      </c>
      <c r="F268" s="4" t="s">
        <v>22</v>
      </c>
      <c r="G268" s="59" t="s">
        <v>848</v>
      </c>
      <c r="H268" s="59" t="s">
        <v>849</v>
      </c>
      <c r="I268" s="35" t="s">
        <v>20</v>
      </c>
      <c r="J268" s="195"/>
      <c r="K268" s="195"/>
      <c r="L268" s="41"/>
      <c r="M268" s="38"/>
      <c r="N268" s="45"/>
      <c r="O268" s="45"/>
      <c r="P268" s="38"/>
      <c r="Q268" s="44"/>
      <c r="R268" s="38"/>
      <c r="S268" s="38" t="s">
        <v>847</v>
      </c>
      <c r="T268" s="44"/>
      <c r="U268" s="44"/>
      <c r="V268" s="44"/>
      <c r="W268" s="44"/>
      <c r="X268" s="181"/>
      <c r="Y268" s="181" t="e">
        <f>IF(OR("ASMA"=F268,"MA"=F268),"rsm:","ram:")&amp;
IF(OR("ASMA"=F268,"ABIE"=F268),
  SUBSTITUTE(
    SUBSTITUTE(
      SUBSTITUTE(X268,". Details","Type"),
      "_",""
    ),
    " ",""
  ),
  SUBSTITUTE(
    SUBSTITUTE(
      SUBSTITUTE(
        SUBSTITUTE(
          SUBSTITUTE(
            SUBSTITUTE(
              MID(X268,FIND(".",X268)+2,LEN(X268)-FIND(".",X268)-1),
              "_",""
            ),
            "Identification",""
          ),
          "Text",""
        ),
        ".",""
      ),
      " ",""
    ),
    "Identifier","ID"
  )
)</f>
        <v>#VALUE!</v>
      </c>
      <c r="Z268" s="181" t="e">
        <f>Z266&amp;"/"&amp;Y268</f>
        <v>#VALUE!</v>
      </c>
      <c r="AA268" s="181"/>
      <c r="AB268" s="181"/>
      <c r="AC268" s="181"/>
      <c r="AD268" s="181"/>
      <c r="AE268" s="181"/>
    </row>
    <row r="269" spans="1:35">
      <c r="A269" s="214">
        <v>268</v>
      </c>
      <c r="B269" s="9">
        <v>268</v>
      </c>
      <c r="C269" s="4" t="s">
        <v>14</v>
      </c>
      <c r="D269" s="177" t="str">
        <f>INDEX(単一!C:C,MATCH(G269,単一!H:H,0),1)</f>
        <v>ヘッダ</v>
      </c>
      <c r="E269" s="4" t="s">
        <v>645</v>
      </c>
      <c r="F269" s="4" t="s">
        <v>22</v>
      </c>
      <c r="G269" s="59" t="s">
        <v>850</v>
      </c>
      <c r="H269" s="59" t="s">
        <v>851</v>
      </c>
      <c r="I269" s="35" t="s">
        <v>20</v>
      </c>
      <c r="J269" s="195"/>
      <c r="K269" s="195"/>
      <c r="L269" s="41"/>
      <c r="M269" s="38"/>
      <c r="N269" s="45"/>
      <c r="O269" s="45"/>
      <c r="P269" s="44"/>
      <c r="Q269" s="38"/>
      <c r="R269" s="38"/>
      <c r="S269" s="38" t="s">
        <v>646</v>
      </c>
      <c r="T269" s="44"/>
      <c r="U269" s="44"/>
      <c r="V269" s="44"/>
      <c r="W269" s="44"/>
      <c r="X269" s="181"/>
      <c r="Y269" s="181" t="e">
        <f>IF(OR("ASMA"=F269,"MA"=F269),"rsm:","ram:")&amp;
IF(OR("ASMA"=F269,"ABIE"=F269),
  SUBSTITUTE(
    SUBSTITUTE(
      SUBSTITUTE(X269,". Details","Type"),
      "_",""
    ),
    " ",""
  ),
  SUBSTITUTE(
    SUBSTITUTE(
      SUBSTITUTE(
        SUBSTITUTE(
          SUBSTITUTE(
            SUBSTITUTE(
              MID(X269,FIND(".",X269)+2,LEN(X269)-FIND(".",X269)-1),
              "_",""
            ),
            "Identification",""
          ),
          "Text",""
        ),
        ".",""
      ),
      " ",""
    ),
    "Identifier","ID"
  )
)</f>
        <v>#VALUE!</v>
      </c>
      <c r="Z269" s="181" t="e">
        <f>Z266&amp;"/"&amp;Y269</f>
        <v>#VALUE!</v>
      </c>
      <c r="AA269" s="181"/>
      <c r="AB269" s="181"/>
      <c r="AC269" s="181"/>
      <c r="AD269" s="181"/>
      <c r="AE269" s="181"/>
    </row>
    <row r="270" spans="1:35">
      <c r="A270" s="214">
        <v>269</v>
      </c>
      <c r="B270" s="9">
        <v>269</v>
      </c>
      <c r="C270" s="4" t="s">
        <v>14</v>
      </c>
      <c r="D270" s="177" t="str">
        <f>INDEX(単一!C:C,MATCH(G270,単一!H:H,0),1)</f>
        <v>ヘッダ</v>
      </c>
      <c r="E270" s="4" t="s">
        <v>649</v>
      </c>
      <c r="F270" s="4" t="s">
        <v>22</v>
      </c>
      <c r="G270" s="59" t="s">
        <v>852</v>
      </c>
      <c r="H270" s="59" t="s">
        <v>853</v>
      </c>
      <c r="I270" s="35" t="s">
        <v>20</v>
      </c>
      <c r="J270" s="195"/>
      <c r="K270" s="195"/>
      <c r="L270" s="41"/>
      <c r="M270" s="38"/>
      <c r="N270" s="45"/>
      <c r="O270" s="38"/>
      <c r="P270" s="38"/>
      <c r="Q270" s="44"/>
      <c r="R270" s="38"/>
      <c r="S270" s="45" t="s">
        <v>650</v>
      </c>
      <c r="T270" s="44"/>
      <c r="U270" s="44"/>
      <c r="V270" s="44"/>
      <c r="W270" s="44"/>
      <c r="X270" s="181"/>
      <c r="Y270" s="181" t="e">
        <f>IF(OR("ASMA"=F270,"MA"=F270),"rsm:","ram:")&amp;
IF(OR("ASMA"=F270,"ABIE"=F270),
  SUBSTITUTE(
    SUBSTITUTE(
      SUBSTITUTE(X270,". Details","Type"),
      "_",""
    ),
    " ",""
  ),
  SUBSTITUTE(
    SUBSTITUTE(
      SUBSTITUTE(
        SUBSTITUTE(
          SUBSTITUTE(
            SUBSTITUTE(
              MID(X270,FIND(".",X270)+2,LEN(X270)-FIND(".",X270)-1),
              "_",""
            ),
            "Identification",""
          ),
          "Text",""
        ),
        ".",""
      ),
      " ",""
    ),
    "Identifier","ID"
  )
)</f>
        <v>#VALUE!</v>
      </c>
      <c r="Z270" s="181" t="e">
        <f>Z$260&amp;"/"&amp;Y270</f>
        <v>#VALUE!</v>
      </c>
      <c r="AA270" s="181"/>
      <c r="AB270" s="181"/>
      <c r="AC270" s="181"/>
      <c r="AD270" s="181"/>
      <c r="AE270" s="181"/>
    </row>
    <row r="271" spans="1:35">
      <c r="A271" s="214">
        <v>270</v>
      </c>
      <c r="B271" s="9">
        <v>270</v>
      </c>
      <c r="C271" s="4" t="s">
        <v>14</v>
      </c>
      <c r="D271" s="177" t="str">
        <f>INDEX(単一!C:C,MATCH(G271,単一!H:H,0),1)</f>
        <v>ヘッダ</v>
      </c>
      <c r="E271" s="4" t="s">
        <v>854</v>
      </c>
      <c r="F271" s="4" t="s">
        <v>32</v>
      </c>
      <c r="G271" s="4" t="s">
        <v>856</v>
      </c>
      <c r="H271" s="4" t="s">
        <v>857</v>
      </c>
      <c r="I271" s="35" t="s">
        <v>26</v>
      </c>
      <c r="J271" s="194"/>
      <c r="K271" s="194"/>
      <c r="L271" s="37"/>
      <c r="M271" s="38"/>
      <c r="N271" s="38"/>
      <c r="O271" s="38" t="s">
        <v>855</v>
      </c>
      <c r="P271" s="38"/>
      <c r="Q271" s="18"/>
      <c r="R271" s="19"/>
      <c r="S271" s="19"/>
      <c r="T271" s="19"/>
      <c r="U271" s="19"/>
      <c r="V271" s="19"/>
      <c r="W271" s="20"/>
      <c r="X271" s="179"/>
      <c r="Y271" s="179" t="e">
        <f>IF(OR("ASMA"=F271,"MA"=F271),"rsm:","ram:")&amp;
IF(OR("ASMA"=F271,"ABIE"=F271),
  SUBSTITUTE(
    SUBSTITUTE(
      SUBSTITUTE(X271,". Details","Type"),
      "_",""
    ),
    " ",""
  ),
  SUBSTITUTE(
    SUBSTITUTE(
      SUBSTITUTE(
        SUBSTITUTE(
          SUBSTITUTE(
            SUBSTITUTE(
              MID(X271,FIND(".",X271)+2,LEN(X271)-FIND(".",X271)-1),
              "_",""
            ),
            "Identification",""
          ),
          "Text",""
        ),
        ".",""
      ),
      " ",""
    ),
    "Identifier","ID"
  )
)</f>
        <v>#VALUE!</v>
      </c>
      <c r="Z271" s="204"/>
      <c r="AA271" s="179"/>
      <c r="AB271" s="179"/>
      <c r="AC271" s="179"/>
      <c r="AD271" s="179"/>
      <c r="AE271" s="179"/>
    </row>
    <row r="272" spans="1:35">
      <c r="A272" s="214">
        <v>271</v>
      </c>
      <c r="B272" s="9">
        <v>271</v>
      </c>
      <c r="C272" s="4" t="s">
        <v>14</v>
      </c>
      <c r="D272" s="177" t="str">
        <f>INDEX(単一!C:C,MATCH(G272,単一!H:H,0),1)</f>
        <v>ヘッダ</v>
      </c>
      <c r="E272" s="4" t="s">
        <v>761</v>
      </c>
      <c r="F272" s="4" t="s">
        <v>37</v>
      </c>
      <c r="G272" s="4" t="s">
        <v>858</v>
      </c>
      <c r="H272" s="4" t="s">
        <v>859</v>
      </c>
      <c r="I272" s="35" t="s">
        <v>13</v>
      </c>
      <c r="J272" s="194"/>
      <c r="K272" s="194"/>
      <c r="L272" s="37"/>
      <c r="M272" s="38"/>
      <c r="N272" s="38"/>
      <c r="O272" s="38"/>
      <c r="P272" s="38" t="s">
        <v>762</v>
      </c>
      <c r="Q272" s="18"/>
      <c r="R272" s="19"/>
      <c r="S272" s="19"/>
      <c r="T272" s="19"/>
      <c r="U272" s="19"/>
      <c r="V272" s="19"/>
      <c r="W272" s="20"/>
      <c r="X272" s="179"/>
      <c r="Y272" s="179" t="str">
        <f>IF(OR("ASMA"=F272,"MA"=F272),"rsm:","ram:")&amp;
IF(OR("ASMA"=F272,"ABIE"=F272),
  SUBSTITUTE(
    SUBSTITUTE(
      SUBSTITUTE(X272,". Details","Type"),
      "_",""
    ),
    " ",""
  ),
  SUBSTITUTE(
    SUBSTITUTE(
      SUBSTITUTE(
        SUBSTITUTE(
          SUBSTITUTE(
            SUBSTITUTE(
              MID(X272,FIND(".",X272)+2,LEN(X272)-FIND(".",X272)-1),
              "_",""
            ),
            "Identification",""
          ),
          "Text",""
        ),
        ".",""
      ),
      " ",""
    ),
    "Identifier","ID"
  )
)</f>
        <v>ram:</v>
      </c>
      <c r="Z272" s="204" t="e">
        <f>Z270&amp;"/"&amp;Y272</f>
        <v>#VALUE!</v>
      </c>
      <c r="AA272" s="179"/>
      <c r="AB272" s="179"/>
      <c r="AC272" s="179"/>
      <c r="AD272" s="179"/>
      <c r="AE272" s="179"/>
    </row>
    <row r="273" spans="1:35" s="42" customFormat="1">
      <c r="A273" s="216">
        <v>272</v>
      </c>
      <c r="B273" s="9">
        <v>272</v>
      </c>
      <c r="C273" s="4" t="s">
        <v>14</v>
      </c>
      <c r="D273" s="177" t="str">
        <f>INDEX(単一!C:C,MATCH(G273,単一!H:H,0),1)</f>
        <v>ヘッダ</v>
      </c>
      <c r="E273" s="4" t="s">
        <v>765</v>
      </c>
      <c r="F273" s="4" t="s">
        <v>22</v>
      </c>
      <c r="G273" s="4" t="s">
        <v>860</v>
      </c>
      <c r="H273" s="4" t="s">
        <v>861</v>
      </c>
      <c r="I273" s="35" t="s">
        <v>26</v>
      </c>
      <c r="J273" s="194"/>
      <c r="K273" s="194"/>
      <c r="L273" s="37"/>
      <c r="M273" s="38"/>
      <c r="N273" s="38"/>
      <c r="O273" s="38"/>
      <c r="P273" s="38"/>
      <c r="Q273" s="18" t="s">
        <v>766</v>
      </c>
      <c r="R273" s="19"/>
      <c r="S273" s="19"/>
      <c r="T273" s="19"/>
      <c r="U273" s="19"/>
      <c r="V273" s="19"/>
      <c r="W273" s="20"/>
      <c r="X273" s="179"/>
      <c r="Y273" s="179" t="e">
        <f>IF(OR("ASMA"=F273,"MA"=F273),"rsm:","ram:")&amp;
IF(OR("ASMA"=F273,"ABIE"=F273),
  SUBSTITUTE(
    SUBSTITUTE(
      SUBSTITUTE(X273,". Details","Type"),
      "_",""
    ),
    " ",""
  ),
  SUBSTITUTE(
    SUBSTITUTE(
      SUBSTITUTE(
        SUBSTITUTE(
          SUBSTITUTE(
            SUBSTITUTE(
              MID(X273,FIND(".",X273)+2,LEN(X273)-FIND(".",X273)-1),
              "_",""
            ),
            "Identification",""
          ),
          "Text",""
        ),
        ".",""
      ),
      " ",""
    ),
    "Identifier","ID"
  )
)</f>
        <v>#VALUE!</v>
      </c>
      <c r="Z273" s="204" t="e">
        <f>Z270&amp;"/"&amp;Y273</f>
        <v>#VALUE!</v>
      </c>
      <c r="AA273" s="179"/>
      <c r="AB273" s="179"/>
      <c r="AC273" s="179"/>
      <c r="AD273" s="179"/>
      <c r="AE273" s="179"/>
      <c r="AF273"/>
      <c r="AG273"/>
      <c r="AH273"/>
      <c r="AI273" s="131"/>
    </row>
    <row r="274" spans="1:35">
      <c r="A274" s="214">
        <v>273</v>
      </c>
      <c r="B274" s="9">
        <v>273</v>
      </c>
      <c r="C274" s="4" t="s">
        <v>14</v>
      </c>
      <c r="D274" s="177" t="str">
        <f>INDEX(単一!C:C,MATCH(G274,単一!H:H,0),1)</f>
        <v>ヘッダ</v>
      </c>
      <c r="E274" s="4" t="s">
        <v>769</v>
      </c>
      <c r="F274" s="4" t="s">
        <v>22</v>
      </c>
      <c r="G274" s="4" t="s">
        <v>862</v>
      </c>
      <c r="H274" s="221" t="s">
        <v>863</v>
      </c>
      <c r="I274" s="35" t="s">
        <v>26</v>
      </c>
      <c r="J274" s="194"/>
      <c r="K274" s="194"/>
      <c r="L274" s="37"/>
      <c r="M274" s="38"/>
      <c r="N274" s="38"/>
      <c r="O274" s="38"/>
      <c r="P274" s="38"/>
      <c r="Q274" s="18" t="s">
        <v>770</v>
      </c>
      <c r="R274" s="19"/>
      <c r="S274" s="19"/>
      <c r="T274" s="19"/>
      <c r="U274" s="19"/>
      <c r="V274" s="19"/>
      <c r="W274" s="20"/>
      <c r="X274" s="179"/>
      <c r="Y274" s="179" t="e">
        <f>IF(OR("ASMA"=F274,"MA"=F274),"rsm:","ram:")&amp;
IF(OR("ASMA"=F274,"ABIE"=F274),
  SUBSTITUTE(
    SUBSTITUTE(
      SUBSTITUTE(X274,". Details","Type"),
      "_",""
    ),
    " ",""
  ),
  SUBSTITUTE(
    SUBSTITUTE(
      SUBSTITUTE(
        SUBSTITUTE(
          SUBSTITUTE(
            SUBSTITUTE(
              MID(X274,FIND(".",X274)+2,LEN(X274)-FIND(".",X274)-1),
              "_",""
            ),
            "Identification",""
          ),
          "Text",""
        ),
        ".",""
      ),
      " ",""
    ),
    "Identifier","ID"
  )
)</f>
        <v>#VALUE!</v>
      </c>
      <c r="Z274" s="204" t="e">
        <f>Z$254&amp;"/"&amp;Y274</f>
        <v>#VALUE!</v>
      </c>
      <c r="AA274" s="179"/>
      <c r="AB274" s="179"/>
      <c r="AC274" s="179"/>
      <c r="AD274" s="179"/>
      <c r="AE274" s="179"/>
    </row>
    <row r="275" spans="1:35">
      <c r="A275" s="214">
        <v>274</v>
      </c>
      <c r="B275" s="9">
        <v>274</v>
      </c>
      <c r="C275" s="4" t="s">
        <v>14</v>
      </c>
      <c r="D275" s="177" t="str">
        <f>INDEX(単一!C:C,MATCH(G275,単一!H:H,0),1)</f>
        <v>ヘッダ</v>
      </c>
      <c r="E275" s="4" t="s">
        <v>781</v>
      </c>
      <c r="F275" s="4" t="s">
        <v>22</v>
      </c>
      <c r="G275" s="4" t="s">
        <v>864</v>
      </c>
      <c r="H275" s="4" t="s">
        <v>865</v>
      </c>
      <c r="I275" s="35" t="s">
        <v>20</v>
      </c>
      <c r="J275" s="194"/>
      <c r="K275" s="194"/>
      <c r="L275" s="37"/>
      <c r="M275" s="38"/>
      <c r="N275" s="38"/>
      <c r="O275" s="38"/>
      <c r="P275" s="38"/>
      <c r="Q275" s="18" t="s">
        <v>782</v>
      </c>
      <c r="R275" s="19"/>
      <c r="S275" s="19"/>
      <c r="T275" s="19"/>
      <c r="U275" s="19"/>
      <c r="V275" s="19"/>
      <c r="W275" s="20"/>
      <c r="X275" s="179"/>
      <c r="Y275" s="179" t="e">
        <f>IF(OR("ASMA"=F275,"MA"=F275),"rsm:","ram:")&amp;
IF(OR("ASMA"=F275,"ABIE"=F275),
  SUBSTITUTE(
    SUBSTITUTE(
      SUBSTITUTE(X275,". Details","Type"),
      "_",""
    ),
    " ",""
  ),
  SUBSTITUTE(
    SUBSTITUTE(
      SUBSTITUTE(
        SUBSTITUTE(
          SUBSTITUTE(
            SUBSTITUTE(
              MID(X275,FIND(".",X275)+2,LEN(X275)-FIND(".",X275)-1),
              "_",""
            ),
            "Identification",""
          ),
          "Text",""
        ),
        ".",""
      ),
      " ",""
    ),
    "Identifier","ID"
  )
)</f>
        <v>#VALUE!</v>
      </c>
      <c r="Z275" s="204"/>
      <c r="AA275" s="179"/>
      <c r="AB275" s="179"/>
      <c r="AC275" s="179"/>
      <c r="AD275" s="179"/>
      <c r="AE275" s="179"/>
    </row>
    <row r="276" spans="1:35">
      <c r="A276" s="214">
        <v>275</v>
      </c>
      <c r="B276" s="9">
        <v>275</v>
      </c>
      <c r="C276" s="4" t="s">
        <v>14</v>
      </c>
      <c r="D276" s="177" t="str">
        <f>INDEX(単一!C:C,MATCH(G276,単一!H:H,0),1)</f>
        <v>ヘッダ</v>
      </c>
      <c r="E276" s="4" t="s">
        <v>785</v>
      </c>
      <c r="F276" s="4" t="s">
        <v>22</v>
      </c>
      <c r="G276" s="4" t="s">
        <v>866</v>
      </c>
      <c r="H276" s="4" t="s">
        <v>867</v>
      </c>
      <c r="I276" s="35" t="s">
        <v>20</v>
      </c>
      <c r="J276" s="194"/>
      <c r="K276" s="194"/>
      <c r="L276" s="37"/>
      <c r="M276" s="38"/>
      <c r="N276" s="38"/>
      <c r="O276" s="38"/>
      <c r="P276" s="38"/>
      <c r="Q276" s="86" t="s">
        <v>786</v>
      </c>
      <c r="R276" s="44"/>
      <c r="S276" s="44"/>
      <c r="T276" s="44"/>
      <c r="U276" s="44"/>
      <c r="V276" s="44"/>
      <c r="W276" s="87"/>
      <c r="X276" s="181"/>
      <c r="Y276" s="181" t="e">
        <f>IF(OR("ASMA"=F276,"MA"=F276),"rsm:","ram:")&amp;
IF(OR("ASMA"=F276,"ABIE"=F276),
  SUBSTITUTE(
    SUBSTITUTE(
      SUBSTITUTE(X276,". Details","Type"),
      "_",""
    ),
    " ",""
  ),
  SUBSTITUTE(
    SUBSTITUTE(
      SUBSTITUTE(
        SUBSTITUTE(
          SUBSTITUTE(
            SUBSTITUTE(
              MID(X276,FIND(".",X276)+2,LEN(X276)-FIND(".",X276)-1),
              "_",""
            ),
            "Identification",""
          ),
          "Text",""
        ),
        ".",""
      ),
      " ",""
    ),
    "Identifier","ID"
  )
)</f>
        <v>#VALUE!</v>
      </c>
      <c r="Z276" s="181" t="e">
        <f>Z$274&amp;"/"&amp;Y276</f>
        <v>#VALUE!</v>
      </c>
      <c r="AA276" s="181"/>
      <c r="AB276" s="181"/>
      <c r="AC276" s="181"/>
      <c r="AD276" s="181"/>
      <c r="AE276" s="181"/>
    </row>
    <row r="277" spans="1:35">
      <c r="A277" s="214">
        <v>276</v>
      </c>
      <c r="B277" s="9">
        <v>276</v>
      </c>
      <c r="C277" s="4" t="s">
        <v>14</v>
      </c>
      <c r="D277" s="177" t="str">
        <f>INDEX(単一!C:C,MATCH(G277,単一!H:H,0),1)</f>
        <v>ヘッダ</v>
      </c>
      <c r="E277" s="4" t="s">
        <v>789</v>
      </c>
      <c r="F277" s="4" t="s">
        <v>22</v>
      </c>
      <c r="G277" s="4" t="s">
        <v>868</v>
      </c>
      <c r="H277" s="4" t="s">
        <v>869</v>
      </c>
      <c r="I277" s="35" t="s">
        <v>26</v>
      </c>
      <c r="J277" s="194"/>
      <c r="K277" s="194"/>
      <c r="L277" s="37"/>
      <c r="M277" s="18"/>
      <c r="N277" s="19"/>
      <c r="O277" s="19"/>
      <c r="P277" s="19"/>
      <c r="Q277" s="44" t="s">
        <v>790</v>
      </c>
      <c r="R277" s="44"/>
      <c r="S277" s="44"/>
      <c r="T277" s="44"/>
      <c r="U277" s="44"/>
      <c r="V277" s="44"/>
      <c r="W277" s="87"/>
      <c r="X277" s="181"/>
      <c r="Y277" s="181" t="e">
        <f>IF(OR("ASMA"=F277,"MA"=F277),"rsm:","ram:")&amp;
IF(OR("ASMA"=F277,"ABIE"=F277),
  SUBSTITUTE(
    SUBSTITUTE(
      SUBSTITUTE(X277,". Details","Type"),
      "_",""
    ),
    " ",""
  ),
  SUBSTITUTE(
    SUBSTITUTE(
      SUBSTITUTE(
        SUBSTITUTE(
          SUBSTITUTE(
            SUBSTITUTE(
              MID(X277,FIND(".",X277)+2,LEN(X277)-FIND(".",X277)-1),
              "_",""
            ),
            "Identification",""
          ),
          "Text",""
        ),
        ".",""
      ),
      " ",""
    ),
    "Identifier","ID"
  )
)</f>
        <v>#VALUE!</v>
      </c>
      <c r="Z277" s="181"/>
      <c r="AA277" s="181"/>
      <c r="AB277" s="181"/>
      <c r="AC277" s="181"/>
      <c r="AD277" s="181"/>
      <c r="AE277" s="181"/>
    </row>
    <row r="278" spans="1:35">
      <c r="A278" s="214">
        <v>277</v>
      </c>
      <c r="B278" s="9">
        <v>277</v>
      </c>
      <c r="C278" s="4" t="s">
        <v>14</v>
      </c>
      <c r="D278" s="177" t="str">
        <f>INDEX(単一!C:C,MATCH(G278,単一!H:H,0),1)</f>
        <v>ヘッダ</v>
      </c>
      <c r="E278" s="4" t="s">
        <v>870</v>
      </c>
      <c r="F278" s="4" t="s">
        <v>32</v>
      </c>
      <c r="G278" s="4" t="s">
        <v>872</v>
      </c>
      <c r="H278" s="4" t="s">
        <v>873</v>
      </c>
      <c r="I278" s="35" t="s">
        <v>141</v>
      </c>
      <c r="J278" s="194"/>
      <c r="K278" s="194"/>
      <c r="L278" s="37"/>
      <c r="M278" s="38"/>
      <c r="N278" s="38"/>
      <c r="O278" s="179"/>
      <c r="P278" s="38"/>
      <c r="Q278" s="38" t="s">
        <v>871</v>
      </c>
      <c r="R278" s="38"/>
      <c r="S278" s="18"/>
      <c r="T278" s="38"/>
      <c r="U278" s="18"/>
      <c r="V278" s="19"/>
      <c r="W278" s="19"/>
      <c r="X278" s="179"/>
      <c r="Y278" s="179" t="e">
        <f>IF(OR("ASMA"=F278,"MA"=F278),"rsm:","ram:")&amp;
IF(OR("ASMA"=F278,"ABIE"=F278),
  SUBSTITUTE(
    SUBSTITUTE(
      SUBSTITUTE(X278,". Details","Type"),
      "_",""
    ),
    " ",""
  ),
  SUBSTITUTE(
    SUBSTITUTE(
      SUBSTITUTE(
        SUBSTITUTE(
          SUBSTITUTE(
            SUBSTITUTE(
              MID(X278,FIND(".",X278)+2,LEN(X278)-FIND(".",X278)-1),
              "_",""
            ),
            "Identification",""
          ),
          "Text",""
        ),
        ".",""
      ),
      " ",""
    ),
    "Identifier","ID"
  )
)</f>
        <v>#VALUE!</v>
      </c>
      <c r="Z278" s="204" t="e">
        <f>Z276&amp;"/"&amp;Y278</f>
        <v>#VALUE!</v>
      </c>
      <c r="AA278" s="179"/>
      <c r="AB278" s="179"/>
      <c r="AC278" s="179"/>
      <c r="AD278" s="179"/>
      <c r="AE278" s="179"/>
    </row>
    <row r="279" spans="1:35">
      <c r="A279" s="214">
        <v>278</v>
      </c>
      <c r="B279" s="9">
        <v>278</v>
      </c>
      <c r="C279" s="4" t="s">
        <v>14</v>
      </c>
      <c r="D279" s="177" t="str">
        <f>INDEX(単一!C:C,MATCH(G279,単一!H:H,0),1)</f>
        <v>ヘッダ</v>
      </c>
      <c r="E279" s="33" t="s">
        <v>162</v>
      </c>
      <c r="F279" s="4" t="s">
        <v>37</v>
      </c>
      <c r="G279" s="4" t="s">
        <v>874</v>
      </c>
      <c r="H279" s="4" t="s">
        <v>875</v>
      </c>
      <c r="I279" s="35" t="s">
        <v>13</v>
      </c>
      <c r="J279" s="194"/>
      <c r="K279" s="194"/>
      <c r="L279" s="37"/>
      <c r="M279" s="38"/>
      <c r="N279" s="38"/>
      <c r="O279" s="38"/>
      <c r="P279" s="38"/>
      <c r="Q279" s="38"/>
      <c r="R279" s="38" t="s">
        <v>163</v>
      </c>
      <c r="S279" s="18"/>
      <c r="T279" s="38"/>
      <c r="U279" s="38"/>
      <c r="V279" s="19"/>
      <c r="W279" s="19"/>
      <c r="X279" s="179"/>
      <c r="Y279" s="179" t="str">
        <f>IF(OR("ASMA"=F279,"MA"=F279),"rsm:","ram:")&amp;
IF(OR("ASMA"=F279,"ABIE"=F279),
  SUBSTITUTE(
    SUBSTITUTE(
      SUBSTITUTE(X279,". Details","Type"),
      "_",""
    ),
    " ",""
  ),
  SUBSTITUTE(
    SUBSTITUTE(
      SUBSTITUTE(
        SUBSTITUTE(
          SUBSTITUTE(
            SUBSTITUTE(
              MID(X279,FIND(".",X279)+2,LEN(X279)-FIND(".",X279)-1),
              "_",""
            ),
            "Identification",""
          ),
          "Text",""
        ),
        ".",""
      ),
      " ",""
    ),
    "Identifier","ID"
  )
)</f>
        <v>ram:</v>
      </c>
      <c r="Z279" s="204" t="e">
        <f>Z$276&amp;"/"&amp;Y279</f>
        <v>#VALUE!</v>
      </c>
      <c r="AA279" s="179"/>
      <c r="AB279" s="179"/>
      <c r="AC279" s="179"/>
      <c r="AD279" s="179"/>
      <c r="AE279" s="179"/>
    </row>
    <row r="280" spans="1:35">
      <c r="A280" s="214">
        <v>279</v>
      </c>
      <c r="B280" s="9">
        <v>279</v>
      </c>
      <c r="C280" s="4" t="s">
        <v>14</v>
      </c>
      <c r="D280" s="177" t="str">
        <f>INDEX(単一!C:C,MATCH(G280,単一!H:H,0),1)</f>
        <v>ヘッダ</v>
      </c>
      <c r="E280" s="4" t="s">
        <v>166</v>
      </c>
      <c r="F280" s="4" t="s">
        <v>22</v>
      </c>
      <c r="G280" s="20" t="s">
        <v>876</v>
      </c>
      <c r="H280" s="4" t="s">
        <v>877</v>
      </c>
      <c r="I280" s="35" t="s">
        <v>20</v>
      </c>
      <c r="J280" s="35"/>
      <c r="K280" s="35"/>
      <c r="L280" s="4"/>
      <c r="M280" s="37"/>
      <c r="N280" s="38"/>
      <c r="O280" s="38"/>
      <c r="P280" s="38"/>
      <c r="Q280" s="38"/>
      <c r="R280" s="38"/>
      <c r="S280" s="18" t="s">
        <v>167</v>
      </c>
      <c r="T280" s="19"/>
      <c r="U280" s="19"/>
      <c r="V280" s="19"/>
      <c r="W280" s="19"/>
      <c r="X280" s="179"/>
      <c r="Y280" s="179" t="e">
        <f>IF(OR("ASMA"=F280,"MA"=F280),"rsm:","ram:")&amp;
IF(OR("ASMA"=F280,"ABIE"=F280),
  SUBSTITUTE(
    SUBSTITUTE(
      SUBSTITUTE(X280,". Details","Type"),
      "_",""
    ),
    " ",""
  ),
  SUBSTITUTE(
    SUBSTITUTE(
      SUBSTITUTE(
        SUBSTITUTE(
          SUBSTITUTE(
            SUBSTITUTE(
              MID(X280,FIND(".",X280)+2,LEN(X280)-FIND(".",X280)-1),
              "_",""
            ),
            "Identification",""
          ),
          "Text",""
        ),
        ".",""
      ),
      " ",""
    ),
    "Identifier","ID"
  )
)</f>
        <v>#VALUE!</v>
      </c>
      <c r="Z280" s="204" t="e">
        <f>Z$276&amp;"/"&amp;Y280</f>
        <v>#VALUE!</v>
      </c>
      <c r="AA280" s="179"/>
      <c r="AB280" s="179"/>
      <c r="AC280" s="179"/>
      <c r="AD280" s="179"/>
      <c r="AE280" s="179"/>
    </row>
    <row r="281" spans="1:35">
      <c r="A281" s="214">
        <v>280</v>
      </c>
      <c r="B281" s="9">
        <v>280</v>
      </c>
      <c r="C281" s="4" t="s">
        <v>14</v>
      </c>
      <c r="D281" s="177" t="str">
        <f>INDEX(単一!C:C,MATCH(G281,単一!H:H,0),1)</f>
        <v>ヘッダ</v>
      </c>
      <c r="E281" s="4" t="s">
        <v>170</v>
      </c>
      <c r="F281" s="4" t="s">
        <v>22</v>
      </c>
      <c r="G281" s="4" t="s">
        <v>878</v>
      </c>
      <c r="H281" s="4" t="s">
        <v>879</v>
      </c>
      <c r="I281" s="35" t="s">
        <v>26</v>
      </c>
      <c r="J281" s="194"/>
      <c r="K281" s="194"/>
      <c r="L281" s="37"/>
      <c r="M281" s="38"/>
      <c r="N281" s="38"/>
      <c r="O281" s="38"/>
      <c r="P281" s="38"/>
      <c r="Q281" s="38"/>
      <c r="R281" s="38"/>
      <c r="S281" s="38" t="s">
        <v>171</v>
      </c>
      <c r="T281" s="38"/>
      <c r="U281" s="38"/>
      <c r="V281" s="38"/>
      <c r="W281" s="39"/>
      <c r="X281" s="179"/>
      <c r="Y281" s="179" t="e">
        <f>IF(OR("ASMA"=F281,"MA"=F281),"rsm:","ram:")&amp;
IF(OR("ASMA"=F281,"ABIE"=F281),
  SUBSTITUTE(
    SUBSTITUTE(
      SUBSTITUTE(X281,". Details","Type"),
      "_",""
    ),
    " ",""
  ),
  SUBSTITUTE(
    SUBSTITUTE(
      SUBSTITUTE(
        SUBSTITUTE(
          SUBSTITUTE(
            SUBSTITUTE(
              MID(X281,FIND(".",X281)+2,LEN(X281)-FIND(".",X281)-1),
              "_",""
            ),
            "Identification",""
          ),
          "Text",""
        ),
        ".",""
      ),
      " ",""
    ),
    "Identifier","ID"
  )
)</f>
        <v>#VALUE!</v>
      </c>
      <c r="Z281" s="204" t="e">
        <f>Z$276&amp;"/"&amp;Y281</f>
        <v>#VALUE!</v>
      </c>
      <c r="AA281" s="179"/>
      <c r="AB281" s="179"/>
      <c r="AC281" s="179"/>
      <c r="AD281" s="179"/>
      <c r="AE281" s="179"/>
    </row>
    <row r="282" spans="1:35" s="17" customFormat="1">
      <c r="A282" s="215">
        <v>281</v>
      </c>
      <c r="B282" s="9">
        <v>281</v>
      </c>
      <c r="C282" s="4" t="s">
        <v>8</v>
      </c>
      <c r="D282" s="177" t="str">
        <f>INDEX(単一!C:C,MATCH(G282,単一!H:H,0),1)</f>
        <v>ヘッダ</v>
      </c>
      <c r="E282" s="4" t="s">
        <v>174</v>
      </c>
      <c r="F282" s="4" t="s">
        <v>22</v>
      </c>
      <c r="G282" s="4" t="s">
        <v>880</v>
      </c>
      <c r="H282" s="4" t="s">
        <v>881</v>
      </c>
      <c r="I282" s="4" t="s">
        <v>26</v>
      </c>
      <c r="J282" s="43"/>
      <c r="K282" s="43"/>
      <c r="L282" s="37"/>
      <c r="M282" s="38"/>
      <c r="N282" s="38"/>
      <c r="O282" s="38"/>
      <c r="P282" s="38"/>
      <c r="Q282" s="38"/>
      <c r="R282" s="38"/>
      <c r="S282" s="38" t="s">
        <v>175</v>
      </c>
      <c r="T282" s="38"/>
      <c r="U282" s="38"/>
      <c r="V282" s="38"/>
      <c r="W282" s="38"/>
      <c r="X282" s="179"/>
      <c r="Y282" s="179" t="e">
        <f>IF(OR("ASMA"=F282,"MA"=F282),"rsm:","ram:")&amp;
IF(OR("ASMA"=F282,"ABIE"=F282),
  SUBSTITUTE(
    SUBSTITUTE(
      SUBSTITUTE(X282,". Details","Type"),
      "_",""
    ),
    " ",""
  ),
  SUBSTITUTE(
    SUBSTITUTE(
      SUBSTITUTE(
        SUBSTITUTE(
          SUBSTITUTE(
            SUBSTITUTE(
              MID(X282,FIND(".",X282)+2,LEN(X282)-FIND(".",X282)-1),
              "_",""
            ),
            "Identification",""
          ),
          "Text",""
        ),
        ".",""
      ),
      " ",""
    ),
    "Identifier","ID"
  )
)</f>
        <v>#VALUE!</v>
      </c>
      <c r="Z282" s="204"/>
      <c r="AA282" s="179"/>
      <c r="AB282" s="179"/>
      <c r="AC282" s="179"/>
      <c r="AD282" s="179"/>
      <c r="AE282" s="179"/>
      <c r="AF282"/>
      <c r="AG282"/>
      <c r="AH282"/>
      <c r="AI282" s="131"/>
    </row>
    <row r="283" spans="1:35" s="42" customFormat="1">
      <c r="A283" s="216">
        <v>282</v>
      </c>
      <c r="B283" s="9">
        <v>282</v>
      </c>
      <c r="C283" s="4" t="s">
        <v>14</v>
      </c>
      <c r="D283" s="177" t="str">
        <f>INDEX(単一!C:C,MATCH(G283,単一!H:H,0),1)</f>
        <v>ヘッダ</v>
      </c>
      <c r="E283" s="4" t="s">
        <v>178</v>
      </c>
      <c r="F283" s="4" t="s">
        <v>22</v>
      </c>
      <c r="G283" s="4" t="s">
        <v>882</v>
      </c>
      <c r="H283" s="4" t="s">
        <v>883</v>
      </c>
      <c r="I283" s="35" t="s">
        <v>26</v>
      </c>
      <c r="J283" s="195"/>
      <c r="K283" s="195"/>
      <c r="L283" s="41"/>
      <c r="M283" s="38"/>
      <c r="N283" s="38"/>
      <c r="O283" s="18"/>
      <c r="P283" s="19"/>
      <c r="Q283" s="38"/>
      <c r="R283" s="19"/>
      <c r="S283" s="19" t="s">
        <v>179</v>
      </c>
      <c r="T283" s="19"/>
      <c r="U283" s="19"/>
      <c r="V283" s="19"/>
      <c r="W283" s="19"/>
      <c r="X283" s="179"/>
      <c r="Y283" s="179" t="e">
        <f>IF(OR("ASMA"=F283,"MA"=F283),"rsm:","ram:")&amp;
IF(OR("ASMA"=F283,"ABIE"=F283),
  SUBSTITUTE(
    SUBSTITUTE(
      SUBSTITUTE(X283,". Details","Type"),
      "_",""
    ),
    " ",""
  ),
  SUBSTITUTE(
    SUBSTITUTE(
      SUBSTITUTE(
        SUBSTITUTE(
          SUBSTITUTE(
            SUBSTITUTE(
              MID(X283,FIND(".",X283)+2,LEN(X283)-FIND(".",X283)-1),
              "_",""
            ),
            "Identification",""
          ),
          "Text",""
        ),
        ".",""
      ),
      " ",""
    ),
    "Identifier","ID"
  )
)</f>
        <v>#VALUE!</v>
      </c>
      <c r="Z283" s="204" t="e">
        <f>Z281&amp;"/"&amp;Y283</f>
        <v>#VALUE!</v>
      </c>
      <c r="AA283" s="179"/>
      <c r="AB283" s="179"/>
      <c r="AC283" s="179"/>
      <c r="AD283" s="179"/>
      <c r="AE283" s="179"/>
      <c r="AF283"/>
      <c r="AG283"/>
      <c r="AH283"/>
      <c r="AI283" s="131"/>
    </row>
    <row r="284" spans="1:35">
      <c r="A284" s="214">
        <v>283</v>
      </c>
      <c r="B284" s="9">
        <v>283</v>
      </c>
      <c r="C284" s="4" t="s">
        <v>14</v>
      </c>
      <c r="D284" s="177" t="str">
        <f>INDEX(単一!C:C,MATCH(G284,単一!H:H,0),1)</f>
        <v>ヘッダ</v>
      </c>
      <c r="E284" s="4" t="s">
        <v>182</v>
      </c>
      <c r="F284" s="4" t="s">
        <v>22</v>
      </c>
      <c r="G284" s="4" t="s">
        <v>884</v>
      </c>
      <c r="H284" s="4" t="s">
        <v>885</v>
      </c>
      <c r="I284" s="35" t="s">
        <v>20</v>
      </c>
      <c r="J284" s="194"/>
      <c r="K284" s="194"/>
      <c r="L284" s="37"/>
      <c r="M284" s="38"/>
      <c r="N284" s="38"/>
      <c r="O284" s="38"/>
      <c r="P284" s="38"/>
      <c r="Q284" s="38"/>
      <c r="R284" s="18"/>
      <c r="S284" s="19" t="s">
        <v>183</v>
      </c>
      <c r="T284" s="19"/>
      <c r="U284" s="19"/>
      <c r="V284" s="19"/>
      <c r="W284" s="20"/>
      <c r="X284" s="179"/>
      <c r="Y284" s="179" t="e">
        <f>IF(OR("ASMA"=F284,"MA"=F284),"rsm:","ram:")&amp;
IF(OR("ASMA"=F284,"ABIE"=F284),
  SUBSTITUTE(
    SUBSTITUTE(
      SUBSTITUTE(X284,". Details","Type"),
      "_",""
    ),
    " ",""
  ),
  SUBSTITUTE(
    SUBSTITUTE(
      SUBSTITUTE(
        SUBSTITUTE(
          SUBSTITUTE(
            SUBSTITUTE(
              MID(X284,FIND(".",X284)+2,LEN(X284)-FIND(".",X284)-1),
              "_",""
            ),
            "Identification",""
          ),
          "Text",""
        ),
        ".",""
      ),
      " ",""
    ),
    "Identifier","ID"
  )
)</f>
        <v>#VALUE!</v>
      </c>
      <c r="Z284" s="204" t="e">
        <f>Z$281&amp;"/"&amp;Y284</f>
        <v>#VALUE!</v>
      </c>
      <c r="AA284" s="179"/>
      <c r="AB284" s="179"/>
      <c r="AC284" s="179"/>
      <c r="AD284" s="179"/>
      <c r="AE284" s="179"/>
    </row>
    <row r="285" spans="1:35">
      <c r="A285" s="214">
        <v>284</v>
      </c>
      <c r="B285" s="9">
        <v>284</v>
      </c>
      <c r="C285" s="4" t="s">
        <v>14</v>
      </c>
      <c r="D285" s="177" t="str">
        <f>INDEX(単一!C:C,MATCH(G285,単一!H:H,0),1)</f>
        <v>ヘッダ</v>
      </c>
      <c r="E285" s="4" t="s">
        <v>186</v>
      </c>
      <c r="F285" s="4" t="s">
        <v>22</v>
      </c>
      <c r="G285" s="4" t="s">
        <v>886</v>
      </c>
      <c r="H285" s="4" t="s">
        <v>887</v>
      </c>
      <c r="I285" s="35" t="s">
        <v>26</v>
      </c>
      <c r="J285" s="195"/>
      <c r="K285" s="195"/>
      <c r="L285" s="41"/>
      <c r="M285" s="38"/>
      <c r="N285" s="18"/>
      <c r="O285" s="19"/>
      <c r="P285" s="19"/>
      <c r="Q285" s="38"/>
      <c r="R285" s="38"/>
      <c r="S285" s="19" t="s">
        <v>187</v>
      </c>
      <c r="T285" s="19"/>
      <c r="U285" s="19"/>
      <c r="V285" s="19"/>
      <c r="W285" s="19"/>
      <c r="X285" s="179"/>
      <c r="Y285" s="179" t="e">
        <f>IF(OR("ASMA"=F285,"MA"=F285),"rsm:","ram:")&amp;
IF(OR("ASMA"=F285,"ABIE"=F285),
  SUBSTITUTE(
    SUBSTITUTE(
      SUBSTITUTE(X285,". Details","Type"),
      "_",""
    ),
    " ",""
  ),
  SUBSTITUTE(
    SUBSTITUTE(
      SUBSTITUTE(
        SUBSTITUTE(
          SUBSTITUTE(
            SUBSTITUTE(
              MID(X285,FIND(".",X285)+2,LEN(X285)-FIND(".",X285)-1),
              "_",""
            ),
            "Identification",""
          ),
          "Text",""
        ),
        ".",""
      ),
      " ",""
    ),
    "Identifier","ID"
  )
)</f>
        <v>#VALUE!</v>
      </c>
      <c r="Z285" s="204" t="e">
        <f>Z$281&amp;"/"&amp;Y285</f>
        <v>#VALUE!</v>
      </c>
      <c r="AA285" s="179"/>
      <c r="AB285" s="179"/>
      <c r="AC285" s="179"/>
      <c r="AD285" s="179"/>
      <c r="AE285" s="179"/>
    </row>
    <row r="286" spans="1:35" s="17" customFormat="1">
      <c r="A286" s="215">
        <v>285</v>
      </c>
      <c r="B286" s="9">
        <v>285</v>
      </c>
      <c r="C286" s="4" t="s">
        <v>14</v>
      </c>
      <c r="D286" s="177" t="str">
        <f>INDEX(単一!C:C,MATCH(G286,単一!H:H,0),1)</f>
        <v>ヘッダ</v>
      </c>
      <c r="E286" s="28" t="s">
        <v>190</v>
      </c>
      <c r="F286" s="4" t="s">
        <v>22</v>
      </c>
      <c r="G286" s="4" t="s">
        <v>888</v>
      </c>
      <c r="H286" s="4" t="s">
        <v>889</v>
      </c>
      <c r="I286" s="35" t="s">
        <v>26</v>
      </c>
      <c r="J286" s="194"/>
      <c r="K286" s="194"/>
      <c r="L286" s="43"/>
      <c r="M286" s="19"/>
      <c r="N286" s="19"/>
      <c r="O286" s="19"/>
      <c r="P286" s="19"/>
      <c r="Q286" s="19"/>
      <c r="R286" s="19"/>
      <c r="S286" s="38" t="s">
        <v>191</v>
      </c>
      <c r="T286" s="19"/>
      <c r="U286" s="19"/>
      <c r="V286" s="19"/>
      <c r="W286" s="19"/>
      <c r="X286" s="179"/>
      <c r="Y286" s="179" t="e">
        <f>IF(OR("ASMA"=F286,"MA"=F286),"rsm:","ram:")&amp;
IF(OR("ASMA"=F286,"ABIE"=F286),
  SUBSTITUTE(
    SUBSTITUTE(
      SUBSTITUTE(X286,". Details","Type"),
      "_",""
    ),
    " ",""
  ),
  SUBSTITUTE(
    SUBSTITUTE(
      SUBSTITUTE(
        SUBSTITUTE(
          SUBSTITUTE(
            SUBSTITUTE(
              MID(X286,FIND(".",X286)+2,LEN(X286)-FIND(".",X286)-1),
              "_",""
            ),
            "Identification",""
          ),
          "Text",""
        ),
        ".",""
      ),
      " ",""
    ),
    "Identifier","ID"
  )
)</f>
        <v>#VALUE!</v>
      </c>
      <c r="Z286" s="204" t="e">
        <f>Z$281&amp;"/"&amp;Y286</f>
        <v>#VALUE!</v>
      </c>
      <c r="AA286" s="179"/>
      <c r="AB286" s="179"/>
      <c r="AC286" s="179"/>
      <c r="AD286" s="179"/>
      <c r="AE286" s="179"/>
      <c r="AF286"/>
      <c r="AG286"/>
      <c r="AH286"/>
      <c r="AI286" s="131"/>
    </row>
    <row r="287" spans="1:35">
      <c r="A287" s="214">
        <v>286</v>
      </c>
      <c r="B287" s="9">
        <v>286</v>
      </c>
      <c r="C287" s="4" t="s">
        <v>14</v>
      </c>
      <c r="D287" s="177" t="str">
        <f>INDEX(単一!C:C,MATCH(G287,単一!H:H,0),1)</f>
        <v>明細文書</v>
      </c>
      <c r="E287" s="4" t="s">
        <v>890</v>
      </c>
      <c r="F287" s="4" t="s">
        <v>32</v>
      </c>
      <c r="G287" s="4" t="s">
        <v>892</v>
      </c>
      <c r="H287" s="4" t="s">
        <v>893</v>
      </c>
      <c r="I287" s="35" t="s">
        <v>894</v>
      </c>
      <c r="J287" s="194"/>
      <c r="K287" s="194"/>
      <c r="L287" s="37"/>
      <c r="M287" s="38" t="s">
        <v>891</v>
      </c>
      <c r="N287" s="38"/>
      <c r="O287" s="38"/>
      <c r="P287" s="38"/>
      <c r="Q287" s="38"/>
      <c r="R287" s="38"/>
      <c r="S287" s="38"/>
      <c r="T287" s="38"/>
      <c r="U287" s="38"/>
      <c r="V287" s="38"/>
      <c r="W287" s="39"/>
      <c r="X287" s="179"/>
      <c r="Y287" s="179" t="e">
        <f>IF(OR("ASMA"=F287,"MA"=F287),"rsm:","ram:")&amp;
IF(OR("ASMA"=F287,"ABIE"=F287),
  SUBSTITUTE(
    SUBSTITUTE(
      SUBSTITUTE(X287,". Details","Type"),
      "_",""
    ),
    " ",""
  ),
  SUBSTITUTE(
    SUBSTITUTE(
      SUBSTITUTE(
        SUBSTITUTE(
          SUBSTITUTE(
            SUBSTITUTE(
              MID(X287,FIND(".",X287)+2,LEN(X287)-FIND(".",X287)-1),
              "_",""
            ),
            "Identification",""
          ),
          "Text",""
        ),
        ".",""
      ),
      " ",""
    ),
    "Identifier","ID"
  )
)</f>
        <v>#VALUE!</v>
      </c>
      <c r="Z287" s="204" t="e">
        <f>Z$281&amp;"/"&amp;Y287</f>
        <v>#VALUE!</v>
      </c>
      <c r="AA287" s="179"/>
      <c r="AB287" s="179"/>
      <c r="AC287" s="179"/>
      <c r="AD287" s="179"/>
      <c r="AE287" s="179"/>
    </row>
    <row r="288" spans="1:35">
      <c r="A288" s="214">
        <v>287</v>
      </c>
      <c r="B288" s="9">
        <v>287</v>
      </c>
      <c r="C288" s="4" t="s">
        <v>14</v>
      </c>
      <c r="D288" s="177" t="str">
        <f>INDEX(単一!C:C,MATCH(G288,単一!H:H,0),1)</f>
        <v>明細文書</v>
      </c>
      <c r="E288" s="4" t="s">
        <v>895</v>
      </c>
      <c r="F288" s="4" t="s">
        <v>37</v>
      </c>
      <c r="G288" s="4" t="s">
        <v>897</v>
      </c>
      <c r="H288" s="4" t="s">
        <v>898</v>
      </c>
      <c r="I288" s="35" t="s">
        <v>13</v>
      </c>
      <c r="J288" s="194"/>
      <c r="K288" s="194"/>
      <c r="L288" s="37"/>
      <c r="M288" s="38"/>
      <c r="N288" s="38" t="s">
        <v>896</v>
      </c>
      <c r="O288" s="38"/>
      <c r="P288" s="38"/>
      <c r="Q288" s="38"/>
      <c r="R288" s="38"/>
      <c r="S288" s="38"/>
      <c r="T288" s="38"/>
      <c r="U288" s="38"/>
      <c r="V288" s="38"/>
      <c r="W288" s="39"/>
      <c r="X288" s="179"/>
      <c r="Y288" s="179" t="str">
        <f>IF(OR("ASMA"=F288,"MA"=F288),"rsm:","ram:")&amp;
IF(OR("ASMA"=F288,"ABIE"=F288),
  SUBSTITUTE(
    SUBSTITUTE(
      SUBSTITUTE(X288,". Details","Type"),
      "_",""
    ),
    " ",""
  ),
  SUBSTITUTE(
    SUBSTITUTE(
      SUBSTITUTE(
        SUBSTITUTE(
          SUBSTITUTE(
            SUBSTITUTE(
              MID(X288,FIND(".",X288)+2,LEN(X288)-FIND(".",X288)-1),
              "_",""
            ),
            "Identification",""
          ),
          "Text",""
        ),
        ".",""
      ),
      " ",""
    ),
    "Identifier","ID"
  )
)</f>
        <v>ram:</v>
      </c>
      <c r="Z288" s="204" t="e">
        <f>Z$274&amp;"/"&amp;Y288</f>
        <v>#VALUE!</v>
      </c>
      <c r="AA288" s="179"/>
      <c r="AB288" s="179"/>
      <c r="AC288" s="179"/>
      <c r="AD288" s="179"/>
      <c r="AE288" s="179"/>
    </row>
    <row r="289" spans="1:35">
      <c r="A289" s="214">
        <v>288</v>
      </c>
      <c r="B289" s="9">
        <v>288</v>
      </c>
      <c r="C289" s="4" t="s">
        <v>14</v>
      </c>
      <c r="D289" s="177" t="str">
        <f>INDEX(単一!C:C,MATCH(G289,単一!H:H,0),1)</f>
        <v>明細文書</v>
      </c>
      <c r="E289" s="4" t="s">
        <v>899</v>
      </c>
      <c r="F289" s="4" t="s">
        <v>32</v>
      </c>
      <c r="G289" s="4" t="s">
        <v>901</v>
      </c>
      <c r="H289" s="4" t="s">
        <v>902</v>
      </c>
      <c r="I289" s="35" t="s">
        <v>20</v>
      </c>
      <c r="J289" s="194"/>
      <c r="K289" s="194"/>
      <c r="L289" s="37"/>
      <c r="M289" s="38"/>
      <c r="N289" s="38"/>
      <c r="O289" s="38" t="s">
        <v>900</v>
      </c>
      <c r="P289" s="38"/>
      <c r="Q289" s="38"/>
      <c r="R289" s="38"/>
      <c r="S289" s="38"/>
      <c r="T289" s="38"/>
      <c r="U289" s="38"/>
      <c r="V289" s="38"/>
      <c r="W289" s="39"/>
      <c r="X289" s="179"/>
      <c r="Y289" s="179" t="e">
        <f>IF(OR("ASMA"=F289,"MA"=F289),"rsm:","ram:")&amp;
IF(OR("ASMA"=F289,"ABIE"=F289),
  SUBSTITUTE(
    SUBSTITUTE(
      SUBSTITUTE(X289,". Details","Type"),
      "_",""
    ),
    " ",""
  ),
  SUBSTITUTE(
    SUBSTITUTE(
      SUBSTITUTE(
        SUBSTITUTE(
          SUBSTITUTE(
            SUBSTITUTE(
              MID(X289,FIND(".",X289)+2,LEN(X289)-FIND(".",X289)-1),
              "_",""
            ),
            "Identification",""
          ),
          "Text",""
        ),
        ".",""
      ),
      " ",""
    ),
    "Identifier","ID"
  )
)</f>
        <v>#VALUE!</v>
      </c>
      <c r="Z289" s="204"/>
      <c r="AA289" s="179"/>
      <c r="AB289" s="179"/>
      <c r="AC289" s="179"/>
      <c r="AD289" s="179"/>
      <c r="AE289" s="179"/>
    </row>
    <row r="290" spans="1:35">
      <c r="A290" s="214">
        <v>289</v>
      </c>
      <c r="B290" s="9">
        <v>289</v>
      </c>
      <c r="C290" s="4" t="s">
        <v>14</v>
      </c>
      <c r="D290" s="177" t="str">
        <f>INDEX(単一!C:C,MATCH(G290,単一!H:H,0),1)</f>
        <v>明細文書</v>
      </c>
      <c r="E290" s="4" t="s">
        <v>903</v>
      </c>
      <c r="F290" s="4" t="s">
        <v>37</v>
      </c>
      <c r="G290" s="4" t="s">
        <v>905</v>
      </c>
      <c r="H290" s="4" t="s">
        <v>906</v>
      </c>
      <c r="I290" s="35" t="s">
        <v>13</v>
      </c>
      <c r="J290" s="194"/>
      <c r="K290" s="194"/>
      <c r="L290" s="37"/>
      <c r="M290" s="38"/>
      <c r="N290" s="38"/>
      <c r="O290" s="38"/>
      <c r="P290" s="38" t="s">
        <v>904</v>
      </c>
      <c r="Q290" s="38"/>
      <c r="R290" s="38"/>
      <c r="S290" s="38"/>
      <c r="T290" s="38"/>
      <c r="U290" s="38"/>
      <c r="V290" s="38"/>
      <c r="W290" s="39"/>
      <c r="X290" s="179"/>
      <c r="Y290" s="179" t="str">
        <f>IF(OR("ASMA"=F290,"MA"=F290),"rsm:","ram:")&amp;
IF(OR("ASMA"=F290,"ABIE"=F290),
  SUBSTITUTE(
    SUBSTITUTE(
      SUBSTITUTE(X290,". Details","Type"),
      "_",""
    ),
    " ",""
  ),
  SUBSTITUTE(
    SUBSTITUTE(
      SUBSTITUTE(
        SUBSTITUTE(
          SUBSTITUTE(
            SUBSTITUTE(
              MID(X290,FIND(".",X290)+2,LEN(X290)-FIND(".",X290)-1),
              "_",""
            ),
            "Identification",""
          ),
          "Text",""
        ),
        ".",""
      ),
      " ",""
    ),
    "Identifier","ID"
  )
)</f>
        <v>ram:</v>
      </c>
      <c r="Z290" s="204" t="e">
        <f>Z288&amp;"/"&amp;Y290</f>
        <v>#VALUE!</v>
      </c>
      <c r="AA290" s="179"/>
      <c r="AB290" s="179"/>
      <c r="AC290" s="179"/>
      <c r="AD290" s="179"/>
      <c r="AE290" s="179"/>
    </row>
    <row r="291" spans="1:35">
      <c r="A291" s="214">
        <v>290</v>
      </c>
      <c r="B291" s="9">
        <v>290</v>
      </c>
      <c r="C291" s="4" t="s">
        <v>14</v>
      </c>
      <c r="D291" s="177" t="str">
        <f>INDEX(単一!C:C,MATCH(G291,単一!H:H,0),1)</f>
        <v>明細文書</v>
      </c>
      <c r="E291" s="4" t="s">
        <v>907</v>
      </c>
      <c r="F291" s="4" t="s">
        <v>22</v>
      </c>
      <c r="G291" s="4" t="s">
        <v>909</v>
      </c>
      <c r="H291" s="4" t="s">
        <v>910</v>
      </c>
      <c r="I291" s="35" t="s">
        <v>20</v>
      </c>
      <c r="J291" s="194"/>
      <c r="K291" s="194"/>
      <c r="L291" s="37"/>
      <c r="M291" s="38"/>
      <c r="N291" s="38"/>
      <c r="O291" s="38"/>
      <c r="P291" s="38"/>
      <c r="Q291" s="38" t="s">
        <v>908</v>
      </c>
      <c r="R291" s="38"/>
      <c r="S291" s="38"/>
      <c r="T291" s="38"/>
      <c r="U291" s="38"/>
      <c r="V291" s="38"/>
      <c r="W291" s="39"/>
      <c r="X291" s="179"/>
      <c r="Y291" s="179" t="e">
        <f>IF(OR("ASMA"=F291,"MA"=F291),"rsm:","ram:")&amp;
IF(OR("ASMA"=F291,"ABIE"=F291),
  SUBSTITUTE(
    SUBSTITUTE(
      SUBSTITUTE(X291,". Details","Type"),
      "_",""
    ),
    " ",""
  ),
  SUBSTITUTE(
    SUBSTITUTE(
      SUBSTITUTE(
        SUBSTITUTE(
          SUBSTITUTE(
            SUBSTITUTE(
              MID(X291,FIND(".",X291)+2,LEN(X291)-FIND(".",X291)-1),
              "_",""
            ),
            "Identification",""
          ),
          "Text",""
        ),
        ".",""
      ),
      " ",""
    ),
    "Identifier","ID"
  )
)</f>
        <v>#VALUE!</v>
      </c>
      <c r="Z291" s="204" t="e">
        <f>Z$274&amp;"/"&amp;Y291</f>
        <v>#VALUE!</v>
      </c>
      <c r="AA291" s="179"/>
      <c r="AB291" s="179"/>
      <c r="AC291" s="179"/>
      <c r="AD291" s="179"/>
      <c r="AE291" s="179"/>
    </row>
    <row r="292" spans="1:35">
      <c r="A292" s="214">
        <v>291</v>
      </c>
      <c r="B292" s="9">
        <v>291</v>
      </c>
      <c r="C292" s="4" t="s">
        <v>14</v>
      </c>
      <c r="D292" s="177" t="str">
        <f>INDEX(単一!C:C,MATCH(G292,単一!H:H,0),1)</f>
        <v>明細文書</v>
      </c>
      <c r="E292" s="4" t="s">
        <v>911</v>
      </c>
      <c r="F292" s="4" t="s">
        <v>22</v>
      </c>
      <c r="G292" s="4" t="s">
        <v>913</v>
      </c>
      <c r="H292" s="4" t="s">
        <v>914</v>
      </c>
      <c r="I292" s="35" t="s">
        <v>20</v>
      </c>
      <c r="J292" s="194"/>
      <c r="K292" s="194"/>
      <c r="L292" s="37"/>
      <c r="M292" s="38"/>
      <c r="N292" s="38"/>
      <c r="O292" s="38"/>
      <c r="P292" s="38"/>
      <c r="Q292" s="38" t="s">
        <v>912</v>
      </c>
      <c r="R292" s="38"/>
      <c r="S292" s="38"/>
      <c r="T292" s="38"/>
      <c r="U292" s="38"/>
      <c r="V292" s="38"/>
      <c r="W292" s="39"/>
      <c r="X292" s="179"/>
      <c r="Y292" s="179" t="e">
        <f>IF(OR("ASMA"=F292,"MA"=F292),"rsm:","ram:")&amp;
IF(OR("ASMA"=F292,"ABIE"=F292),
  SUBSTITUTE(
    SUBSTITUTE(
      SUBSTITUTE(X292,". Details","Type"),
      "_",""
    ),
    " ",""
  ),
  SUBSTITUTE(
    SUBSTITUTE(
      SUBSTITUTE(
        SUBSTITUTE(
          SUBSTITUTE(
            SUBSTITUTE(
              MID(X292,FIND(".",X292)+2,LEN(X292)-FIND(".",X292)-1),
              "_",""
            ),
            "Identification",""
          ),
          "Text",""
        ),
        ".",""
      ),
      " ",""
    ),
    "Identifier","ID"
  )
)</f>
        <v>#VALUE!</v>
      </c>
      <c r="Z292" s="204"/>
      <c r="AA292" s="179"/>
      <c r="AB292" s="179"/>
      <c r="AC292" s="179"/>
      <c r="AD292" s="179"/>
      <c r="AE292" s="179"/>
    </row>
    <row r="293" spans="1:35" s="17" customFormat="1">
      <c r="A293" s="215">
        <v>292</v>
      </c>
      <c r="B293" s="9">
        <v>292</v>
      </c>
      <c r="C293" s="4" t="s">
        <v>14</v>
      </c>
      <c r="D293" s="177" t="str">
        <f>INDEX(単一!C:C,MATCH(G293,単一!H:H,0),1)</f>
        <v>明細文書</v>
      </c>
      <c r="E293" s="4" t="s">
        <v>915</v>
      </c>
      <c r="F293" s="4" t="s">
        <v>32</v>
      </c>
      <c r="G293" s="4" t="s">
        <v>917</v>
      </c>
      <c r="H293" s="4" t="s">
        <v>918</v>
      </c>
      <c r="I293" s="35" t="s">
        <v>26</v>
      </c>
      <c r="J293" s="194"/>
      <c r="K293" s="194"/>
      <c r="L293" s="37"/>
      <c r="M293" s="38"/>
      <c r="N293" s="38"/>
      <c r="O293" s="38" t="s">
        <v>916</v>
      </c>
      <c r="P293" s="88"/>
      <c r="Q293" s="38"/>
      <c r="R293" s="38"/>
      <c r="S293" s="19"/>
      <c r="T293" s="19"/>
      <c r="U293" s="19"/>
      <c r="V293" s="19"/>
      <c r="W293" s="19"/>
      <c r="X293" s="179"/>
      <c r="Y293" s="179" t="e">
        <f>IF(OR("ASMA"=F293,"MA"=F293),"rsm:","ram:")&amp;
IF(OR("ASMA"=F293,"ABIE"=F293),
  SUBSTITUTE(
    SUBSTITUTE(
      SUBSTITUTE(X293,". Details","Type"),
      "_",""
    ),
    " ",""
  ),
  SUBSTITUTE(
    SUBSTITUTE(
      SUBSTITUTE(
        SUBSTITUTE(
          SUBSTITUTE(
            SUBSTITUTE(
              MID(X293,FIND(".",X293)+2,LEN(X293)-FIND(".",X293)-1),
              "_",""
            ),
            "Identification",""
          ),
          "Text",""
        ),
        ".",""
      ),
      " ",""
    ),
    "Identifier","ID"
  )
)</f>
        <v>#VALUE!</v>
      </c>
      <c r="Z293" s="204" t="e">
        <f>Z291&amp;"/"&amp;Y293</f>
        <v>#VALUE!</v>
      </c>
      <c r="AA293" s="179"/>
      <c r="AB293" s="179"/>
      <c r="AC293" s="179"/>
      <c r="AD293" s="179"/>
      <c r="AE293" s="179"/>
      <c r="AF293"/>
      <c r="AG293"/>
      <c r="AH293"/>
      <c r="AI293" s="131"/>
    </row>
    <row r="294" spans="1:35" s="17" customFormat="1">
      <c r="A294" s="215">
        <v>293</v>
      </c>
      <c r="B294" s="9">
        <v>293</v>
      </c>
      <c r="C294" s="4" t="s">
        <v>14</v>
      </c>
      <c r="D294" s="177" t="str">
        <f>INDEX(単一!C:C,MATCH(G294,単一!H:H,0),1)</f>
        <v>明細文書</v>
      </c>
      <c r="E294" s="4" t="s">
        <v>919</v>
      </c>
      <c r="F294" s="4" t="s">
        <v>37</v>
      </c>
      <c r="G294" s="4" t="s">
        <v>921</v>
      </c>
      <c r="H294" s="4" t="s">
        <v>922</v>
      </c>
      <c r="I294" s="35" t="s">
        <v>13</v>
      </c>
      <c r="J294" s="194"/>
      <c r="K294" s="194"/>
      <c r="L294" s="37"/>
      <c r="M294" s="38"/>
      <c r="N294" s="38"/>
      <c r="O294" s="38"/>
      <c r="P294" s="38" t="s">
        <v>920</v>
      </c>
      <c r="Q294" s="38"/>
      <c r="R294" s="38"/>
      <c r="S294" s="19"/>
      <c r="T294" s="19"/>
      <c r="U294" s="19"/>
      <c r="V294" s="19"/>
      <c r="W294" s="19"/>
      <c r="X294" s="179"/>
      <c r="Y294" s="179" t="str">
        <f>IF(OR("ASMA"=F294,"MA"=F294),"rsm:","ram:")&amp;
IF(OR("ASMA"=F294,"ABIE"=F294),
  SUBSTITUTE(
    SUBSTITUTE(
      SUBSTITUTE(X294,". Details","Type"),
      "_",""
    ),
    " ",""
  ),
  SUBSTITUTE(
    SUBSTITUTE(
      SUBSTITUTE(
        SUBSTITUTE(
          SUBSTITUTE(
            SUBSTITUTE(
              MID(X294,FIND(".",X294)+2,LEN(X294)-FIND(".",X294)-1),
              "_",""
            ),
            "Identification",""
          ),
          "Text",""
        ),
        ".",""
      ),
      " ",""
    ),
    "Identifier","ID"
  )
)</f>
        <v>ram:</v>
      </c>
      <c r="Z294" s="204" t="e">
        <f>Z$293&amp;"/"&amp;Y294</f>
        <v>#VALUE!</v>
      </c>
      <c r="AA294" s="179"/>
      <c r="AB294" s="179"/>
      <c r="AC294" s="179"/>
      <c r="AD294" s="179"/>
      <c r="AE294" s="179"/>
      <c r="AF294"/>
      <c r="AG294"/>
      <c r="AH294"/>
      <c r="AI294" s="131"/>
    </row>
    <row r="295" spans="1:35" s="17" customFormat="1">
      <c r="A295" s="215">
        <v>294</v>
      </c>
      <c r="B295" s="9">
        <v>294</v>
      </c>
      <c r="C295" s="4" t="s">
        <v>14</v>
      </c>
      <c r="D295" s="177" t="str">
        <f>INDEX(単一!C:C,MATCH(G295,単一!H:H,0),1)</f>
        <v>明細文書</v>
      </c>
      <c r="E295" s="4" t="s">
        <v>923</v>
      </c>
      <c r="F295" s="4" t="s">
        <v>32</v>
      </c>
      <c r="G295" s="4" t="s">
        <v>925</v>
      </c>
      <c r="H295" s="4" t="s">
        <v>926</v>
      </c>
      <c r="I295" s="35" t="s">
        <v>26</v>
      </c>
      <c r="J295" s="194"/>
      <c r="K295" s="194"/>
      <c r="L295" s="37"/>
      <c r="M295" s="38"/>
      <c r="N295" s="38"/>
      <c r="O295" s="38"/>
      <c r="P295" s="38"/>
      <c r="Q295" s="38" t="s">
        <v>924</v>
      </c>
      <c r="R295" s="18"/>
      <c r="S295" s="19"/>
      <c r="T295" s="19"/>
      <c r="U295" s="19"/>
      <c r="V295" s="19"/>
      <c r="W295" s="20"/>
      <c r="X295" s="179"/>
      <c r="Y295" s="179" t="e">
        <f>IF(OR("ASMA"=F295,"MA"=F295),"rsm:","ram:")&amp;
IF(OR("ASMA"=F295,"ABIE"=F295),
  SUBSTITUTE(
    SUBSTITUTE(
      SUBSTITUTE(X295,". Details","Type"),
      "_",""
    ),
    " ",""
  ),
  SUBSTITUTE(
    SUBSTITUTE(
      SUBSTITUTE(
        SUBSTITUTE(
          SUBSTITUTE(
            SUBSTITUTE(
              MID(X295,FIND(".",X295)+2,LEN(X295)-FIND(".",X295)-1),
              "_",""
            ),
            "Identification",""
          ),
          "Text",""
        ),
        ".",""
      ),
      " ",""
    ),
    "Identifier","ID"
  )
)</f>
        <v>#VALUE!</v>
      </c>
      <c r="Z295" s="204" t="e">
        <f>Z$293&amp;"/"&amp;Y295</f>
        <v>#VALUE!</v>
      </c>
      <c r="AA295" s="179"/>
      <c r="AB295" s="179"/>
      <c r="AC295" s="179"/>
      <c r="AD295" s="179"/>
      <c r="AE295" s="179"/>
      <c r="AF295"/>
      <c r="AG295"/>
      <c r="AH295"/>
      <c r="AI295" s="131"/>
    </row>
    <row r="296" spans="1:35">
      <c r="A296" s="214">
        <v>295</v>
      </c>
      <c r="B296" s="9">
        <v>295</v>
      </c>
      <c r="C296" s="4" t="s">
        <v>14</v>
      </c>
      <c r="D296" s="177" t="str">
        <f>INDEX(単一!C:C,MATCH(G296,単一!H:H,0),1)</f>
        <v>明細文書</v>
      </c>
      <c r="E296" s="4" t="s">
        <v>162</v>
      </c>
      <c r="F296" s="4" t="s">
        <v>37</v>
      </c>
      <c r="G296" s="4" t="s">
        <v>927</v>
      </c>
      <c r="H296" s="4" t="s">
        <v>928</v>
      </c>
      <c r="I296" s="35" t="s">
        <v>13</v>
      </c>
      <c r="J296" s="194"/>
      <c r="K296" s="194"/>
      <c r="L296" s="37"/>
      <c r="M296" s="38"/>
      <c r="N296" s="38"/>
      <c r="O296" s="38"/>
      <c r="P296" s="38"/>
      <c r="Q296" s="38"/>
      <c r="R296" s="38" t="s">
        <v>163</v>
      </c>
      <c r="S296" s="38"/>
      <c r="T296" s="38"/>
      <c r="U296" s="38"/>
      <c r="V296" s="38"/>
      <c r="W296" s="39"/>
      <c r="X296" s="179"/>
      <c r="Y296" s="179" t="str">
        <f>IF(OR("ASMA"=F296,"MA"=F296),"rsm:","ram:")&amp;
IF(OR("ASMA"=F296,"ABIE"=F296),
  SUBSTITUTE(
    SUBSTITUTE(
      SUBSTITUTE(X296,". Details","Type"),
      "_",""
    ),
    " ",""
  ),
  SUBSTITUTE(
    SUBSTITUTE(
      SUBSTITUTE(
        SUBSTITUTE(
          SUBSTITUTE(
            SUBSTITUTE(
              MID(X296,FIND(".",X296)+2,LEN(X296)-FIND(".",X296)-1),
              "_",""
            ),
            "Identification",""
          ),
          "Text",""
        ),
        ".",""
      ),
      " ",""
    ),
    "Identifier","ID"
  )
)</f>
        <v>ram:</v>
      </c>
      <c r="Z296" s="204" t="e">
        <f>Z$293&amp;"/"&amp;Y296</f>
        <v>#VALUE!</v>
      </c>
      <c r="AA296" s="179"/>
      <c r="AB296" s="179"/>
      <c r="AC296" s="179"/>
      <c r="AD296" s="179"/>
      <c r="AE296" s="179"/>
    </row>
    <row r="297" spans="1:35">
      <c r="A297" s="214">
        <v>296</v>
      </c>
      <c r="B297" s="9">
        <v>296</v>
      </c>
      <c r="C297" s="4" t="s">
        <v>14</v>
      </c>
      <c r="D297" s="177" t="str">
        <f>INDEX(単一!C:C,MATCH(G297,単一!H:H,0),1)</f>
        <v>明細文書</v>
      </c>
      <c r="E297" s="4" t="s">
        <v>166</v>
      </c>
      <c r="F297" s="4" t="s">
        <v>22</v>
      </c>
      <c r="G297" s="4" t="s">
        <v>929</v>
      </c>
      <c r="H297" s="4" t="s">
        <v>930</v>
      </c>
      <c r="I297" s="35" t="s">
        <v>26</v>
      </c>
      <c r="J297" s="194"/>
      <c r="K297" s="194"/>
      <c r="L297" s="37"/>
      <c r="M297" s="38"/>
      <c r="N297" s="38"/>
      <c r="O297" s="38"/>
      <c r="P297" s="38"/>
      <c r="Q297" s="38"/>
      <c r="R297" s="38"/>
      <c r="S297" s="38" t="s">
        <v>167</v>
      </c>
      <c r="T297" s="38"/>
      <c r="U297" s="38"/>
      <c r="V297" s="38"/>
      <c r="W297" s="39"/>
      <c r="X297" s="179"/>
      <c r="Y297" s="179" t="e">
        <f>IF(OR("ASMA"=F297,"MA"=F297),"rsm:","ram:")&amp;
IF(OR("ASMA"=F297,"ABIE"=F297),
  SUBSTITUTE(
    SUBSTITUTE(
      SUBSTITUTE(X297,". Details","Type"),
      "_",""
    ),
    " ",""
  ),
  SUBSTITUTE(
    SUBSTITUTE(
      SUBSTITUTE(
        SUBSTITUTE(
          SUBSTITUTE(
            SUBSTITUTE(
              MID(X297,FIND(".",X297)+2,LEN(X297)-FIND(".",X297)-1),
              "_",""
            ),
            "Identification",""
          ),
          "Text",""
        ),
        ".",""
      ),
      " ",""
    ),
    "Identifier","ID"
  )
)</f>
        <v>#VALUE!</v>
      </c>
      <c r="Z297" s="204" t="e">
        <f>Z$293&amp;"/"&amp;Y297</f>
        <v>#VALUE!</v>
      </c>
      <c r="AA297" s="179"/>
      <c r="AB297" s="179"/>
      <c r="AC297" s="179"/>
      <c r="AD297" s="179"/>
      <c r="AE297" s="179"/>
    </row>
    <row r="298" spans="1:35" s="17" customFormat="1">
      <c r="A298" s="215">
        <v>297</v>
      </c>
      <c r="B298" s="9">
        <v>297</v>
      </c>
      <c r="C298" s="4" t="s">
        <v>8</v>
      </c>
      <c r="D298" s="177" t="str">
        <f>INDEX(単一!C:C,MATCH(G298,単一!H:H,0),1)</f>
        <v>明細文書</v>
      </c>
      <c r="E298" s="4" t="s">
        <v>174</v>
      </c>
      <c r="F298" s="4" t="s">
        <v>22</v>
      </c>
      <c r="G298" s="4" t="s">
        <v>931</v>
      </c>
      <c r="H298" s="4" t="s">
        <v>932</v>
      </c>
      <c r="I298" s="4" t="s">
        <v>26</v>
      </c>
      <c r="J298" s="43"/>
      <c r="K298" s="43"/>
      <c r="L298" s="37"/>
      <c r="M298" s="38"/>
      <c r="N298" s="38"/>
      <c r="O298" s="38"/>
      <c r="P298" s="38"/>
      <c r="Q298" s="38"/>
      <c r="R298" s="38"/>
      <c r="S298" s="38" t="s">
        <v>175</v>
      </c>
      <c r="T298" s="38"/>
      <c r="U298" s="38"/>
      <c r="V298" s="38"/>
      <c r="W298" s="38"/>
      <c r="X298" s="179"/>
      <c r="Y298" s="179" t="e">
        <f>IF(OR("ASMA"=F298,"MA"=F298),"rsm:","ram:")&amp;
IF(OR("ASMA"=F298,"ABIE"=F298),
  SUBSTITUTE(
    SUBSTITUTE(
      SUBSTITUTE(X298,". Details","Type"),
      "_",""
    ),
    " ",""
  ),
  SUBSTITUTE(
    SUBSTITUTE(
      SUBSTITUTE(
        SUBSTITUTE(
          SUBSTITUTE(
            SUBSTITUTE(
              MID(X298,FIND(".",X298)+2,LEN(X298)-FIND(".",X298)-1),
              "_",""
            ),
            "Identification",""
          ),
          "Text",""
        ),
        ".",""
      ),
      " ",""
    ),
    "Identifier","ID"
  )
)</f>
        <v>#VALUE!</v>
      </c>
      <c r="Z298" s="204" t="e">
        <f>Z$254&amp;"/"&amp;Y298</f>
        <v>#VALUE!</v>
      </c>
      <c r="AA298" s="179"/>
      <c r="AB298" s="179"/>
      <c r="AC298" s="179"/>
      <c r="AD298" s="179"/>
      <c r="AE298" s="179"/>
      <c r="AF298"/>
      <c r="AG298"/>
      <c r="AH298"/>
      <c r="AI298" s="131"/>
    </row>
    <row r="299" spans="1:35" s="17" customFormat="1">
      <c r="A299" s="215">
        <v>298</v>
      </c>
      <c r="B299" s="9">
        <v>298</v>
      </c>
      <c r="C299" s="4" t="s">
        <v>14</v>
      </c>
      <c r="D299" s="177" t="str">
        <f>INDEX(単一!C:C,MATCH(G299,単一!H:H,0),1)</f>
        <v>明細文書</v>
      </c>
      <c r="E299" s="4" t="s">
        <v>933</v>
      </c>
      <c r="F299" s="4" t="s">
        <v>32</v>
      </c>
      <c r="G299" s="4" t="s">
        <v>935</v>
      </c>
      <c r="H299" s="4" t="s">
        <v>936</v>
      </c>
      <c r="I299" s="35" t="s">
        <v>26</v>
      </c>
      <c r="J299" s="194"/>
      <c r="K299" s="194"/>
      <c r="L299" s="37"/>
      <c r="M299" s="38"/>
      <c r="N299" s="38"/>
      <c r="O299" s="38"/>
      <c r="P299" s="38"/>
      <c r="Q299" s="18" t="s">
        <v>934</v>
      </c>
      <c r="R299" s="19"/>
      <c r="S299" s="19"/>
      <c r="T299" s="19"/>
      <c r="U299" s="19"/>
      <c r="V299" s="19"/>
      <c r="W299" s="20"/>
      <c r="X299" s="179"/>
      <c r="Y299" s="179" t="e">
        <f>IF(OR("ASMA"=F299,"MA"=F299),"rsm:","ram:")&amp;
IF(OR("ASMA"=F299,"ABIE"=F299),
  SUBSTITUTE(
    SUBSTITUTE(
      SUBSTITUTE(X299,". Details","Type"),
      "_",""
    ),
    " ",""
  ),
  SUBSTITUTE(
    SUBSTITUTE(
      SUBSTITUTE(
        SUBSTITUTE(
          SUBSTITUTE(
            SUBSTITUTE(
              MID(X299,FIND(".",X299)+2,LEN(X299)-FIND(".",X299)-1),
              "_",""
            ),
            "Identification",""
          ),
          "Text",""
        ),
        ".",""
      ),
      " ",""
    ),
    "Identifier","ID"
  )
)</f>
        <v>#VALUE!</v>
      </c>
      <c r="Z299" s="204"/>
      <c r="AA299" s="179"/>
      <c r="AB299" s="179"/>
      <c r="AC299" s="179"/>
      <c r="AD299" s="179"/>
      <c r="AE299" s="179"/>
      <c r="AF299"/>
      <c r="AG299"/>
      <c r="AH299"/>
      <c r="AI299" s="131"/>
    </row>
    <row r="300" spans="1:35">
      <c r="A300" s="214">
        <v>299</v>
      </c>
      <c r="B300" s="9">
        <v>299</v>
      </c>
      <c r="C300" s="4" t="s">
        <v>14</v>
      </c>
      <c r="D300" s="177" t="str">
        <f>INDEX(単一!C:C,MATCH(G300,単一!H:H,0),1)</f>
        <v>明細文書</v>
      </c>
      <c r="E300" s="4" t="s">
        <v>162</v>
      </c>
      <c r="F300" s="4" t="s">
        <v>37</v>
      </c>
      <c r="G300" s="4" t="s">
        <v>937</v>
      </c>
      <c r="H300" s="89" t="s">
        <v>938</v>
      </c>
      <c r="I300" s="35" t="s">
        <v>13</v>
      </c>
      <c r="J300" s="194"/>
      <c r="K300" s="194"/>
      <c r="L300" s="37"/>
      <c r="M300" s="38"/>
      <c r="N300" s="38"/>
      <c r="O300" s="38"/>
      <c r="P300" s="38"/>
      <c r="Q300" s="38"/>
      <c r="R300" s="38" t="s">
        <v>163</v>
      </c>
      <c r="S300" s="38"/>
      <c r="T300" s="38"/>
      <c r="U300" s="38"/>
      <c r="V300" s="38"/>
      <c r="W300" s="38"/>
      <c r="X300" s="179"/>
      <c r="Y300" s="179" t="str">
        <f>IF(OR("ASMA"=F300,"MA"=F300),"rsm:","ram:")&amp;
IF(OR("ASMA"=F300,"ABIE"=F300),
  SUBSTITUTE(
    SUBSTITUTE(
      SUBSTITUTE(X300,". Details","Type"),
      "_",""
    ),
    " ",""
  ),
  SUBSTITUTE(
    SUBSTITUTE(
      SUBSTITUTE(
        SUBSTITUTE(
          SUBSTITUTE(
            SUBSTITUTE(
              MID(X300,FIND(".",X300)+2,LEN(X300)-FIND(".",X300)-1),
              "_",""
            ),
            "Identification",""
          ),
          "Text",""
        ),
        ".",""
      ),
      " ",""
    ),
    "Identifier","ID"
  )
)</f>
        <v>ram:</v>
      </c>
      <c r="Z300" s="204" t="e">
        <f>Z$298&amp;"/"&amp;Y300</f>
        <v>#VALUE!</v>
      </c>
      <c r="AA300" s="179"/>
      <c r="AB300" s="179"/>
      <c r="AC300" s="179"/>
      <c r="AD300" s="179"/>
      <c r="AE300" s="179"/>
    </row>
    <row r="301" spans="1:35" s="17" customFormat="1">
      <c r="A301" s="215">
        <v>300</v>
      </c>
      <c r="B301" s="9">
        <v>300</v>
      </c>
      <c r="C301" s="4" t="s">
        <v>14</v>
      </c>
      <c r="D301" s="177" t="str">
        <f>INDEX(単一!C:C,MATCH(G301,単一!H:H,0),1)</f>
        <v>明細文書</v>
      </c>
      <c r="E301" s="4" t="s">
        <v>166</v>
      </c>
      <c r="F301" s="4" t="s">
        <v>22</v>
      </c>
      <c r="G301" s="4" t="s">
        <v>939</v>
      </c>
      <c r="H301" s="4" t="s">
        <v>940</v>
      </c>
      <c r="I301" s="35" t="s">
        <v>26</v>
      </c>
      <c r="J301" s="194"/>
      <c r="K301" s="194"/>
      <c r="L301" s="37"/>
      <c r="M301" s="38"/>
      <c r="N301" s="38"/>
      <c r="O301" s="38"/>
      <c r="P301" s="38"/>
      <c r="Q301" s="38"/>
      <c r="R301" s="38"/>
      <c r="S301" s="18" t="s">
        <v>167</v>
      </c>
      <c r="T301" s="19"/>
      <c r="U301" s="19"/>
      <c r="V301" s="19"/>
      <c r="W301" s="20"/>
      <c r="X301" s="179"/>
      <c r="Y301" s="179" t="e">
        <f>IF(OR("ASMA"=F301,"MA"=F301),"rsm:","ram:")&amp;
IF(OR("ASMA"=F301,"ABIE"=F301),
  SUBSTITUTE(
    SUBSTITUTE(
      SUBSTITUTE(X301,". Details","Type"),
      "_",""
    ),
    " ",""
  ),
  SUBSTITUTE(
    SUBSTITUTE(
      SUBSTITUTE(
        SUBSTITUTE(
          SUBSTITUTE(
            SUBSTITUTE(
              MID(X301,FIND(".",X301)+2,LEN(X301)-FIND(".",X301)-1),
              "_",""
            ),
            "Identification",""
          ),
          "Text",""
        ),
        ".",""
      ),
      " ",""
    ),
    "Identifier","ID"
  )
)</f>
        <v>#VALUE!</v>
      </c>
      <c r="Z301" s="204" t="e">
        <f>Z$298&amp;"/"&amp;Y301</f>
        <v>#VALUE!</v>
      </c>
      <c r="AA301" s="179"/>
      <c r="AB301" s="179"/>
      <c r="AC301" s="179"/>
      <c r="AD301" s="179"/>
      <c r="AE301" s="179"/>
      <c r="AF301"/>
      <c r="AG301"/>
      <c r="AH301"/>
      <c r="AI301" s="131"/>
    </row>
    <row r="302" spans="1:35" s="17" customFormat="1">
      <c r="A302" s="215">
        <v>301</v>
      </c>
      <c r="B302" s="9">
        <v>301</v>
      </c>
      <c r="C302" s="4" t="s">
        <v>8</v>
      </c>
      <c r="D302" s="177" t="str">
        <f>INDEX(単一!C:C,MATCH(G302,単一!H:H,0),1)</f>
        <v>明細文書</v>
      </c>
      <c r="E302" s="4" t="s">
        <v>174</v>
      </c>
      <c r="F302" s="4" t="s">
        <v>22</v>
      </c>
      <c r="G302" s="4" t="s">
        <v>941</v>
      </c>
      <c r="H302" s="4" t="s">
        <v>942</v>
      </c>
      <c r="I302" s="4" t="s">
        <v>26</v>
      </c>
      <c r="J302" s="43"/>
      <c r="K302" s="43"/>
      <c r="L302" s="37"/>
      <c r="M302" s="38"/>
      <c r="N302" s="38"/>
      <c r="O302" s="38"/>
      <c r="P302" s="38"/>
      <c r="Q302" s="38"/>
      <c r="R302" s="38"/>
      <c r="S302" s="38" t="s">
        <v>175</v>
      </c>
      <c r="T302" s="38"/>
      <c r="U302" s="38"/>
      <c r="V302" s="38"/>
      <c r="W302" s="38"/>
      <c r="X302" s="179"/>
      <c r="Y302" s="179" t="e">
        <f>IF(OR("ASMA"=F302,"MA"=F302),"rsm:","ram:")&amp;
IF(OR("ASMA"=F302,"ABIE"=F302),
  SUBSTITUTE(
    SUBSTITUTE(
      SUBSTITUTE(X302,". Details","Type"),
      "_",""
    ),
    " ",""
  ),
  SUBSTITUTE(
    SUBSTITUTE(
      SUBSTITUTE(
        SUBSTITUTE(
          SUBSTITUTE(
            SUBSTITUTE(
              MID(X302,FIND(".",X302)+2,LEN(X302)-FIND(".",X302)-1),
              "_",""
            ),
            "Identification",""
          ),
          "Text",""
        ),
        ".",""
      ),
      " ",""
    ),
    "Identifier","ID"
  )
)</f>
        <v>#VALUE!</v>
      </c>
      <c r="Z302" s="204" t="e">
        <f>Z$298&amp;"/"&amp;Y302</f>
        <v>#VALUE!</v>
      </c>
      <c r="AA302" s="179"/>
      <c r="AB302" s="179"/>
      <c r="AC302" s="179"/>
      <c r="AD302" s="179"/>
      <c r="AE302" s="179"/>
      <c r="AF302"/>
      <c r="AG302"/>
      <c r="AH302"/>
      <c r="AI302" s="131"/>
    </row>
    <row r="303" spans="1:35" s="17" customFormat="1">
      <c r="A303" s="215">
        <v>302</v>
      </c>
      <c r="B303" s="9">
        <v>302</v>
      </c>
      <c r="C303" s="4" t="s">
        <v>14</v>
      </c>
      <c r="D303" s="177" t="str">
        <f>INDEX(単一!C:C,MATCH(G303,単一!H:H,0),1)</f>
        <v>明細文書</v>
      </c>
      <c r="E303" s="4" t="s">
        <v>943</v>
      </c>
      <c r="F303" s="4" t="s">
        <v>32</v>
      </c>
      <c r="G303" s="4" t="s">
        <v>945</v>
      </c>
      <c r="H303" s="4" t="s">
        <v>946</v>
      </c>
      <c r="I303" s="35" t="s">
        <v>26</v>
      </c>
      <c r="J303" s="194"/>
      <c r="K303" s="194"/>
      <c r="L303" s="37"/>
      <c r="M303" s="38"/>
      <c r="N303" s="38"/>
      <c r="O303" s="38"/>
      <c r="P303" s="38"/>
      <c r="Q303" s="18" t="s">
        <v>944</v>
      </c>
      <c r="R303" s="19"/>
      <c r="S303" s="19"/>
      <c r="T303" s="19"/>
      <c r="U303" s="19"/>
      <c r="V303" s="19"/>
      <c r="W303" s="20"/>
      <c r="X303" s="179"/>
      <c r="Y303" s="179" t="e">
        <f>IF(OR("ASMA"=F303,"MA"=F303),"rsm:","ram:")&amp;
IF(OR("ASMA"=F303,"ABIE"=F303),
  SUBSTITUTE(
    SUBSTITUTE(
      SUBSTITUTE(X303,". Details","Type"),
      "_",""
    ),
    " ",""
  ),
  SUBSTITUTE(
    SUBSTITUTE(
      SUBSTITUTE(
        SUBSTITUTE(
          SUBSTITUTE(
            SUBSTITUTE(
              MID(X303,FIND(".",X303)+2,LEN(X303)-FIND(".",X303)-1),
              "_",""
            ),
            "Identification",""
          ),
          "Text",""
        ),
        ".",""
      ),
      " ",""
    ),
    "Identifier","ID"
  )
)</f>
        <v>#VALUE!</v>
      </c>
      <c r="Z303" s="204"/>
      <c r="AA303" s="179"/>
      <c r="AB303" s="179"/>
      <c r="AC303" s="179"/>
      <c r="AD303" s="179"/>
      <c r="AE303" s="179"/>
      <c r="AF303"/>
      <c r="AG303"/>
      <c r="AH303"/>
      <c r="AI303" s="131"/>
    </row>
    <row r="304" spans="1:35">
      <c r="A304" s="214">
        <v>303</v>
      </c>
      <c r="B304" s="9">
        <v>303</v>
      </c>
      <c r="C304" s="4" t="s">
        <v>14</v>
      </c>
      <c r="D304" s="177" t="str">
        <f>INDEX(単一!C:C,MATCH(G304,単一!H:H,0),1)</f>
        <v>明細文書</v>
      </c>
      <c r="E304" s="4" t="s">
        <v>162</v>
      </c>
      <c r="F304" s="4" t="s">
        <v>37</v>
      </c>
      <c r="G304" s="4" t="s">
        <v>947</v>
      </c>
      <c r="H304" s="89" t="s">
        <v>948</v>
      </c>
      <c r="I304" s="35" t="s">
        <v>13</v>
      </c>
      <c r="J304" s="194"/>
      <c r="K304" s="194"/>
      <c r="L304" s="37"/>
      <c r="M304" s="38"/>
      <c r="N304" s="38"/>
      <c r="O304" s="38"/>
      <c r="P304" s="38"/>
      <c r="Q304" s="38"/>
      <c r="R304" s="38" t="s">
        <v>163</v>
      </c>
      <c r="S304" s="38"/>
      <c r="T304" s="38"/>
      <c r="U304" s="38"/>
      <c r="V304" s="38"/>
      <c r="W304" s="38"/>
      <c r="X304" s="179"/>
      <c r="Y304" s="179" t="str">
        <f>IF(OR("ASMA"=F304,"MA"=F304),"rsm:","ram:")&amp;
IF(OR("ASMA"=F304,"ABIE"=F304),
  SUBSTITUTE(
    SUBSTITUTE(
      SUBSTITUTE(X304,". Details","Type"),
      "_",""
    ),
    " ",""
  ),
  SUBSTITUTE(
    SUBSTITUTE(
      SUBSTITUTE(
        SUBSTITUTE(
          SUBSTITUTE(
            SUBSTITUTE(
              MID(X304,FIND(".",X304)+2,LEN(X304)-FIND(".",X304)-1),
              "_",""
            ),
            "Identification",""
          ),
          "Text",""
        ),
        ".",""
      ),
      " ",""
    ),
    "Identifier","ID"
  )
)</f>
        <v>ram:</v>
      </c>
      <c r="Z304" s="204" t="e">
        <f>Z$302&amp;"/"&amp;Y304</f>
        <v>#VALUE!</v>
      </c>
      <c r="AA304" s="179"/>
      <c r="AB304" s="179"/>
      <c r="AC304" s="179"/>
      <c r="AD304" s="179"/>
      <c r="AE304" s="179"/>
    </row>
    <row r="305" spans="1:35" s="17" customFormat="1">
      <c r="A305" s="215">
        <v>304</v>
      </c>
      <c r="B305" s="9">
        <v>304</v>
      </c>
      <c r="C305" s="4" t="s">
        <v>14</v>
      </c>
      <c r="D305" s="177" t="str">
        <f>INDEX(単一!C:C,MATCH(G305,単一!H:H,0),1)</f>
        <v>明細文書</v>
      </c>
      <c r="E305" s="4" t="s">
        <v>166</v>
      </c>
      <c r="F305" s="4" t="s">
        <v>22</v>
      </c>
      <c r="G305" s="4" t="s">
        <v>949</v>
      </c>
      <c r="H305" s="4" t="s">
        <v>950</v>
      </c>
      <c r="I305" s="35" t="s">
        <v>26</v>
      </c>
      <c r="J305" s="194"/>
      <c r="K305" s="194"/>
      <c r="L305" s="37"/>
      <c r="M305" s="38"/>
      <c r="N305" s="38"/>
      <c r="O305" s="38"/>
      <c r="P305" s="38"/>
      <c r="Q305" s="38"/>
      <c r="R305" s="38"/>
      <c r="S305" s="18" t="s">
        <v>167</v>
      </c>
      <c r="T305" s="19"/>
      <c r="U305" s="19"/>
      <c r="V305" s="19"/>
      <c r="W305" s="20"/>
      <c r="X305" s="179"/>
      <c r="Y305" s="179" t="e">
        <f>IF(OR("ASMA"=F305,"MA"=F305),"rsm:","ram:")&amp;
IF(OR("ASMA"=F305,"ABIE"=F305),
  SUBSTITUTE(
    SUBSTITUTE(
      SUBSTITUTE(X305,". Details","Type"),
      "_",""
    ),
    " ",""
  ),
  SUBSTITUTE(
    SUBSTITUTE(
      SUBSTITUTE(
        SUBSTITUTE(
          SUBSTITUTE(
            SUBSTITUTE(
              MID(X305,FIND(".",X305)+2,LEN(X305)-FIND(".",X305)-1),
              "_",""
            ),
            "Identification",""
          ),
          "Text",""
        ),
        ".",""
      ),
      " ",""
    ),
    "Identifier","ID"
  )
)</f>
        <v>#VALUE!</v>
      </c>
      <c r="Z305" s="204"/>
      <c r="AA305" s="179"/>
      <c r="AB305" s="179"/>
      <c r="AC305" s="179"/>
      <c r="AD305" s="179"/>
      <c r="AE305" s="179"/>
      <c r="AF305"/>
      <c r="AG305"/>
      <c r="AH305"/>
      <c r="AI305" s="131"/>
    </row>
    <row r="306" spans="1:35" s="17" customFormat="1">
      <c r="A306" s="215">
        <v>305</v>
      </c>
      <c r="B306" s="9">
        <v>305</v>
      </c>
      <c r="C306" s="4" t="s">
        <v>8</v>
      </c>
      <c r="D306" s="177" t="str">
        <f>INDEX(単一!C:C,MATCH(G306,単一!H:H,0),1)</f>
        <v>明細文書</v>
      </c>
      <c r="E306" s="4" t="s">
        <v>174</v>
      </c>
      <c r="F306" s="4" t="s">
        <v>22</v>
      </c>
      <c r="G306" s="4" t="s">
        <v>951</v>
      </c>
      <c r="H306" s="4" t="s">
        <v>952</v>
      </c>
      <c r="I306" s="4" t="s">
        <v>26</v>
      </c>
      <c r="J306" s="43"/>
      <c r="K306" s="43"/>
      <c r="L306" s="37"/>
      <c r="M306" s="38"/>
      <c r="N306" s="38"/>
      <c r="O306" s="38"/>
      <c r="P306" s="38"/>
      <c r="Q306" s="38"/>
      <c r="R306" s="38"/>
      <c r="S306" s="38" t="s">
        <v>175</v>
      </c>
      <c r="T306" s="38"/>
      <c r="U306" s="38"/>
      <c r="V306" s="38"/>
      <c r="W306" s="38"/>
      <c r="X306" s="179"/>
      <c r="Y306" s="179" t="e">
        <f>IF(OR("ASMA"=F306,"MA"=F306),"rsm:","ram:")&amp;
IF(OR("ASMA"=F306,"ABIE"=F306),
  SUBSTITUTE(
    SUBSTITUTE(
      SUBSTITUTE(X306,". Details","Type"),
      "_",""
    ),
    " ",""
  ),
  SUBSTITUTE(
    SUBSTITUTE(
      SUBSTITUTE(
        SUBSTITUTE(
          SUBSTITUTE(
            SUBSTITUTE(
              MID(X306,FIND(".",X306)+2,LEN(X306)-FIND(".",X306)-1),
              "_",""
            ),
            "Identification",""
          ),
          "Text",""
        ),
        ".",""
      ),
      " ",""
    ),
    "Identifier","ID"
  )
)</f>
        <v>#VALUE!</v>
      </c>
      <c r="Z306" s="204" t="e">
        <f>Z304&amp;"/"&amp;Y306</f>
        <v>#VALUE!</v>
      </c>
      <c r="AA306" s="179"/>
      <c r="AB306" s="179"/>
      <c r="AC306" s="179"/>
      <c r="AD306" s="179"/>
      <c r="AE306" s="179"/>
      <c r="AF306"/>
      <c r="AG306"/>
      <c r="AH306"/>
      <c r="AI306" s="131"/>
    </row>
    <row r="307" spans="1:35" s="17" customFormat="1">
      <c r="A307" s="215">
        <v>306</v>
      </c>
      <c r="B307" s="9">
        <v>306</v>
      </c>
      <c r="C307" s="4" t="s">
        <v>14</v>
      </c>
      <c r="D307" s="177" t="str">
        <f>INDEX(単一!C:C,MATCH(G307,単一!H:H,0),1)</f>
        <v>明細文書</v>
      </c>
      <c r="E307" s="4" t="s">
        <v>953</v>
      </c>
      <c r="F307" s="4" t="s">
        <v>32</v>
      </c>
      <c r="G307" s="4" t="s">
        <v>955</v>
      </c>
      <c r="H307" s="4" t="s">
        <v>956</v>
      </c>
      <c r="I307" s="35" t="s">
        <v>26</v>
      </c>
      <c r="J307" s="194"/>
      <c r="K307" s="194"/>
      <c r="L307" s="37"/>
      <c r="M307" s="38"/>
      <c r="N307" s="38"/>
      <c r="O307" s="38" t="s">
        <v>954</v>
      </c>
      <c r="P307" s="38"/>
      <c r="Q307" s="18"/>
      <c r="R307" s="19"/>
      <c r="S307" s="19"/>
      <c r="T307" s="19"/>
      <c r="U307" s="19"/>
      <c r="V307" s="19"/>
      <c r="W307" s="20"/>
      <c r="X307" s="179"/>
      <c r="Y307" s="179" t="e">
        <f>IF(OR("ASMA"=F307,"MA"=F307),"rsm:","ram:")&amp;
IF(OR("ASMA"=F307,"ABIE"=F307),
  SUBSTITUTE(
    SUBSTITUTE(
      SUBSTITUTE(X307,". Details","Type"),
      "_",""
    ),
    " ",""
  ),
  SUBSTITUTE(
    SUBSTITUTE(
      SUBSTITUTE(
        SUBSTITUTE(
          SUBSTITUTE(
            SUBSTITUTE(
              MID(X307,FIND(".",X307)+2,LEN(X307)-FIND(".",X307)-1),
              "_",""
            ),
            "Identification",""
          ),
          "Text",""
        ),
        ".",""
      ),
      " ",""
    ),
    "Identifier","ID"
  )
)</f>
        <v>#VALUE!</v>
      </c>
      <c r="Z307" s="204" t="e">
        <f>Z304&amp;"/"&amp;Y307</f>
        <v>#VALUE!</v>
      </c>
      <c r="AA307" s="179"/>
      <c r="AB307" s="179"/>
      <c r="AC307" s="179"/>
      <c r="AD307" s="179"/>
      <c r="AE307" s="179"/>
      <c r="AF307"/>
      <c r="AG307"/>
      <c r="AH307"/>
      <c r="AI307" s="131"/>
    </row>
    <row r="308" spans="1:35">
      <c r="A308" s="214">
        <v>307</v>
      </c>
      <c r="B308" s="9">
        <v>307</v>
      </c>
      <c r="C308" s="4" t="s">
        <v>14</v>
      </c>
      <c r="D308" s="177" t="str">
        <f>INDEX(単一!C:C,MATCH(G308,単一!H:H,0),1)</f>
        <v>明細文書</v>
      </c>
      <c r="E308" s="4" t="s">
        <v>957</v>
      </c>
      <c r="F308" s="4" t="s">
        <v>37</v>
      </c>
      <c r="G308" s="4" t="s">
        <v>959</v>
      </c>
      <c r="H308" s="4" t="s">
        <v>960</v>
      </c>
      <c r="I308" s="35" t="s">
        <v>13</v>
      </c>
      <c r="J308" s="194"/>
      <c r="K308" s="194"/>
      <c r="L308" s="37"/>
      <c r="M308" s="38"/>
      <c r="N308" s="38"/>
      <c r="O308" s="38"/>
      <c r="P308" s="38" t="s">
        <v>958</v>
      </c>
      <c r="Q308" s="38"/>
      <c r="R308" s="38"/>
      <c r="S308" s="38"/>
      <c r="T308" s="38"/>
      <c r="U308" s="38"/>
      <c r="V308" s="38"/>
      <c r="W308" s="38"/>
      <c r="X308" s="179"/>
      <c r="Y308" s="179" t="str">
        <f>IF(OR("ASMA"=F308,"MA"=F308),"rsm:","ram:")&amp;
IF(OR("ASMA"=F308,"ABIE"=F308),
  SUBSTITUTE(
    SUBSTITUTE(
      SUBSTITUTE(X308,". Details","Type"),
      "_",""
    ),
    " ",""
  ),
  SUBSTITUTE(
    SUBSTITUTE(
      SUBSTITUTE(
        SUBSTITUTE(
          SUBSTITUTE(
            SUBSTITUTE(
              MID(X308,FIND(".",X308)+2,LEN(X308)-FIND(".",X308)-1),
              "_",""
            ),
            "Identification",""
          ),
          "Text",""
        ),
        ".",""
      ),
      " ",""
    ),
    "Identifier","ID"
  )
)</f>
        <v>ram:</v>
      </c>
      <c r="Z308" s="204" t="e">
        <f>Z304&amp;"/"&amp;Y308</f>
        <v>#VALUE!</v>
      </c>
      <c r="AA308" s="179"/>
      <c r="AB308" s="179"/>
      <c r="AC308" s="179"/>
      <c r="AD308" s="179"/>
      <c r="AE308" s="179"/>
    </row>
    <row r="309" spans="1:35" s="17" customFormat="1">
      <c r="A309" s="215">
        <v>308</v>
      </c>
      <c r="B309" s="9">
        <v>308</v>
      </c>
      <c r="C309" s="4" t="s">
        <v>14</v>
      </c>
      <c r="D309" s="177" t="str">
        <f>INDEX(単一!C:C,MATCH(G309,単一!H:H,0),1)</f>
        <v>明細文書</v>
      </c>
      <c r="E309" s="4" t="s">
        <v>961</v>
      </c>
      <c r="F309" s="4" t="s">
        <v>32</v>
      </c>
      <c r="G309" s="4" t="s">
        <v>963</v>
      </c>
      <c r="H309" s="4" t="s">
        <v>964</v>
      </c>
      <c r="I309" s="35" t="s">
        <v>26</v>
      </c>
      <c r="J309" s="194"/>
      <c r="K309" s="194"/>
      <c r="L309" s="37"/>
      <c r="M309" s="38"/>
      <c r="N309" s="38"/>
      <c r="O309" s="38"/>
      <c r="P309" s="38"/>
      <c r="Q309" s="38" t="s">
        <v>962</v>
      </c>
      <c r="R309" s="38"/>
      <c r="S309" s="18"/>
      <c r="T309" s="19"/>
      <c r="U309" s="19"/>
      <c r="V309" s="19"/>
      <c r="W309" s="20"/>
      <c r="X309" s="179"/>
      <c r="Y309" s="179" t="e">
        <f>IF(OR("ASMA"=F309,"MA"=F309),"rsm:","ram:")&amp;
IF(OR("ASMA"=F309,"ABIE"=F309),
  SUBSTITUTE(
    SUBSTITUTE(
      SUBSTITUTE(X309,". Details","Type"),
      "_",""
    ),
    " ",""
  ),
  SUBSTITUTE(
    SUBSTITUTE(
      SUBSTITUTE(
        SUBSTITUTE(
          SUBSTITUTE(
            SUBSTITUTE(
              MID(X309,FIND(".",X309)+2,LEN(X309)-FIND(".",X309)-1),
              "_",""
            ),
            "Identification",""
          ),
          "Text",""
        ),
        ".",""
      ),
      " ",""
    ),
    "Identifier","ID"
  )
)</f>
        <v>#VALUE!</v>
      </c>
      <c r="Z309" s="204" t="e">
        <f>Z$302&amp;"/"&amp;Y309</f>
        <v>#VALUE!</v>
      </c>
      <c r="AA309" s="179"/>
      <c r="AB309" s="179"/>
      <c r="AC309" s="179"/>
      <c r="AD309" s="179"/>
      <c r="AE309" s="179"/>
      <c r="AF309"/>
      <c r="AG309"/>
      <c r="AH309"/>
      <c r="AI309" s="131"/>
    </row>
    <row r="310" spans="1:35" s="17" customFormat="1">
      <c r="A310" s="215">
        <v>309</v>
      </c>
      <c r="B310" s="9">
        <v>309</v>
      </c>
      <c r="C310" s="4" t="s">
        <v>14</v>
      </c>
      <c r="D310" s="177" t="str">
        <f>INDEX(単一!C:C,MATCH(G310,単一!H:H,0),1)</f>
        <v>明細文書</v>
      </c>
      <c r="E310" s="4" t="s">
        <v>357</v>
      </c>
      <c r="F310" s="4" t="s">
        <v>37</v>
      </c>
      <c r="G310" s="4" t="s">
        <v>965</v>
      </c>
      <c r="H310" s="4" t="s">
        <v>966</v>
      </c>
      <c r="I310" s="35" t="s">
        <v>13</v>
      </c>
      <c r="J310" s="194"/>
      <c r="K310" s="194"/>
      <c r="L310" s="37"/>
      <c r="M310" s="38"/>
      <c r="N310" s="38"/>
      <c r="O310" s="38"/>
      <c r="P310" s="38"/>
      <c r="Q310" s="18"/>
      <c r="R310" s="19" t="s">
        <v>238</v>
      </c>
      <c r="S310" s="19"/>
      <c r="T310" s="19"/>
      <c r="U310" s="19"/>
      <c r="V310" s="19"/>
      <c r="W310" s="19"/>
      <c r="X310" s="179"/>
      <c r="Y310" s="179" t="str">
        <f>IF(OR("ASMA"=F310,"MA"=F310),"rsm:","ram:")&amp;
IF(OR("ASMA"=F310,"ABIE"=F310),
  SUBSTITUTE(
    SUBSTITUTE(
      SUBSTITUTE(X310,". Details","Type"),
      "_",""
    ),
    " ",""
  ),
  SUBSTITUTE(
    SUBSTITUTE(
      SUBSTITUTE(
        SUBSTITUTE(
          SUBSTITUTE(
            SUBSTITUTE(
              MID(X310,FIND(".",X310)+2,LEN(X310)-FIND(".",X310)-1),
              "_",""
            ),
            "Identification",""
          ),
          "Text",""
        ),
        ".",""
      ),
      " ",""
    ),
    "Identifier","ID"
  )
)</f>
        <v>ram:</v>
      </c>
      <c r="Z310" s="204"/>
      <c r="AA310" s="179"/>
      <c r="AB310" s="179"/>
      <c r="AC310" s="179"/>
      <c r="AD310" s="179"/>
      <c r="AE310" s="179"/>
      <c r="AF310"/>
      <c r="AG310"/>
      <c r="AH310"/>
      <c r="AI310" s="131"/>
    </row>
    <row r="311" spans="1:35" s="17" customFormat="1">
      <c r="A311" s="215">
        <v>310</v>
      </c>
      <c r="B311" s="9">
        <v>310</v>
      </c>
      <c r="C311" s="4" t="s">
        <v>14</v>
      </c>
      <c r="D311" s="177" t="str">
        <f>INDEX(単一!C:C,MATCH(G311,単一!H:H,0),1)</f>
        <v>明細文書</v>
      </c>
      <c r="E311" s="4" t="s">
        <v>241</v>
      </c>
      <c r="F311" s="4" t="s">
        <v>22</v>
      </c>
      <c r="G311" s="4" t="s">
        <v>967</v>
      </c>
      <c r="H311" s="4" t="s">
        <v>968</v>
      </c>
      <c r="I311" s="35" t="s">
        <v>26</v>
      </c>
      <c r="J311" s="194"/>
      <c r="K311" s="194"/>
      <c r="L311" s="37"/>
      <c r="M311" s="38"/>
      <c r="N311" s="38"/>
      <c r="O311" s="38"/>
      <c r="P311" s="38"/>
      <c r="Q311" s="18"/>
      <c r="R311" s="19"/>
      <c r="S311" s="19" t="s">
        <v>242</v>
      </c>
      <c r="T311" s="19"/>
      <c r="U311" s="19"/>
      <c r="V311" s="19"/>
      <c r="W311" s="19"/>
      <c r="X311" s="179"/>
      <c r="Y311" s="179" t="e">
        <f>IF(OR("ASMA"=F311,"MA"=F311),"rsm:","ram:")&amp;
IF(OR("ASMA"=F311,"ABIE"=F311),
  SUBSTITUTE(
    SUBSTITUTE(
      SUBSTITUTE(X311,". Details","Type"),
      "_",""
    ),
    " ",""
  ),
  SUBSTITUTE(
    SUBSTITUTE(
      SUBSTITUTE(
        SUBSTITUTE(
          SUBSTITUTE(
            SUBSTITUTE(
              MID(X311,FIND(".",X311)+2,LEN(X311)-FIND(".",X311)-1),
              "_",""
            ),
            "Identification",""
          ),
          "Text",""
        ),
        ".",""
      ),
      " ",""
    ),
    "Identifier","ID"
  )
)</f>
        <v>#VALUE!</v>
      </c>
      <c r="Z311" s="204" t="e">
        <f>Z309&amp;"/"&amp;Y311</f>
        <v>#VALUE!</v>
      </c>
      <c r="AA311" s="179"/>
      <c r="AB311" s="179"/>
      <c r="AC311" s="179"/>
      <c r="AD311" s="179"/>
      <c r="AE311" s="179"/>
      <c r="AF311"/>
      <c r="AG311"/>
      <c r="AH311"/>
      <c r="AI311" s="131"/>
    </row>
    <row r="312" spans="1:35" s="17" customFormat="1">
      <c r="A312" s="215">
        <v>311</v>
      </c>
      <c r="B312" s="9">
        <v>311</v>
      </c>
      <c r="C312" s="4" t="s">
        <v>14</v>
      </c>
      <c r="D312" s="177" t="str">
        <f>INDEX(単一!C:C,MATCH(G312,単一!H:H,0),1)</f>
        <v>明細文書</v>
      </c>
      <c r="E312" s="4" t="s">
        <v>245</v>
      </c>
      <c r="F312" s="4" t="s">
        <v>22</v>
      </c>
      <c r="G312" s="4" t="s">
        <v>969</v>
      </c>
      <c r="H312" s="4" t="s">
        <v>970</v>
      </c>
      <c r="I312" s="35" t="s">
        <v>26</v>
      </c>
      <c r="J312" s="194"/>
      <c r="K312" s="194"/>
      <c r="L312" s="37"/>
      <c r="M312" s="38"/>
      <c r="N312" s="38"/>
      <c r="O312" s="18"/>
      <c r="P312" s="18"/>
      <c r="Q312" s="18"/>
      <c r="R312" s="19"/>
      <c r="S312" s="19" t="s">
        <v>246</v>
      </c>
      <c r="T312" s="19"/>
      <c r="U312" s="19"/>
      <c r="V312" s="19"/>
      <c r="W312" s="19"/>
      <c r="X312" s="179"/>
      <c r="Y312" s="179" t="e">
        <f>IF(OR("ASMA"=F312,"MA"=F312),"rsm:","ram:")&amp;
IF(OR("ASMA"=F312,"ABIE"=F312),
  SUBSTITUTE(
    SUBSTITUTE(
      SUBSTITUTE(X312,". Details","Type"),
      "_",""
    ),
    " ",""
  ),
  SUBSTITUTE(
    SUBSTITUTE(
      SUBSTITUTE(
        SUBSTITUTE(
          SUBSTITUTE(
            SUBSTITUTE(
              MID(X312,FIND(".",X312)+2,LEN(X312)-FIND(".",X312)-1),
              "_",""
            ),
            "Identification",""
          ),
          "Text",""
        ),
        ".",""
      ),
      " ",""
    ),
    "Identifier","ID"
  )
)</f>
        <v>#VALUE!</v>
      </c>
      <c r="Z312" s="204" t="e">
        <f>Z309&amp;"/"&amp;Y312</f>
        <v>#VALUE!</v>
      </c>
      <c r="AA312" s="179"/>
      <c r="AB312" s="179"/>
      <c r="AC312" s="179"/>
      <c r="AD312" s="179"/>
      <c r="AE312" s="179"/>
      <c r="AF312"/>
      <c r="AG312"/>
      <c r="AH312"/>
      <c r="AI312" s="131"/>
    </row>
    <row r="313" spans="1:35" s="17" customFormat="1">
      <c r="A313" s="215">
        <v>312</v>
      </c>
      <c r="B313" s="9">
        <v>312</v>
      </c>
      <c r="C313" s="4" t="s">
        <v>14</v>
      </c>
      <c r="D313" s="177" t="str">
        <f>INDEX(単一!C:C,MATCH(G313,単一!H:H,0),1)</f>
        <v>明細文書</v>
      </c>
      <c r="E313" s="4" t="s">
        <v>249</v>
      </c>
      <c r="F313" s="4" t="s">
        <v>22</v>
      </c>
      <c r="G313" s="4" t="s">
        <v>971</v>
      </c>
      <c r="H313" s="4" t="s">
        <v>972</v>
      </c>
      <c r="I313" s="35" t="s">
        <v>26</v>
      </c>
      <c r="J313" s="194"/>
      <c r="K313" s="194"/>
      <c r="L313" s="37"/>
      <c r="M313" s="38"/>
      <c r="N313" s="38"/>
      <c r="O313" s="18"/>
      <c r="P313" s="18"/>
      <c r="Q313" s="18"/>
      <c r="R313" s="19"/>
      <c r="S313" s="19" t="s">
        <v>364</v>
      </c>
      <c r="T313" s="19"/>
      <c r="U313" s="19"/>
      <c r="V313" s="19"/>
      <c r="W313" s="19"/>
      <c r="X313" s="179"/>
      <c r="Y313" s="179" t="e">
        <f>IF(OR("ASMA"=F313,"MA"=F313),"rsm:","ram:")&amp;
IF(OR("ASMA"=F313,"ABIE"=F313),
  SUBSTITUTE(
    SUBSTITUTE(
      SUBSTITUTE(X313,". Details","Type"),
      "_",""
    ),
    " ",""
  ),
  SUBSTITUTE(
    SUBSTITUTE(
      SUBSTITUTE(
        SUBSTITUTE(
          SUBSTITUTE(
            SUBSTITUTE(
              MID(X313,FIND(".",X313)+2,LEN(X313)-FIND(".",X313)-1),
              "_",""
            ),
            "Identification",""
          ),
          "Text",""
        ),
        ".",""
      ),
      " ",""
    ),
    "Identifier","ID"
  )
)</f>
        <v>#VALUE!</v>
      </c>
      <c r="Z313" s="204" t="e">
        <f>Z309&amp;"/"&amp;Y313</f>
        <v>#VALUE!</v>
      </c>
      <c r="AA313" s="179"/>
      <c r="AB313" s="179"/>
      <c r="AC313" s="179"/>
      <c r="AD313" s="179"/>
      <c r="AE313" s="179"/>
      <c r="AF313"/>
      <c r="AG313"/>
      <c r="AH313"/>
      <c r="AI313" s="131"/>
    </row>
    <row r="314" spans="1:35" s="17" customFormat="1">
      <c r="A314" s="215">
        <v>313</v>
      </c>
      <c r="B314" s="9">
        <v>313</v>
      </c>
      <c r="C314" s="4" t="s">
        <v>14</v>
      </c>
      <c r="D314" s="177" t="str">
        <f>INDEX(単一!C:C,MATCH(G314,単一!H:H,0),1)</f>
        <v>明細文書</v>
      </c>
      <c r="E314" s="4" t="s">
        <v>311</v>
      </c>
      <c r="F314" s="4" t="s">
        <v>32</v>
      </c>
      <c r="G314" s="4" t="s">
        <v>974</v>
      </c>
      <c r="H314" s="4" t="s">
        <v>975</v>
      </c>
      <c r="I314" s="35" t="s">
        <v>26</v>
      </c>
      <c r="J314" s="194"/>
      <c r="K314" s="194"/>
      <c r="L314" s="37"/>
      <c r="M314" s="38"/>
      <c r="N314" s="38"/>
      <c r="O314" s="18"/>
      <c r="P314" s="18"/>
      <c r="Q314" s="18"/>
      <c r="R314" s="19"/>
      <c r="S314" s="19" t="s">
        <v>973</v>
      </c>
      <c r="T314" s="19"/>
      <c r="U314" s="19"/>
      <c r="V314" s="19"/>
      <c r="W314" s="19"/>
      <c r="X314" s="179"/>
      <c r="Y314" s="179" t="e">
        <f>IF(OR("ASMA"=F314,"MA"=F314),"rsm:","ram:")&amp;
IF(OR("ASMA"=F314,"ABIE"=F314),
  SUBSTITUTE(
    SUBSTITUTE(
      SUBSTITUTE(X314,". Details","Type"),
      "_",""
    ),
    " ",""
  ),
  SUBSTITUTE(
    SUBSTITUTE(
      SUBSTITUTE(
        SUBSTITUTE(
          SUBSTITUTE(
            SUBSTITUTE(
              MID(X314,FIND(".",X314)+2,LEN(X314)-FIND(".",X314)-1),
              "_",""
            ),
            "Identification",""
          ),
          "Text",""
        ),
        ".",""
      ),
      " ",""
    ),
    "Identifier","ID"
  )
)</f>
        <v>#VALUE!</v>
      </c>
      <c r="Z314" s="204" t="e">
        <f>Z$302&amp;"/"&amp;Y314</f>
        <v>#VALUE!</v>
      </c>
      <c r="AA314" s="179"/>
      <c r="AB314" s="179"/>
      <c r="AC314" s="179"/>
      <c r="AD314" s="179"/>
      <c r="AE314" s="179"/>
      <c r="AF314"/>
      <c r="AG314"/>
      <c r="AH314"/>
      <c r="AI314" s="131"/>
    </row>
    <row r="315" spans="1:35" s="17" customFormat="1">
      <c r="A315" s="215">
        <v>314</v>
      </c>
      <c r="B315" s="9">
        <v>314</v>
      </c>
      <c r="C315" s="4" t="s">
        <v>14</v>
      </c>
      <c r="D315" s="177" t="str">
        <f>INDEX(単一!C:C,MATCH(G315,単一!H:H,0),1)</f>
        <v>明細文書</v>
      </c>
      <c r="E315" s="4" t="s">
        <v>315</v>
      </c>
      <c r="F315" s="4" t="s">
        <v>37</v>
      </c>
      <c r="G315" s="4" t="s">
        <v>977</v>
      </c>
      <c r="H315" s="4" t="s">
        <v>978</v>
      </c>
      <c r="I315" s="35" t="s">
        <v>13</v>
      </c>
      <c r="J315" s="194"/>
      <c r="K315" s="194"/>
      <c r="L315" s="37"/>
      <c r="M315" s="38"/>
      <c r="N315" s="38"/>
      <c r="O315" s="18"/>
      <c r="P315" s="18"/>
      <c r="Q315" s="18"/>
      <c r="R315" s="19"/>
      <c r="S315" s="19"/>
      <c r="T315" s="19" t="s">
        <v>976</v>
      </c>
      <c r="U315" s="19"/>
      <c r="V315" s="19"/>
      <c r="W315" s="19"/>
      <c r="X315" s="179"/>
      <c r="Y315" s="179" t="str">
        <f>IF(OR("ASMA"=F315,"MA"=F315),"rsm:","ram:")&amp;
IF(OR("ASMA"=F315,"ABIE"=F315),
  SUBSTITUTE(
    SUBSTITUTE(
      SUBSTITUTE(X315,". Details","Type"),
      "_",""
    ),
    " ",""
  ),
  SUBSTITUTE(
    SUBSTITUTE(
      SUBSTITUTE(
        SUBSTITUTE(
          SUBSTITUTE(
            SUBSTITUTE(
              MID(X315,FIND(".",X315)+2,LEN(X315)-FIND(".",X315)-1),
              "_",""
            ),
            "Identification",""
          ),
          "Text",""
        ),
        ".",""
      ),
      " ",""
    ),
    "Identifier","ID"
  )
)</f>
        <v>ram:</v>
      </c>
      <c r="Z315" s="204"/>
      <c r="AA315" s="179"/>
      <c r="AB315" s="179"/>
      <c r="AC315" s="179"/>
      <c r="AD315" s="179"/>
      <c r="AE315" s="179"/>
      <c r="AF315"/>
      <c r="AG315"/>
      <c r="AH315"/>
      <c r="AI315" s="131"/>
    </row>
    <row r="316" spans="1:35" s="17" customFormat="1">
      <c r="A316" s="215">
        <v>315</v>
      </c>
      <c r="B316" s="9">
        <v>315</v>
      </c>
      <c r="C316" s="4" t="s">
        <v>14</v>
      </c>
      <c r="D316" s="177" t="str">
        <f>INDEX(単一!C:C,MATCH(G316,単一!H:H,0),1)</f>
        <v>明細文書</v>
      </c>
      <c r="E316" s="4" t="s">
        <v>319</v>
      </c>
      <c r="F316" s="4" t="s">
        <v>22</v>
      </c>
      <c r="G316" s="4" t="s">
        <v>980</v>
      </c>
      <c r="H316" s="4" t="s">
        <v>981</v>
      </c>
      <c r="I316" s="35" t="s">
        <v>26</v>
      </c>
      <c r="J316" s="194"/>
      <c r="K316" s="194"/>
      <c r="L316" s="37"/>
      <c r="M316" s="38"/>
      <c r="N316" s="38"/>
      <c r="O316" s="18"/>
      <c r="P316" s="18"/>
      <c r="Q316" s="18"/>
      <c r="R316" s="19"/>
      <c r="S316" s="19"/>
      <c r="T316" s="19"/>
      <c r="U316" s="19" t="s">
        <v>979</v>
      </c>
      <c r="V316" s="19"/>
      <c r="W316" s="19"/>
      <c r="X316" s="179"/>
      <c r="Y316" s="179" t="e">
        <f>IF(OR("ASMA"=F316,"MA"=F316),"rsm:","ram:")&amp;
IF(OR("ASMA"=F316,"ABIE"=F316),
  SUBSTITUTE(
    SUBSTITUTE(
      SUBSTITUTE(X316,". Details","Type"),
      "_",""
    ),
    " ",""
  ),
  SUBSTITUTE(
    SUBSTITUTE(
      SUBSTITUTE(
        SUBSTITUTE(
          SUBSTITUTE(
            SUBSTITUTE(
              MID(X316,FIND(".",X316)+2,LEN(X316)-FIND(".",X316)-1),
              "_",""
            ),
            "Identification",""
          ),
          "Text",""
        ),
        ".",""
      ),
      " ",""
    ),
    "Identifier","ID"
  )
)</f>
        <v>#VALUE!</v>
      </c>
      <c r="Z316" s="204" t="e">
        <f>Z314&amp;"/"&amp;Y316</f>
        <v>#VALUE!</v>
      </c>
      <c r="AA316" s="179"/>
      <c r="AB316" s="179"/>
      <c r="AC316" s="179"/>
      <c r="AD316" s="179"/>
      <c r="AE316" s="179"/>
      <c r="AF316"/>
      <c r="AG316"/>
      <c r="AH316"/>
      <c r="AI316" s="131"/>
    </row>
    <row r="317" spans="1:35">
      <c r="A317" s="214">
        <v>316</v>
      </c>
      <c r="B317" s="9">
        <v>316</v>
      </c>
      <c r="C317" s="4" t="s">
        <v>14</v>
      </c>
      <c r="D317" s="177" t="str">
        <f>INDEX(単一!C:C,MATCH(G317,単一!H:H,0),1)</f>
        <v>明細文書</v>
      </c>
      <c r="E317" s="4" t="s">
        <v>323</v>
      </c>
      <c r="F317" s="4" t="s">
        <v>22</v>
      </c>
      <c r="G317" s="4" t="s">
        <v>983</v>
      </c>
      <c r="H317" s="4" t="s">
        <v>984</v>
      </c>
      <c r="I317" s="35" t="s">
        <v>26</v>
      </c>
      <c r="J317" s="194"/>
      <c r="K317" s="194"/>
      <c r="L317" s="37"/>
      <c r="M317" s="38"/>
      <c r="N317" s="38"/>
      <c r="O317" s="38"/>
      <c r="P317" s="38"/>
      <c r="Q317" s="38"/>
      <c r="R317" s="38"/>
      <c r="S317" s="38"/>
      <c r="T317" s="38"/>
      <c r="U317" s="38" t="s">
        <v>982</v>
      </c>
      <c r="V317" s="38"/>
      <c r="W317" s="38"/>
      <c r="X317" s="179"/>
      <c r="Y317" s="179" t="e">
        <f>IF(OR("ASMA"=F317,"MA"=F317),"rsm:","ram:")&amp;
IF(OR("ASMA"=F317,"ABIE"=F317),
  SUBSTITUTE(
    SUBSTITUTE(
      SUBSTITUTE(X317,". Details","Type"),
      "_",""
    ),
    " ",""
  ),
  SUBSTITUTE(
    SUBSTITUTE(
      SUBSTITUTE(
        SUBSTITUTE(
          SUBSTITUTE(
            SUBSTITUTE(
              MID(X317,FIND(".",X317)+2,LEN(X317)-FIND(".",X317)-1),
              "_",""
            ),
            "Identification",""
          ),
          "Text",""
        ),
        ".",""
      ),
      " ",""
    ),
    "Identifier","ID"
  )
)</f>
        <v>#VALUE!</v>
      </c>
      <c r="Z317" s="204" t="e">
        <f>Z314&amp;"/"&amp;Y317</f>
        <v>#VALUE!</v>
      </c>
      <c r="AA317" s="179"/>
      <c r="AB317" s="179"/>
      <c r="AC317" s="179"/>
      <c r="AD317" s="179"/>
      <c r="AE317" s="179"/>
    </row>
    <row r="318" spans="1:35">
      <c r="A318" s="214">
        <v>317</v>
      </c>
      <c r="B318" s="9">
        <v>317</v>
      </c>
      <c r="C318" s="4" t="s">
        <v>14</v>
      </c>
      <c r="D318" s="177" t="str">
        <f>INDEX(単一!C:C,MATCH(G318,単一!H:H,0),1)</f>
        <v>明細文書</v>
      </c>
      <c r="E318" s="4" t="s">
        <v>327</v>
      </c>
      <c r="F318" s="4" t="s">
        <v>22</v>
      </c>
      <c r="G318" s="4" t="s">
        <v>985</v>
      </c>
      <c r="H318" s="4" t="s">
        <v>986</v>
      </c>
      <c r="I318" s="35" t="s">
        <v>26</v>
      </c>
      <c r="J318" s="194"/>
      <c r="K318" s="194"/>
      <c r="L318" s="37"/>
      <c r="M318" s="38"/>
      <c r="N318" s="38"/>
      <c r="O318" s="38"/>
      <c r="P318" s="38"/>
      <c r="Q318" s="38"/>
      <c r="R318" s="38"/>
      <c r="S318" s="38"/>
      <c r="T318" s="38"/>
      <c r="U318" s="38" t="s">
        <v>328</v>
      </c>
      <c r="V318" s="38"/>
      <c r="W318" s="38"/>
      <c r="X318" s="179"/>
      <c r="Y318" s="179" t="e">
        <f>IF(OR("ASMA"=F318,"MA"=F318),"rsm:","ram:")&amp;
IF(OR("ASMA"=F318,"ABIE"=F318),
  SUBSTITUTE(
    SUBSTITUTE(
      SUBSTITUTE(X318,". Details","Type"),
      "_",""
    ),
    " ",""
  ),
  SUBSTITUTE(
    SUBSTITUTE(
      SUBSTITUTE(
        SUBSTITUTE(
          SUBSTITUTE(
            SUBSTITUTE(
              MID(X318,FIND(".",X318)+2,LEN(X318)-FIND(".",X318)-1),
              "_",""
            ),
            "Identification",""
          ),
          "Text",""
        ),
        ".",""
      ),
      " ",""
    ),
    "Identifier","ID"
  )
)</f>
        <v>#VALUE!</v>
      </c>
      <c r="Z318" s="204" t="e">
        <f>Z$314&amp;"/"&amp;Y318</f>
        <v>#VALUE!</v>
      </c>
      <c r="AA318" s="179"/>
      <c r="AB318" s="179"/>
      <c r="AC318" s="179"/>
      <c r="AD318" s="179"/>
      <c r="AE318" s="179"/>
    </row>
    <row r="319" spans="1:35">
      <c r="A319" s="214">
        <v>318</v>
      </c>
      <c r="B319" s="9">
        <v>318</v>
      </c>
      <c r="C319" s="4" t="s">
        <v>14</v>
      </c>
      <c r="D319" s="177" t="str">
        <f>INDEX(単一!C:C,MATCH(G319,単一!H:H,0),1)</f>
        <v>明細文書</v>
      </c>
      <c r="E319" s="4" t="s">
        <v>331</v>
      </c>
      <c r="F319" s="4" t="s">
        <v>22</v>
      </c>
      <c r="G319" s="4" t="s">
        <v>987</v>
      </c>
      <c r="H319" s="4" t="s">
        <v>988</v>
      </c>
      <c r="I319" s="35" t="s">
        <v>26</v>
      </c>
      <c r="J319" s="194"/>
      <c r="K319" s="194"/>
      <c r="L319" s="37"/>
      <c r="M319" s="38"/>
      <c r="N319" s="38"/>
      <c r="O319" s="38"/>
      <c r="P319" s="38"/>
      <c r="Q319" s="38"/>
      <c r="R319" s="38"/>
      <c r="S319" s="38"/>
      <c r="T319" s="38"/>
      <c r="U319" s="38" t="s">
        <v>332</v>
      </c>
      <c r="V319" s="38"/>
      <c r="W319" s="38"/>
      <c r="X319" s="179"/>
      <c r="Y319" s="179" t="e">
        <f>IF(OR("ASMA"=F319,"MA"=F319),"rsm:","ram:")&amp;
IF(OR("ASMA"=F319,"ABIE"=F319),
  SUBSTITUTE(
    SUBSTITUTE(
      SUBSTITUTE(X319,". Details","Type"),
      "_",""
    ),
    " ",""
  ),
  SUBSTITUTE(
    SUBSTITUTE(
      SUBSTITUTE(
        SUBSTITUTE(
          SUBSTITUTE(
            SUBSTITUTE(
              MID(X319,FIND(".",X319)+2,LEN(X319)-FIND(".",X319)-1),
              "_",""
            ),
            "Identification",""
          ),
          "Text",""
        ),
        ".",""
      ),
      " ",""
    ),
    "Identifier","ID"
  )
)</f>
        <v>#VALUE!</v>
      </c>
      <c r="Z319" s="204" t="e">
        <f>Z$314&amp;"/"&amp;Y319</f>
        <v>#VALUE!</v>
      </c>
      <c r="AA319" s="179"/>
      <c r="AB319" s="179"/>
      <c r="AC319" s="179"/>
      <c r="AD319" s="179"/>
      <c r="AE319" s="179"/>
    </row>
    <row r="320" spans="1:35">
      <c r="A320" s="214">
        <v>319</v>
      </c>
      <c r="B320" s="9">
        <v>319</v>
      </c>
      <c r="C320" s="4" t="s">
        <v>14</v>
      </c>
      <c r="D320" s="177" t="str">
        <f>INDEX(単一!C:C,MATCH(G320,単一!H:H,0),1)</f>
        <v>明細文書</v>
      </c>
      <c r="E320" s="4" t="s">
        <v>335</v>
      </c>
      <c r="F320" s="4" t="s">
        <v>22</v>
      </c>
      <c r="G320" s="4" t="s">
        <v>989</v>
      </c>
      <c r="H320" s="4" t="s">
        <v>990</v>
      </c>
      <c r="I320" s="35" t="s">
        <v>20</v>
      </c>
      <c r="J320" s="194"/>
      <c r="K320" s="194"/>
      <c r="L320" s="37"/>
      <c r="M320" s="38"/>
      <c r="N320" s="38"/>
      <c r="O320" s="38"/>
      <c r="P320" s="38"/>
      <c r="Q320" s="38"/>
      <c r="R320" s="38"/>
      <c r="S320" s="38"/>
      <c r="T320" s="38"/>
      <c r="U320" s="38" t="s">
        <v>336</v>
      </c>
      <c r="V320" s="38"/>
      <c r="W320" s="38"/>
      <c r="X320" s="179"/>
      <c r="Y320" s="179" t="e">
        <f>IF(OR("ASMA"=F320,"MA"=F320),"rsm:","ram:")&amp;
IF(OR("ASMA"=F320,"ABIE"=F320),
  SUBSTITUTE(
    SUBSTITUTE(
      SUBSTITUTE(X320,". Details","Type"),
      "_",""
    ),
    " ",""
  ),
  SUBSTITUTE(
    SUBSTITUTE(
      SUBSTITUTE(
        SUBSTITUTE(
          SUBSTITUTE(
            SUBSTITUTE(
              MID(X320,FIND(".",X320)+2,LEN(X320)-FIND(".",X320)-1),
              "_",""
            ),
            "Identification",""
          ),
          "Text",""
        ),
        ".",""
      ),
      " ",""
    ),
    "Identifier","ID"
  )
)</f>
        <v>#VALUE!</v>
      </c>
      <c r="Z320" s="204" t="e">
        <f>Z$314&amp;"/"&amp;Y320</f>
        <v>#VALUE!</v>
      </c>
      <c r="AA320" s="179"/>
      <c r="AB320" s="179"/>
      <c r="AC320" s="179"/>
      <c r="AD320" s="179"/>
      <c r="AE320" s="179"/>
    </row>
    <row r="321" spans="1:35">
      <c r="A321" s="214">
        <v>320</v>
      </c>
      <c r="B321" s="9">
        <v>320</v>
      </c>
      <c r="C321" s="4" t="s">
        <v>14</v>
      </c>
      <c r="D321" s="177" t="str">
        <f>INDEX(単一!C:C,MATCH(G321,単一!H:H,0),1)</f>
        <v>明細文書</v>
      </c>
      <c r="E321" s="4" t="s">
        <v>991</v>
      </c>
      <c r="F321" s="4" t="s">
        <v>32</v>
      </c>
      <c r="G321" s="4" t="s">
        <v>993</v>
      </c>
      <c r="H321" s="4" t="s">
        <v>994</v>
      </c>
      <c r="I321" s="35" t="s">
        <v>26</v>
      </c>
      <c r="J321" s="194"/>
      <c r="K321" s="194"/>
      <c r="L321" s="37"/>
      <c r="M321" s="38"/>
      <c r="N321" s="38"/>
      <c r="O321" s="38"/>
      <c r="P321" s="38"/>
      <c r="Q321" s="18" t="s">
        <v>992</v>
      </c>
      <c r="R321" s="19"/>
      <c r="S321" s="19"/>
      <c r="T321" s="19"/>
      <c r="U321" s="19"/>
      <c r="V321" s="19"/>
      <c r="W321" s="19"/>
      <c r="X321" s="179"/>
      <c r="Y321" s="179" t="e">
        <f>IF(OR("ASMA"=F321,"MA"=F321),"rsm:","ram:")&amp;
IF(OR("ASMA"=F321,"ABIE"=F321),
  SUBSTITUTE(
    SUBSTITUTE(
      SUBSTITUTE(X321,". Details","Type"),
      "_",""
    ),
    " ",""
  ),
  SUBSTITUTE(
    SUBSTITUTE(
      SUBSTITUTE(
        SUBSTITUTE(
          SUBSTITUTE(
            SUBSTITUTE(
              MID(X321,FIND(".",X321)+2,LEN(X321)-FIND(".",X321)-1),
              "_",""
            ),
            "Identification",""
          ),
          "Text",""
        ),
        ".",""
      ),
      " ",""
    ),
    "Identifier","ID"
  )
)</f>
        <v>#VALUE!</v>
      </c>
      <c r="Z321" s="204" t="e">
        <f>Z$314&amp;"/"&amp;Y321</f>
        <v>#VALUE!</v>
      </c>
      <c r="AA321" s="179"/>
      <c r="AB321" s="179"/>
      <c r="AC321" s="179"/>
      <c r="AD321" s="179"/>
      <c r="AE321" s="179"/>
    </row>
    <row r="322" spans="1:35">
      <c r="A322" s="214">
        <v>321</v>
      </c>
      <c r="B322" s="9">
        <v>321</v>
      </c>
      <c r="C322" s="4" t="s">
        <v>14</v>
      </c>
      <c r="D322" s="177" t="str">
        <f>INDEX(単一!C:C,MATCH(G322,単一!H:H,0),1)</f>
        <v>明細文書</v>
      </c>
      <c r="E322" s="4" t="s">
        <v>995</v>
      </c>
      <c r="F322" s="4" t="s">
        <v>37</v>
      </c>
      <c r="G322" s="4" t="s">
        <v>997</v>
      </c>
      <c r="H322" s="4" t="s">
        <v>998</v>
      </c>
      <c r="I322" s="35" t="s">
        <v>13</v>
      </c>
      <c r="J322" s="194"/>
      <c r="K322" s="194"/>
      <c r="L322" s="37"/>
      <c r="M322" s="38"/>
      <c r="N322" s="38"/>
      <c r="O322" s="38"/>
      <c r="P322" s="38"/>
      <c r="Q322" s="18"/>
      <c r="R322" s="19" t="s">
        <v>996</v>
      </c>
      <c r="S322" s="19"/>
      <c r="T322" s="19"/>
      <c r="U322" s="19"/>
      <c r="V322" s="19"/>
      <c r="W322" s="19"/>
      <c r="X322" s="179"/>
      <c r="Y322" s="179" t="str">
        <f>IF(OR("ASMA"=F322,"MA"=F322),"rsm:","ram:")&amp;
IF(OR("ASMA"=F322,"ABIE"=F322),
  SUBSTITUTE(
    SUBSTITUTE(
      SUBSTITUTE(X322,". Details","Type"),
      "_",""
    ),
    " ",""
  ),
  SUBSTITUTE(
    SUBSTITUTE(
      SUBSTITUTE(
        SUBSTITUTE(
          SUBSTITUTE(
            SUBSTITUTE(
              MID(X322,FIND(".",X322)+2,LEN(X322)-FIND(".",X322)-1),
              "_",""
            ),
            "Identification",""
          ),
          "Text",""
        ),
        ".",""
      ),
      " ",""
    ),
    "Identifier","ID"
  )
)</f>
        <v>ram:</v>
      </c>
      <c r="Z322" s="204" t="e">
        <f>Z$314&amp;"/"&amp;Y322</f>
        <v>#VALUE!</v>
      </c>
      <c r="AA322" s="179"/>
      <c r="AB322" s="179"/>
      <c r="AC322" s="179"/>
      <c r="AD322" s="179"/>
      <c r="AE322" s="179"/>
    </row>
    <row r="323" spans="1:35">
      <c r="A323" s="214">
        <v>322</v>
      </c>
      <c r="B323" s="9">
        <v>322</v>
      </c>
      <c r="C323" s="4" t="s">
        <v>14</v>
      </c>
      <c r="D323" s="177" t="str">
        <f>INDEX(単一!C:C,MATCH(G323,単一!H:H,0),1)</f>
        <v>明細文書</v>
      </c>
      <c r="E323" s="4" t="s">
        <v>999</v>
      </c>
      <c r="F323" s="4" t="s">
        <v>22</v>
      </c>
      <c r="G323" s="4" t="s">
        <v>1001</v>
      </c>
      <c r="H323" s="4" t="s">
        <v>1002</v>
      </c>
      <c r="I323" s="35" t="s">
        <v>26</v>
      </c>
      <c r="J323" s="194"/>
      <c r="K323" s="194"/>
      <c r="L323" s="43"/>
      <c r="M323" s="19"/>
      <c r="N323" s="19"/>
      <c r="O323" s="19"/>
      <c r="P323" s="19"/>
      <c r="Q323" s="38"/>
      <c r="R323" s="19"/>
      <c r="S323" s="19" t="s">
        <v>1000</v>
      </c>
      <c r="T323" s="19"/>
      <c r="U323" s="19"/>
      <c r="V323" s="19"/>
      <c r="W323" s="19"/>
      <c r="X323" s="179"/>
      <c r="Y323" s="179" t="e">
        <f>IF(OR("ASMA"=F323,"MA"=F323),"rsm:","ram:")&amp;
IF(OR("ASMA"=F323,"ABIE"=F323),
  SUBSTITUTE(
    SUBSTITUTE(
      SUBSTITUTE(X323,". Details","Type"),
      "_",""
    ),
    " ",""
  ),
  SUBSTITUTE(
    SUBSTITUTE(
      SUBSTITUTE(
        SUBSTITUTE(
          SUBSTITUTE(
            SUBSTITUTE(
              MID(X323,FIND(".",X323)+2,LEN(X323)-FIND(".",X323)-1),
              "_",""
            ),
            "Identification",""
          ),
          "Text",""
        ),
        ".",""
      ),
      " ",""
    ),
    "Identifier","ID"
  )
)</f>
        <v>#VALUE!</v>
      </c>
      <c r="Z323" s="204" t="e">
        <f>Z$302&amp;"/"&amp;Y323</f>
        <v>#VALUE!</v>
      </c>
      <c r="AA323" s="179"/>
      <c r="AB323" s="179"/>
      <c r="AC323" s="179"/>
      <c r="AD323" s="179"/>
      <c r="AE323" s="179"/>
    </row>
    <row r="324" spans="1:35">
      <c r="A324" s="214">
        <v>323</v>
      </c>
      <c r="B324" s="9">
        <v>323</v>
      </c>
      <c r="C324" s="4" t="s">
        <v>14</v>
      </c>
      <c r="D324" s="177" t="str">
        <f>INDEX(単一!C:C,MATCH(G324,単一!H:H,0),1)</f>
        <v>明細文書</v>
      </c>
      <c r="E324" s="33" t="s">
        <v>1003</v>
      </c>
      <c r="F324" s="4" t="s">
        <v>32</v>
      </c>
      <c r="G324" s="4" t="s">
        <v>1005</v>
      </c>
      <c r="H324" s="4" t="s">
        <v>1006</v>
      </c>
      <c r="I324" s="35" t="s">
        <v>141</v>
      </c>
      <c r="J324" s="194"/>
      <c r="K324" s="194"/>
      <c r="L324" s="37"/>
      <c r="M324" s="38"/>
      <c r="N324" s="38"/>
      <c r="O324" s="38"/>
      <c r="P324" s="38"/>
      <c r="Q324" s="18" t="s">
        <v>1004</v>
      </c>
      <c r="R324" s="19"/>
      <c r="S324" s="19"/>
      <c r="T324" s="19"/>
      <c r="U324" s="19"/>
      <c r="V324" s="19"/>
      <c r="W324" s="19"/>
      <c r="X324" s="179"/>
      <c r="Y324" s="179" t="e">
        <f>IF(OR("ASMA"=F324,"MA"=F324),"rsm:","ram:")&amp;
IF(OR("ASMA"=F324,"ABIE"=F324),
  SUBSTITUTE(
    SUBSTITUTE(
      SUBSTITUTE(X324,". Details","Type"),
      "_",""
    ),
    " ",""
  ),
  SUBSTITUTE(
    SUBSTITUTE(
      SUBSTITUTE(
        SUBSTITUTE(
          SUBSTITUTE(
            SUBSTITUTE(
              MID(X324,FIND(".",X324)+2,LEN(X324)-FIND(".",X324)-1),
              "_",""
            ),
            "Identification",""
          ),
          "Text",""
        ),
        ".",""
      ),
      " ",""
    ),
    "Identifier","ID"
  )
)</f>
        <v>#VALUE!</v>
      </c>
      <c r="Z324" s="204"/>
      <c r="AA324" s="179"/>
      <c r="AB324" s="179"/>
      <c r="AC324" s="179"/>
      <c r="AD324" s="179"/>
      <c r="AE324" s="179"/>
    </row>
    <row r="325" spans="1:35">
      <c r="A325" s="214">
        <v>324</v>
      </c>
      <c r="B325" s="9">
        <v>324</v>
      </c>
      <c r="C325" s="4" t="s">
        <v>14</v>
      </c>
      <c r="D325" s="177" t="str">
        <f>INDEX(単一!C:C,MATCH(G325,単一!H:H,0),1)</f>
        <v>明細文書</v>
      </c>
      <c r="E325" s="33" t="s">
        <v>162</v>
      </c>
      <c r="F325" s="4" t="s">
        <v>37</v>
      </c>
      <c r="G325" s="4" t="s">
        <v>1008</v>
      </c>
      <c r="H325" s="4" t="s">
        <v>1009</v>
      </c>
      <c r="I325" s="35" t="s">
        <v>13</v>
      </c>
      <c r="J325" s="194"/>
      <c r="K325" s="194"/>
      <c r="L325" s="37"/>
      <c r="M325" s="38"/>
      <c r="N325" s="38"/>
      <c r="O325" s="38"/>
      <c r="P325" s="38"/>
      <c r="Q325" s="18"/>
      <c r="R325" s="19" t="s">
        <v>1007</v>
      </c>
      <c r="S325" s="19"/>
      <c r="T325" s="19"/>
      <c r="U325" s="19"/>
      <c r="V325" s="19"/>
      <c r="W325" s="19"/>
      <c r="X325" s="179"/>
      <c r="Y325" s="179" t="str">
        <f>IF(OR("ASMA"=F325,"MA"=F325),"rsm:","ram:")&amp;
IF(OR("ASMA"=F325,"ABIE"=F325),
  SUBSTITUTE(
    SUBSTITUTE(
      SUBSTITUTE(X325,". Details","Type"),
      "_",""
    ),
    " ",""
  ),
  SUBSTITUTE(
    SUBSTITUTE(
      SUBSTITUTE(
        SUBSTITUTE(
          SUBSTITUTE(
            SUBSTITUTE(
              MID(X325,FIND(".",X325)+2,LEN(X325)-FIND(".",X325)-1),
              "_",""
            ),
            "Identification",""
          ),
          "Text",""
        ),
        ".",""
      ),
      " ",""
    ),
    "Identifier","ID"
  )
)</f>
        <v>ram:</v>
      </c>
      <c r="Z325" s="204" t="e">
        <f>Z323&amp;"/"&amp;Y325</f>
        <v>#VALUE!</v>
      </c>
      <c r="AA325" s="179"/>
      <c r="AB325" s="179"/>
      <c r="AC325" s="179"/>
      <c r="AD325" s="179"/>
      <c r="AE325" s="179"/>
    </row>
    <row r="326" spans="1:35">
      <c r="A326" s="214">
        <v>325</v>
      </c>
      <c r="B326" s="9">
        <v>325</v>
      </c>
      <c r="C326" s="4" t="s">
        <v>14</v>
      </c>
      <c r="D326" s="177" t="str">
        <f>INDEX(単一!C:C,MATCH(G326,単一!H:H,0),1)</f>
        <v>明細文書</v>
      </c>
      <c r="E326" s="33" t="s">
        <v>166</v>
      </c>
      <c r="F326" s="4" t="s">
        <v>22</v>
      </c>
      <c r="G326" s="4" t="s">
        <v>1010</v>
      </c>
      <c r="H326" s="4" t="s">
        <v>1011</v>
      </c>
      <c r="I326" s="35" t="s">
        <v>20</v>
      </c>
      <c r="J326" s="194"/>
      <c r="K326" s="194"/>
      <c r="L326" s="37"/>
      <c r="M326" s="38"/>
      <c r="N326" s="38"/>
      <c r="O326" s="38"/>
      <c r="P326" s="38"/>
      <c r="Q326" s="18"/>
      <c r="R326" s="19"/>
      <c r="S326" s="19" t="s">
        <v>167</v>
      </c>
      <c r="T326" s="19"/>
      <c r="U326" s="19"/>
      <c r="V326" s="19"/>
      <c r="W326" s="19"/>
      <c r="X326" s="179"/>
      <c r="Y326" s="179" t="e">
        <f>IF(OR("ASMA"=F326,"MA"=F326),"rsm:","ram:")&amp;
IF(OR("ASMA"=F326,"ABIE"=F326),
  SUBSTITUTE(
    SUBSTITUTE(
      SUBSTITUTE(X326,". Details","Type"),
      "_",""
    ),
    " ",""
  ),
  SUBSTITUTE(
    SUBSTITUTE(
      SUBSTITUTE(
        SUBSTITUTE(
          SUBSTITUTE(
            SUBSTITUTE(
              MID(X326,FIND(".",X326)+2,LEN(X326)-FIND(".",X326)-1),
              "_",""
            ),
            "Identification",""
          ),
          "Text",""
        ),
        ".",""
      ),
      " ",""
    ),
    "Identifier","ID"
  )
)</f>
        <v>#VALUE!</v>
      </c>
      <c r="Z326" s="204" t="e">
        <f>Z323&amp;"/"&amp;Y326</f>
        <v>#VALUE!</v>
      </c>
      <c r="AA326" s="179"/>
      <c r="AB326" s="179"/>
      <c r="AC326" s="179"/>
      <c r="AD326" s="179"/>
      <c r="AE326" s="179"/>
    </row>
    <row r="327" spans="1:35" s="17" customFormat="1">
      <c r="A327" s="215">
        <v>326</v>
      </c>
      <c r="B327" s="9">
        <v>326</v>
      </c>
      <c r="C327" s="4" t="s">
        <v>8</v>
      </c>
      <c r="D327" s="177" t="str">
        <f>INDEX(単一!C:C,MATCH(G327,単一!H:H,0),1)</f>
        <v>明細文書</v>
      </c>
      <c r="E327" s="4" t="s">
        <v>174</v>
      </c>
      <c r="F327" s="4" t="s">
        <v>22</v>
      </c>
      <c r="G327" s="4" t="s">
        <v>1012</v>
      </c>
      <c r="H327" s="4" t="s">
        <v>1013</v>
      </c>
      <c r="I327" s="4" t="s">
        <v>26</v>
      </c>
      <c r="J327" s="43"/>
      <c r="K327" s="43"/>
      <c r="L327" s="37"/>
      <c r="M327" s="38"/>
      <c r="N327" s="38"/>
      <c r="O327" s="38"/>
      <c r="P327" s="38"/>
      <c r="Q327" s="38"/>
      <c r="R327" s="38"/>
      <c r="S327" s="38" t="s">
        <v>175</v>
      </c>
      <c r="T327" s="38"/>
      <c r="U327" s="38"/>
      <c r="V327" s="38"/>
      <c r="W327" s="38"/>
      <c r="X327" s="179"/>
      <c r="Y327" s="179" t="e">
        <f>IF(OR("ASMA"=F327,"MA"=F327),"rsm:","ram:")&amp;
IF(OR("ASMA"=F327,"ABIE"=F327),
  SUBSTITUTE(
    SUBSTITUTE(
      SUBSTITUTE(X327,". Details","Type"),
      "_",""
    ),
    " ",""
  ),
  SUBSTITUTE(
    SUBSTITUTE(
      SUBSTITUTE(
        SUBSTITUTE(
          SUBSTITUTE(
            SUBSTITUTE(
              MID(X327,FIND(".",X327)+2,LEN(X327)-FIND(".",X327)-1),
              "_",""
            ),
            "Identification",""
          ),
          "Text",""
        ),
        ".",""
      ),
      " ",""
    ),
    "Identifier","ID"
  )
)</f>
        <v>#VALUE!</v>
      </c>
      <c r="Z327" s="204" t="e">
        <f>Z323&amp;"/"&amp;Y327</f>
        <v>#VALUE!</v>
      </c>
      <c r="AA327" s="179"/>
      <c r="AB327" s="179"/>
      <c r="AC327" s="179"/>
      <c r="AD327" s="179"/>
      <c r="AE327" s="179"/>
      <c r="AF327"/>
      <c r="AG327"/>
      <c r="AH327"/>
      <c r="AI327" s="131"/>
    </row>
    <row r="328" spans="1:35">
      <c r="A328" s="214">
        <v>327</v>
      </c>
      <c r="B328" s="9">
        <v>327</v>
      </c>
      <c r="C328" s="4" t="s">
        <v>14</v>
      </c>
      <c r="D328" s="177" t="str">
        <f>INDEX(単一!C:C,MATCH(G328,単一!H:H,0),1)</f>
        <v>明細文書</v>
      </c>
      <c r="E328" s="33" t="s">
        <v>182</v>
      </c>
      <c r="F328" s="4" t="s">
        <v>22</v>
      </c>
      <c r="G328" s="4" t="s">
        <v>1014</v>
      </c>
      <c r="H328" s="4" t="s">
        <v>1015</v>
      </c>
      <c r="I328" s="35" t="s">
        <v>20</v>
      </c>
      <c r="J328" s="194"/>
      <c r="K328" s="194"/>
      <c r="L328" s="37"/>
      <c r="M328" s="38"/>
      <c r="N328" s="38"/>
      <c r="O328" s="38"/>
      <c r="P328" s="38"/>
      <c r="Q328" s="18"/>
      <c r="R328" s="19"/>
      <c r="S328" s="19" t="s">
        <v>183</v>
      </c>
      <c r="T328" s="19"/>
      <c r="U328" s="19"/>
      <c r="V328" s="19"/>
      <c r="W328" s="19"/>
      <c r="X328" s="179"/>
      <c r="Y328" s="179" t="e">
        <f>IF(OR("ASMA"=F328,"MA"=F328),"rsm:","ram:")&amp;
IF(OR("ASMA"=F328,"ABIE"=F328),
  SUBSTITUTE(
    SUBSTITUTE(
      SUBSTITUTE(X328,". Details","Type"),
      "_",""
    ),
    " ",""
  ),
  SUBSTITUTE(
    SUBSTITUTE(
      SUBSTITUTE(
        SUBSTITUTE(
          SUBSTITUTE(
            SUBSTITUTE(
              MID(X328,FIND(".",X328)+2,LEN(X328)-FIND(".",X328)-1),
              "_",""
            ),
            "Identification",""
          ),
          "Text",""
        ),
        ".",""
      ),
      " ",""
    ),
    "Identifier","ID"
  )
)</f>
        <v>#VALUE!</v>
      </c>
      <c r="Z328" s="204" t="e">
        <f>Z$298&amp;"/"&amp;Y328</f>
        <v>#VALUE!</v>
      </c>
      <c r="AA328" s="179"/>
      <c r="AB328" s="179"/>
      <c r="AC328" s="179"/>
      <c r="AD328" s="179"/>
      <c r="AE328" s="179"/>
    </row>
    <row r="329" spans="1:35">
      <c r="A329" s="214">
        <v>328</v>
      </c>
      <c r="B329" s="9">
        <v>328</v>
      </c>
      <c r="C329" s="4" t="s">
        <v>14</v>
      </c>
      <c r="D329" s="177" t="str">
        <f>INDEX(単一!C:C,MATCH(G329,単一!H:H,0),1)</f>
        <v>明細文書</v>
      </c>
      <c r="E329" s="33" t="s">
        <v>1016</v>
      </c>
      <c r="F329" s="4" t="s">
        <v>22</v>
      </c>
      <c r="G329" s="4" t="s">
        <v>1018</v>
      </c>
      <c r="H329" s="4" t="s">
        <v>1019</v>
      </c>
      <c r="I329" s="35" t="s">
        <v>20</v>
      </c>
      <c r="J329" s="194"/>
      <c r="K329" s="194"/>
      <c r="L329" s="37"/>
      <c r="M329" s="38"/>
      <c r="N329" s="38"/>
      <c r="O329" s="38"/>
      <c r="P329" s="38"/>
      <c r="Q329" s="18"/>
      <c r="R329" s="19"/>
      <c r="S329" s="19" t="s">
        <v>1017</v>
      </c>
      <c r="T329" s="19"/>
      <c r="U329" s="19"/>
      <c r="V329" s="19"/>
      <c r="W329" s="20"/>
      <c r="X329" s="179"/>
      <c r="Y329" s="179" t="e">
        <f>IF(OR("ASMA"=F329,"MA"=F329),"rsm:","ram:")&amp;
IF(OR("ASMA"=F329,"ABIE"=F329),
  SUBSTITUTE(
    SUBSTITUTE(
      SUBSTITUTE(X329,". Details","Type"),
      "_",""
    ),
    " ",""
  ),
  SUBSTITUTE(
    SUBSTITUTE(
      SUBSTITUTE(
        SUBSTITUTE(
          SUBSTITUTE(
            SUBSTITUTE(
              MID(X329,FIND(".",X329)+2,LEN(X329)-FIND(".",X329)-1),
              "_",""
            ),
            "Identification",""
          ),
          "Text",""
        ),
        ".",""
      ),
      " ",""
    ),
    "Identifier","ID"
  )
)</f>
        <v>#VALUE!</v>
      </c>
      <c r="Z329" s="204"/>
      <c r="AA329" s="179"/>
      <c r="AB329" s="179"/>
      <c r="AC329" s="179"/>
      <c r="AD329" s="179"/>
      <c r="AE329" s="179"/>
    </row>
    <row r="330" spans="1:35" s="17" customFormat="1">
      <c r="A330" s="215">
        <v>329</v>
      </c>
      <c r="B330" s="9">
        <v>329</v>
      </c>
      <c r="C330" s="4" t="s">
        <v>14</v>
      </c>
      <c r="D330" s="177" t="str">
        <f>INDEX(単一!C:C,MATCH(G330,単一!H:H,0),1)</f>
        <v>明細文書</v>
      </c>
      <c r="E330" s="28" t="s">
        <v>190</v>
      </c>
      <c r="F330" s="4" t="s">
        <v>22</v>
      </c>
      <c r="G330" s="4" t="s">
        <v>1020</v>
      </c>
      <c r="H330" s="4" t="s">
        <v>1021</v>
      </c>
      <c r="I330" s="35" t="s">
        <v>20</v>
      </c>
      <c r="J330" s="194"/>
      <c r="K330" s="194"/>
      <c r="L330" s="37"/>
      <c r="M330" s="38"/>
      <c r="N330" s="38"/>
      <c r="O330" s="38"/>
      <c r="P330" s="38"/>
      <c r="Q330" s="38"/>
      <c r="R330" s="38"/>
      <c r="S330" s="38" t="s">
        <v>191</v>
      </c>
      <c r="T330" s="38"/>
      <c r="U330" s="38"/>
      <c r="V330" s="38"/>
      <c r="W330" s="38"/>
      <c r="X330" s="179"/>
      <c r="Y330" s="179" t="e">
        <f>IF(OR("ASMA"=F330,"MA"=F330),"rsm:","ram:")&amp;
IF(OR("ASMA"=F330,"ABIE"=F330),
  SUBSTITUTE(
    SUBSTITUTE(
      SUBSTITUTE(X330,". Details","Type"),
      "_",""
    ),
    " ",""
  ),
  SUBSTITUTE(
    SUBSTITUTE(
      SUBSTITUTE(
        SUBSTITUTE(
          SUBSTITUTE(
            SUBSTITUTE(
              MID(X330,FIND(".",X330)+2,LEN(X330)-FIND(".",X330)-1),
              "_",""
            ),
            "Identification",""
          ),
          "Text",""
        ),
        ".",""
      ),
      " ",""
    ),
    "Identifier","ID"
  )
)</f>
        <v>#VALUE!</v>
      </c>
      <c r="Z330" s="204" t="e">
        <f>Z328&amp;"/"&amp;Y330</f>
        <v>#VALUE!</v>
      </c>
      <c r="AA330" s="179"/>
      <c r="AB330" s="179"/>
      <c r="AC330" s="179"/>
      <c r="AD330" s="179"/>
      <c r="AE330" s="179"/>
      <c r="AF330"/>
      <c r="AG330"/>
      <c r="AH330"/>
      <c r="AI330" s="131"/>
    </row>
    <row r="331" spans="1:35" s="64" customFormat="1">
      <c r="A331" s="218">
        <v>330</v>
      </c>
      <c r="B331" s="9">
        <v>330</v>
      </c>
      <c r="C331" s="4" t="s">
        <v>1022</v>
      </c>
      <c r="D331" s="177" t="str">
        <f>INDEX(単一!C:C,MATCH(G331,単一!H:H,0),1)</f>
        <v>明細行</v>
      </c>
      <c r="E331" s="33" t="s">
        <v>1023</v>
      </c>
      <c r="F331" s="4" t="s">
        <v>32</v>
      </c>
      <c r="G331" s="4" t="s">
        <v>1025</v>
      </c>
      <c r="H331" s="4" t="s">
        <v>1026</v>
      </c>
      <c r="I331" s="35" t="s">
        <v>894</v>
      </c>
      <c r="J331" s="194"/>
      <c r="K331" s="194"/>
      <c r="L331" s="37"/>
      <c r="M331" s="38"/>
      <c r="N331" s="19"/>
      <c r="O331" s="18" t="s">
        <v>1024</v>
      </c>
      <c r="P331" s="19"/>
      <c r="Q331" s="38"/>
      <c r="R331" s="19"/>
      <c r="S331" s="38"/>
      <c r="T331" s="19"/>
      <c r="U331" s="38"/>
      <c r="V331" s="38"/>
      <c r="W331" s="19"/>
      <c r="X331" s="179"/>
      <c r="Y331" s="179" t="e">
        <f>IF(OR("ASMA"=F331,"MA"=F331),"rsm:","ram:")&amp;
IF(OR("ASMA"=F331,"ABIE"=F331),
  SUBSTITUTE(
    SUBSTITUTE(
      SUBSTITUTE(X331,". Details","Type"),
      "_",""
    ),
    " ",""
  ),
  SUBSTITUTE(
    SUBSTITUTE(
      SUBSTITUTE(
        SUBSTITUTE(
          SUBSTITUTE(
            SUBSTITUTE(
              MID(X331,FIND(".",X331)+2,LEN(X331)-FIND(".",X331)-1),
              "_",""
            ),
            "Identification",""
          ),
          "Text",""
        ),
        ".",""
      ),
      " ",""
    ),
    "Identifier","ID"
  )
)</f>
        <v>#VALUE!</v>
      </c>
      <c r="Z331" s="204" t="e">
        <f>Z$328&amp;"/"&amp;Y331</f>
        <v>#VALUE!</v>
      </c>
      <c r="AA331" s="179"/>
      <c r="AB331" s="179"/>
      <c r="AC331" s="179"/>
      <c r="AD331" s="179"/>
      <c r="AE331" s="179"/>
      <c r="AF331"/>
      <c r="AG331"/>
      <c r="AH331"/>
      <c r="AI331" s="131"/>
    </row>
    <row r="332" spans="1:35" s="64" customFormat="1">
      <c r="A332" s="218">
        <v>331</v>
      </c>
      <c r="B332" s="9">
        <v>331</v>
      </c>
      <c r="C332" s="4" t="s">
        <v>1022</v>
      </c>
      <c r="D332" s="177" t="str">
        <f>INDEX(単一!C:C,MATCH(G332,単一!H:H,0),1)</f>
        <v>明細行</v>
      </c>
      <c r="E332" s="33" t="s">
        <v>1027</v>
      </c>
      <c r="F332" s="4" t="s">
        <v>37</v>
      </c>
      <c r="G332" s="4" t="s">
        <v>1029</v>
      </c>
      <c r="H332" s="4" t="s">
        <v>1030</v>
      </c>
      <c r="I332" s="35" t="s">
        <v>41</v>
      </c>
      <c r="J332" s="194"/>
      <c r="K332" s="194"/>
      <c r="L332" s="37"/>
      <c r="M332" s="38"/>
      <c r="N332" s="19"/>
      <c r="O332" s="18"/>
      <c r="P332" s="19" t="s">
        <v>1028</v>
      </c>
      <c r="Q332" s="38"/>
      <c r="R332" s="19"/>
      <c r="S332" s="38"/>
      <c r="T332" s="19"/>
      <c r="U332" s="38"/>
      <c r="V332" s="38"/>
      <c r="W332" s="19"/>
      <c r="X332" s="179"/>
      <c r="Y332" s="179" t="str">
        <f>IF(OR("ASMA"=F332,"MA"=F332),"rsm:","ram:")&amp;
IF(OR("ASMA"=F332,"ABIE"=F332),
  SUBSTITUTE(
    SUBSTITUTE(
      SUBSTITUTE(X332,". Details","Type"),
      "_",""
    ),
    " ",""
  ),
  SUBSTITUTE(
    SUBSTITUTE(
      SUBSTITUTE(
        SUBSTITUTE(
          SUBSTITUTE(
            SUBSTITUTE(
              MID(X332,FIND(".",X332)+2,LEN(X332)-FIND(".",X332)-1),
              "_",""
            ),
            "Identification",""
          ),
          "Text",""
        ),
        ".",""
      ),
      " ",""
    ),
    "Identifier","ID"
  )
)</f>
        <v>ram:</v>
      </c>
      <c r="Z332" s="204" t="e">
        <f>Z$328&amp;"/"&amp;Y332</f>
        <v>#VALUE!</v>
      </c>
      <c r="AA332" s="179"/>
      <c r="AB332" s="179"/>
      <c r="AC332" s="179"/>
      <c r="AD332" s="179"/>
      <c r="AE332" s="179"/>
      <c r="AF332"/>
      <c r="AG332"/>
      <c r="AH332"/>
      <c r="AI332" s="131"/>
    </row>
    <row r="333" spans="1:35" s="64" customFormat="1">
      <c r="A333" s="218">
        <v>332</v>
      </c>
      <c r="B333" s="9">
        <v>332</v>
      </c>
      <c r="C333" s="4" t="s">
        <v>1022</v>
      </c>
      <c r="D333" s="177" t="str">
        <f>INDEX(単一!C:C,MATCH(G333,単一!H:H,0),1)</f>
        <v>明細行</v>
      </c>
      <c r="E333" s="33" t="s">
        <v>1031</v>
      </c>
      <c r="F333" s="4" t="s">
        <v>22</v>
      </c>
      <c r="G333" s="4" t="s">
        <v>1033</v>
      </c>
      <c r="H333" s="4" t="s">
        <v>1034</v>
      </c>
      <c r="I333" s="35" t="s">
        <v>20</v>
      </c>
      <c r="J333" s="194"/>
      <c r="K333" s="194"/>
      <c r="L333" s="37"/>
      <c r="M333" s="38"/>
      <c r="N333" s="19"/>
      <c r="O333" s="38"/>
      <c r="P333" s="38"/>
      <c r="Q333" s="38" t="s">
        <v>1032</v>
      </c>
      <c r="R333" s="19"/>
      <c r="S333" s="38"/>
      <c r="T333" s="19"/>
      <c r="U333" s="38"/>
      <c r="V333" s="38"/>
      <c r="W333" s="19"/>
      <c r="X333" s="179"/>
      <c r="Y333" s="179" t="e">
        <f>IF(OR("ASMA"=F333,"MA"=F333),"rsm:","ram:")&amp;
IF(OR("ASMA"=F333,"ABIE"=F333),
  SUBSTITUTE(
    SUBSTITUTE(
      SUBSTITUTE(X333,". Details","Type"),
      "_",""
    ),
    " ",""
  ),
  SUBSTITUTE(
    SUBSTITUTE(
      SUBSTITUTE(
        SUBSTITUTE(
          SUBSTITUTE(
            SUBSTITUTE(
              MID(X333,FIND(".",X333)+2,LEN(X333)-FIND(".",X333)-1),
              "_",""
            ),
            "Identification",""
          ),
          "Text",""
        ),
        ".",""
      ),
      " ",""
    ),
    "Identifier","ID"
  )
)</f>
        <v>#VALUE!</v>
      </c>
      <c r="Z333" s="204" t="e">
        <f>Z$328&amp;"/"&amp;Y333</f>
        <v>#VALUE!</v>
      </c>
      <c r="AA333" s="179"/>
      <c r="AB333" s="179"/>
      <c r="AC333" s="179"/>
      <c r="AD333" s="179"/>
      <c r="AE333" s="179"/>
      <c r="AF333"/>
      <c r="AG333"/>
      <c r="AH333"/>
      <c r="AI333" s="131"/>
    </row>
    <row r="334" spans="1:35" s="64" customFormat="1">
      <c r="A334" s="218">
        <v>333</v>
      </c>
      <c r="B334" s="9">
        <v>333</v>
      </c>
      <c r="C334" s="4" t="s">
        <v>1022</v>
      </c>
      <c r="D334" s="177" t="str">
        <f>INDEX(単一!C:C,MATCH(G334,単一!H:H,0),1)</f>
        <v>明細行</v>
      </c>
      <c r="E334" s="4" t="s">
        <v>1035</v>
      </c>
      <c r="F334" s="4" t="s">
        <v>22</v>
      </c>
      <c r="G334" s="4" t="s">
        <v>1037</v>
      </c>
      <c r="H334" s="4" t="s">
        <v>1038</v>
      </c>
      <c r="I334" s="35" t="s">
        <v>26</v>
      </c>
      <c r="J334" s="194"/>
      <c r="K334" s="194"/>
      <c r="L334" s="37"/>
      <c r="M334" s="38"/>
      <c r="N334" s="38"/>
      <c r="O334" s="38"/>
      <c r="P334" s="38"/>
      <c r="Q334" s="38" t="s">
        <v>1036</v>
      </c>
      <c r="R334" s="38"/>
      <c r="S334" s="41"/>
      <c r="T334" s="38"/>
      <c r="U334" s="38"/>
      <c r="V334" s="38"/>
      <c r="W334" s="18"/>
      <c r="X334" s="179"/>
      <c r="Y334" s="179" t="e">
        <f>IF(OR("ASMA"=F334,"MA"=F334),"rsm:","ram:")&amp;
IF(OR("ASMA"=F334,"ABIE"=F334),
  SUBSTITUTE(
    SUBSTITUTE(
      SUBSTITUTE(X334,". Details","Type"),
      "_",""
    ),
    " ",""
  ),
  SUBSTITUTE(
    SUBSTITUTE(
      SUBSTITUTE(
        SUBSTITUTE(
          SUBSTITUTE(
            SUBSTITUTE(
              MID(X334,FIND(".",X334)+2,LEN(X334)-FIND(".",X334)-1),
              "_",""
            ),
            "Identification",""
          ),
          "Text",""
        ),
        ".",""
      ),
      " ",""
    ),
    "Identifier","ID"
  )
)</f>
        <v>#VALUE!</v>
      </c>
      <c r="Z334" s="204" t="e">
        <f>Z$298&amp;"/"&amp;Y334</f>
        <v>#VALUE!</v>
      </c>
      <c r="AA334" s="179"/>
      <c r="AB334" s="179"/>
      <c r="AC334" s="179"/>
      <c r="AD334" s="179"/>
      <c r="AE334" s="179"/>
      <c r="AF334"/>
      <c r="AG334"/>
      <c r="AH334"/>
      <c r="AI334" s="131"/>
    </row>
    <row r="335" spans="1:35" s="17" customFormat="1">
      <c r="A335" s="215">
        <v>334</v>
      </c>
      <c r="B335" s="9">
        <v>334</v>
      </c>
      <c r="C335" s="4" t="s">
        <v>1022</v>
      </c>
      <c r="D335" s="177" t="str">
        <f>INDEX(単一!C:C,MATCH(G335,単一!H:H,0),1)</f>
        <v>明細行</v>
      </c>
      <c r="E335" s="33" t="s">
        <v>1039</v>
      </c>
      <c r="F335" s="4" t="s">
        <v>32</v>
      </c>
      <c r="G335" s="4" t="s">
        <v>1041</v>
      </c>
      <c r="H335" s="4" t="s">
        <v>1042</v>
      </c>
      <c r="I335" s="35" t="s">
        <v>20</v>
      </c>
      <c r="J335" s="194"/>
      <c r="K335" s="194"/>
      <c r="L335" s="37"/>
      <c r="M335" s="38"/>
      <c r="N335" s="38"/>
      <c r="O335" s="38"/>
      <c r="P335" s="38"/>
      <c r="Q335" s="38" t="s">
        <v>1040</v>
      </c>
      <c r="R335" s="38"/>
      <c r="S335" s="41"/>
      <c r="T335" s="38"/>
      <c r="U335" s="38"/>
      <c r="V335" s="38"/>
      <c r="W335" s="18"/>
      <c r="X335" s="179"/>
      <c r="Y335" s="179" t="e">
        <f>IF(OR("ASMA"=F335,"MA"=F335),"rsm:","ram:")&amp;
IF(OR("ASMA"=F335,"ABIE"=F335),
  SUBSTITUTE(
    SUBSTITUTE(
      SUBSTITUTE(X335,". Details","Type"),
      "_",""
    ),
    " ",""
  ),
  SUBSTITUTE(
    SUBSTITUTE(
      SUBSTITUTE(
        SUBSTITUTE(
          SUBSTITUTE(
            SUBSTITUTE(
              MID(X335,FIND(".",X335)+2,LEN(X335)-FIND(".",X335)-1),
              "_",""
            ),
            "Identification",""
          ),
          "Text",""
        ),
        ".",""
      ),
      " ",""
    ),
    "Identifier","ID"
  )
)</f>
        <v>#VALUE!</v>
      </c>
      <c r="Z335" s="204"/>
      <c r="AA335" s="179"/>
      <c r="AB335" s="179"/>
      <c r="AC335" s="179"/>
      <c r="AD335" s="179"/>
      <c r="AE335" s="179"/>
      <c r="AF335"/>
      <c r="AG335"/>
      <c r="AH335"/>
      <c r="AI335" s="131"/>
    </row>
    <row r="336" spans="1:35" s="17" customFormat="1">
      <c r="A336" s="215">
        <v>335</v>
      </c>
      <c r="B336" s="9">
        <v>335</v>
      </c>
      <c r="C336" s="4" t="s">
        <v>1022</v>
      </c>
      <c r="D336" s="177" t="str">
        <f>INDEX(単一!C:C,MATCH(G336,単一!H:H,0),1)</f>
        <v>明細行</v>
      </c>
      <c r="E336" s="33" t="s">
        <v>1043</v>
      </c>
      <c r="F336" s="4" t="s">
        <v>37</v>
      </c>
      <c r="G336" s="4" t="s">
        <v>1045</v>
      </c>
      <c r="H336" s="4" t="s">
        <v>1046</v>
      </c>
      <c r="I336" s="35" t="s">
        <v>13</v>
      </c>
      <c r="J336" s="194"/>
      <c r="K336" s="194"/>
      <c r="L336" s="37"/>
      <c r="M336" s="38"/>
      <c r="N336" s="38"/>
      <c r="O336" s="38"/>
      <c r="P336" s="38"/>
      <c r="Q336" s="38"/>
      <c r="R336" s="38" t="s">
        <v>1044</v>
      </c>
      <c r="S336" s="38"/>
      <c r="T336" s="38"/>
      <c r="U336" s="38"/>
      <c r="V336" s="38"/>
      <c r="W336" s="38"/>
      <c r="X336" s="179"/>
      <c r="Y336" s="179" t="str">
        <f>IF(OR("ASMA"=F336,"MA"=F336),"rsm:","ram:")&amp;
IF(OR("ASMA"=F336,"ABIE"=F336),
  SUBSTITUTE(
    SUBSTITUTE(
      SUBSTITUTE(X336,". Details","Type"),
      "_",""
    ),
    " ",""
  ),
  SUBSTITUTE(
    SUBSTITUTE(
      SUBSTITUTE(
        SUBSTITUTE(
          SUBSTITUTE(
            SUBSTITUTE(
              MID(X336,FIND(".",X336)+2,LEN(X336)-FIND(".",X336)-1),
              "_",""
            ),
            "Identification",""
          ),
          "Text",""
        ),
        ".",""
      ),
      " ",""
    ),
    "Identifier","ID"
  )
)</f>
        <v>ram:</v>
      </c>
      <c r="Z336" s="204" t="e">
        <f>Z$334&amp;"/"&amp;Y336</f>
        <v>#VALUE!</v>
      </c>
      <c r="AA336" s="179"/>
      <c r="AB336" s="179"/>
      <c r="AC336" s="179"/>
      <c r="AD336" s="179"/>
      <c r="AE336" s="179"/>
      <c r="AF336"/>
      <c r="AG336"/>
      <c r="AH336"/>
      <c r="AI336" s="131"/>
    </row>
    <row r="337" spans="1:35" s="17" customFormat="1">
      <c r="A337" s="215">
        <v>336</v>
      </c>
      <c r="B337" s="9">
        <v>336</v>
      </c>
      <c r="C337" s="4" t="s">
        <v>1022</v>
      </c>
      <c r="D337" s="177" t="str">
        <f>INDEX(単一!C:C,MATCH(G337,単一!H:H,0),1)</f>
        <v>明細行</v>
      </c>
      <c r="E337" s="33" t="s">
        <v>1047</v>
      </c>
      <c r="F337" s="4" t="s">
        <v>32</v>
      </c>
      <c r="G337" s="4" t="s">
        <v>1049</v>
      </c>
      <c r="H337" s="4" t="s">
        <v>1050</v>
      </c>
      <c r="I337" s="35" t="s">
        <v>26</v>
      </c>
      <c r="J337" s="194"/>
      <c r="K337" s="194"/>
      <c r="L337" s="37"/>
      <c r="M337" s="38"/>
      <c r="N337" s="38"/>
      <c r="O337" s="38"/>
      <c r="P337" s="38"/>
      <c r="Q337" s="19"/>
      <c r="R337" s="38"/>
      <c r="S337" s="38" t="s">
        <v>1048</v>
      </c>
      <c r="T337" s="38"/>
      <c r="U337" s="38"/>
      <c r="V337" s="38"/>
      <c r="W337" s="39"/>
      <c r="X337" s="179"/>
      <c r="Y337" s="179" t="e">
        <f>IF(OR("ASMA"=F337,"MA"=F337),"rsm:","ram:")&amp;
IF(OR("ASMA"=F337,"ABIE"=F337),
  SUBSTITUTE(
    SUBSTITUTE(
      SUBSTITUTE(X337,". Details","Type"),
      "_",""
    ),
    " ",""
  ),
  SUBSTITUTE(
    SUBSTITUTE(
      SUBSTITUTE(
        SUBSTITUTE(
          SUBSTITUTE(
            SUBSTITUTE(
              MID(X337,FIND(".",X337)+2,LEN(X337)-FIND(".",X337)-1),
              "_",""
            ),
            "Identification",""
          ),
          "Text",""
        ),
        ".",""
      ),
      " ",""
    ),
    "Identifier","ID"
  )
)</f>
        <v>#VALUE!</v>
      </c>
      <c r="Z337" s="204" t="e">
        <f>Z$334&amp;"/"&amp;Y337</f>
        <v>#VALUE!</v>
      </c>
      <c r="AA337" s="179"/>
      <c r="AB337" s="179"/>
      <c r="AC337" s="179"/>
      <c r="AD337" s="179"/>
      <c r="AE337" s="179"/>
      <c r="AF337"/>
      <c r="AG337"/>
      <c r="AH337"/>
      <c r="AI337" s="131"/>
    </row>
    <row r="338" spans="1:35" s="17" customFormat="1">
      <c r="A338" s="215">
        <v>337</v>
      </c>
      <c r="B338" s="9">
        <v>337</v>
      </c>
      <c r="C338" s="4" t="s">
        <v>1022</v>
      </c>
      <c r="D338" s="177" t="str">
        <f>INDEX(単一!C:C,MATCH(G338,単一!H:H,0),1)</f>
        <v>明細行</v>
      </c>
      <c r="E338" s="33" t="s">
        <v>162</v>
      </c>
      <c r="F338" s="4" t="s">
        <v>37</v>
      </c>
      <c r="G338" s="4" t="s">
        <v>1051</v>
      </c>
      <c r="H338" s="4" t="s">
        <v>1052</v>
      </c>
      <c r="I338" s="35" t="s">
        <v>13</v>
      </c>
      <c r="J338" s="195"/>
      <c r="K338" s="195"/>
      <c r="L338" s="41"/>
      <c r="M338" s="38"/>
      <c r="N338" s="38"/>
      <c r="O338" s="38"/>
      <c r="P338" s="38"/>
      <c r="Q338" s="38"/>
      <c r="R338" s="38"/>
      <c r="S338" s="38"/>
      <c r="T338" s="38" t="s">
        <v>163</v>
      </c>
      <c r="U338" s="38"/>
      <c r="V338" s="38"/>
      <c r="W338" s="18"/>
      <c r="X338" s="179"/>
      <c r="Y338" s="179" t="str">
        <f>IF(OR("ASMA"=F338,"MA"=F338),"rsm:","ram:")&amp;
IF(OR("ASMA"=F338,"ABIE"=F338),
  SUBSTITUTE(
    SUBSTITUTE(
      SUBSTITUTE(X338,". Details","Type"),
      "_",""
    ),
    " ",""
  ),
  SUBSTITUTE(
    SUBSTITUTE(
      SUBSTITUTE(
        SUBSTITUTE(
          SUBSTITUTE(
            SUBSTITUTE(
              MID(X338,FIND(".",X338)+2,LEN(X338)-FIND(".",X338)-1),
              "_",""
            ),
            "Identification",""
          ),
          "Text",""
        ),
        ".",""
      ),
      " ",""
    ),
    "Identifier","ID"
  )
)</f>
        <v>ram:</v>
      </c>
      <c r="Z338" s="204"/>
      <c r="AA338" s="179"/>
      <c r="AB338" s="179"/>
      <c r="AC338" s="179"/>
      <c r="AD338" s="179"/>
      <c r="AE338" s="179"/>
      <c r="AF338"/>
      <c r="AG338"/>
      <c r="AH338"/>
      <c r="AI338" s="131"/>
    </row>
    <row r="339" spans="1:35" s="17" customFormat="1">
      <c r="A339" s="215">
        <v>338</v>
      </c>
      <c r="B339" s="9">
        <v>338</v>
      </c>
      <c r="C339" s="4" t="s">
        <v>1022</v>
      </c>
      <c r="D339" s="177" t="str">
        <f>INDEX(単一!C:C,MATCH(G339,単一!H:H,0),1)</f>
        <v>明細行</v>
      </c>
      <c r="E339" s="4" t="s">
        <v>166</v>
      </c>
      <c r="F339" s="4" t="s">
        <v>22</v>
      </c>
      <c r="G339" s="4" t="s">
        <v>1053</v>
      </c>
      <c r="H339" s="4" t="s">
        <v>1054</v>
      </c>
      <c r="I339" s="35" t="s">
        <v>26</v>
      </c>
      <c r="J339" s="195"/>
      <c r="K339" s="195"/>
      <c r="L339" s="41"/>
      <c r="M339" s="38"/>
      <c r="N339" s="38"/>
      <c r="O339" s="38"/>
      <c r="P339" s="38"/>
      <c r="Q339" s="38"/>
      <c r="R339" s="38"/>
      <c r="S339" s="38"/>
      <c r="T339" s="38"/>
      <c r="U339" s="38" t="s">
        <v>167</v>
      </c>
      <c r="V339" s="38"/>
      <c r="W339" s="18"/>
      <c r="X339" s="179"/>
      <c r="Y339" s="179" t="e">
        <f>IF(OR("ASMA"=F339,"MA"=F339),"rsm:","ram:")&amp;
IF(OR("ASMA"=F339,"ABIE"=F339),
  SUBSTITUTE(
    SUBSTITUTE(
      SUBSTITUTE(X339,". Details","Type"),
      "_",""
    ),
    " ",""
  ),
  SUBSTITUTE(
    SUBSTITUTE(
      SUBSTITUTE(
        SUBSTITUTE(
          SUBSTITUTE(
            SUBSTITUTE(
              MID(X339,FIND(".",X339)+2,LEN(X339)-FIND(".",X339)-1),
              "_",""
            ),
            "Identification",""
          ),
          "Text",""
        ),
        ".",""
      ),
      " ",""
    ),
    "Identifier","ID"
  )
)</f>
        <v>#VALUE!</v>
      </c>
      <c r="Z339" s="204" t="e">
        <f>Z337&amp;"/"&amp;Y339</f>
        <v>#VALUE!</v>
      </c>
      <c r="AA339" s="179"/>
      <c r="AB339" s="179"/>
      <c r="AC339" s="179"/>
      <c r="AD339" s="179"/>
      <c r="AE339" s="179"/>
      <c r="AF339"/>
      <c r="AG339"/>
      <c r="AH339"/>
      <c r="AI339" s="131"/>
    </row>
    <row r="340" spans="1:35" s="17" customFormat="1">
      <c r="A340" s="215">
        <v>339</v>
      </c>
      <c r="B340" s="9">
        <v>339</v>
      </c>
      <c r="C340" s="4" t="s">
        <v>1055</v>
      </c>
      <c r="D340" s="177" t="str">
        <f>INDEX(単一!C:C,MATCH(G340,単一!H:H,0),1)</f>
        <v>明細行</v>
      </c>
      <c r="E340" s="4" t="s">
        <v>1056</v>
      </c>
      <c r="F340" s="4" t="s">
        <v>22</v>
      </c>
      <c r="G340" s="4" t="s">
        <v>1058</v>
      </c>
      <c r="H340" s="4" t="s">
        <v>1059</v>
      </c>
      <c r="I340" s="4" t="s">
        <v>1060</v>
      </c>
      <c r="J340" s="19"/>
      <c r="K340" s="19"/>
      <c r="L340" s="38"/>
      <c r="M340" s="38"/>
      <c r="N340" s="38"/>
      <c r="O340" s="38"/>
      <c r="P340" s="38"/>
      <c r="Q340" s="38"/>
      <c r="R340" s="38"/>
      <c r="S340" s="41"/>
      <c r="T340" s="38"/>
      <c r="U340" s="38" t="s">
        <v>1057</v>
      </c>
      <c r="V340" s="38"/>
      <c r="W340" s="38"/>
      <c r="X340" s="179"/>
      <c r="Y340" s="179" t="e">
        <f>IF(OR("ASMA"=F340,"MA"=F340),"rsm:","ram:")&amp;
IF(OR("ASMA"=F340,"ABIE"=F340),
  SUBSTITUTE(
    SUBSTITUTE(
      SUBSTITUTE(X340,". Details","Type"),
      "_",""
    ),
    " ",""
  ),
  SUBSTITUTE(
    SUBSTITUTE(
      SUBSTITUTE(
        SUBSTITUTE(
          SUBSTITUTE(
            SUBSTITUTE(
              MID(X340,FIND(".",X340)+2,LEN(X340)-FIND(".",X340)-1),
              "_",""
            ),
            "Identification",""
          ),
          "Text",""
        ),
        ".",""
      ),
      " ",""
    ),
    "Identifier","ID"
  )
)</f>
        <v>#VALUE!</v>
      </c>
      <c r="Z340" s="204" t="e">
        <f>Z337&amp;"/"&amp;Y340</f>
        <v>#VALUE!</v>
      </c>
      <c r="AA340" s="179"/>
      <c r="AB340" s="179"/>
      <c r="AC340" s="179"/>
      <c r="AD340" s="179"/>
      <c r="AE340" s="179"/>
      <c r="AF340"/>
      <c r="AG340"/>
      <c r="AH340"/>
      <c r="AI340" s="131"/>
    </row>
    <row r="341" spans="1:35" s="17" customFormat="1">
      <c r="A341" s="215">
        <v>340</v>
      </c>
      <c r="B341" s="9">
        <v>340</v>
      </c>
      <c r="C341" s="4" t="s">
        <v>1055</v>
      </c>
      <c r="D341" s="177" t="str">
        <f>INDEX(単一!C:C,MATCH(G341,単一!H:H,0),1)</f>
        <v>明細行</v>
      </c>
      <c r="E341" s="4" t="s">
        <v>174</v>
      </c>
      <c r="F341" s="4" t="s">
        <v>22</v>
      </c>
      <c r="G341" s="4" t="s">
        <v>1061</v>
      </c>
      <c r="H341" s="4" t="s">
        <v>1062</v>
      </c>
      <c r="I341" s="4" t="s">
        <v>26</v>
      </c>
      <c r="J341" s="43"/>
      <c r="K341" s="43"/>
      <c r="L341" s="37"/>
      <c r="M341" s="38"/>
      <c r="N341" s="38"/>
      <c r="O341" s="38"/>
      <c r="P341" s="38"/>
      <c r="Q341" s="38"/>
      <c r="R341" s="38"/>
      <c r="S341" s="38"/>
      <c r="T341" s="38"/>
      <c r="U341" s="38" t="s">
        <v>175</v>
      </c>
      <c r="V341" s="38"/>
      <c r="W341" s="38"/>
      <c r="X341" s="179"/>
      <c r="Y341" s="179" t="e">
        <f>IF(OR("ASMA"=F341,"MA"=F341),"rsm:","ram:")&amp;
IF(OR("ASMA"=F341,"ABIE"=F341),
  SUBSTITUTE(
    SUBSTITUTE(
      SUBSTITUTE(X341,". Details","Type"),
      "_",""
    ),
    " ",""
  ),
  SUBSTITUTE(
    SUBSTITUTE(
      SUBSTITUTE(
        SUBSTITUTE(
          SUBSTITUTE(
            SUBSTITUTE(
              MID(X341,FIND(".",X341)+2,LEN(X341)-FIND(".",X341)-1),
              "_",""
            ),
            "Identification",""
          ),
          "Text",""
        ),
        ".",""
      ),
      " ",""
    ),
    "Identifier","ID"
  )
)</f>
        <v>#VALUE!</v>
      </c>
      <c r="Z341" s="204" t="e">
        <f>Z$337&amp;"/"&amp;Y341</f>
        <v>#VALUE!</v>
      </c>
      <c r="AA341" s="179"/>
      <c r="AB341" s="179"/>
      <c r="AC341" s="179"/>
      <c r="AD341" s="179"/>
      <c r="AE341" s="179"/>
      <c r="AF341"/>
      <c r="AG341"/>
      <c r="AH341"/>
      <c r="AI341" s="131"/>
    </row>
    <row r="342" spans="1:35" s="17" customFormat="1">
      <c r="A342" s="215">
        <v>341</v>
      </c>
      <c r="B342" s="9">
        <v>341</v>
      </c>
      <c r="C342" s="4" t="s">
        <v>1022</v>
      </c>
      <c r="D342" s="177" t="str">
        <f>INDEX(単一!C:C,MATCH(G342,単一!H:H,0),1)</f>
        <v>明細行</v>
      </c>
      <c r="E342" s="33" t="s">
        <v>1063</v>
      </c>
      <c r="F342" s="4" t="s">
        <v>32</v>
      </c>
      <c r="G342" s="4" t="s">
        <v>1065</v>
      </c>
      <c r="H342" s="4" t="s">
        <v>1066</v>
      </c>
      <c r="I342" s="35" t="s">
        <v>26</v>
      </c>
      <c r="J342" s="195"/>
      <c r="K342" s="195"/>
      <c r="L342" s="41"/>
      <c r="M342" s="38"/>
      <c r="N342" s="38"/>
      <c r="O342" s="38"/>
      <c r="P342" s="38"/>
      <c r="Q342" s="38"/>
      <c r="R342" s="38"/>
      <c r="S342" s="38" t="s">
        <v>1064</v>
      </c>
      <c r="T342" s="38"/>
      <c r="U342" s="38"/>
      <c r="V342" s="38"/>
      <c r="W342" s="38"/>
      <c r="X342" s="179"/>
      <c r="Y342" s="179" t="e">
        <f>IF(OR("ASMA"=F342,"MA"=F342),"rsm:","ram:")&amp;
IF(OR("ASMA"=F342,"ABIE"=F342),
  SUBSTITUTE(
    SUBSTITUTE(
      SUBSTITUTE(X342,". Details","Type"),
      "_",""
    ),
    " ",""
  ),
  SUBSTITUTE(
    SUBSTITUTE(
      SUBSTITUTE(
        SUBSTITUTE(
          SUBSTITUTE(
            SUBSTITUTE(
              MID(X342,FIND(".",X342)+2,LEN(X342)-FIND(".",X342)-1),
              "_",""
            ),
            "Identification",""
          ),
          "Text",""
        ),
        ".",""
      ),
      " ",""
    ),
    "Identifier","ID"
  )
)</f>
        <v>#VALUE!</v>
      </c>
      <c r="Z342" s="204" t="e">
        <f>Z$337&amp;"/"&amp;Y342</f>
        <v>#VALUE!</v>
      </c>
      <c r="AA342" s="179"/>
      <c r="AB342" s="179"/>
      <c r="AC342" s="179"/>
      <c r="AD342" s="179"/>
      <c r="AE342" s="179"/>
      <c r="AF342"/>
      <c r="AG342"/>
      <c r="AH342"/>
      <c r="AI342" s="131"/>
    </row>
    <row r="343" spans="1:35" s="17" customFormat="1">
      <c r="A343" s="215">
        <v>342</v>
      </c>
      <c r="B343" s="9">
        <v>342</v>
      </c>
      <c r="C343" s="4" t="s">
        <v>1022</v>
      </c>
      <c r="D343" s="177" t="str">
        <f>INDEX(単一!C:C,MATCH(G343,単一!H:H,0),1)</f>
        <v>明細行</v>
      </c>
      <c r="E343" s="33" t="s">
        <v>162</v>
      </c>
      <c r="F343" s="4" t="s">
        <v>37</v>
      </c>
      <c r="G343" s="4" t="s">
        <v>1067</v>
      </c>
      <c r="H343" s="4" t="s">
        <v>1068</v>
      </c>
      <c r="I343" s="35" t="s">
        <v>13</v>
      </c>
      <c r="J343" s="194"/>
      <c r="K343" s="194"/>
      <c r="L343" s="37"/>
      <c r="M343" s="38"/>
      <c r="N343" s="38"/>
      <c r="O343" s="38"/>
      <c r="P343" s="38"/>
      <c r="Q343" s="38"/>
      <c r="R343" s="38"/>
      <c r="S343" s="38"/>
      <c r="T343" s="38" t="s">
        <v>163</v>
      </c>
      <c r="U343" s="38"/>
      <c r="V343" s="38"/>
      <c r="W343" s="38"/>
      <c r="X343" s="179"/>
      <c r="Y343" s="179" t="str">
        <f>IF(OR("ASMA"=F343,"MA"=F343),"rsm:","ram:")&amp;
IF(OR("ASMA"=F343,"ABIE"=F343),
  SUBSTITUTE(
    SUBSTITUTE(
      SUBSTITUTE(X343,". Details","Type"),
      "_",""
    ),
    " ",""
  ),
  SUBSTITUTE(
    SUBSTITUTE(
      SUBSTITUTE(
        SUBSTITUTE(
          SUBSTITUTE(
            SUBSTITUTE(
              MID(X343,FIND(".",X343)+2,LEN(X343)-FIND(".",X343)-1),
              "_",""
            ),
            "Identification",""
          ),
          "Text",""
        ),
        ".",""
      ),
      " ",""
    ),
    "Identifier","ID"
  )
)</f>
        <v>ram:</v>
      </c>
      <c r="Z343" s="204" t="e">
        <f>Z$337&amp;"/"&amp;Y343</f>
        <v>#VALUE!</v>
      </c>
      <c r="AA343" s="179"/>
      <c r="AB343" s="179"/>
      <c r="AC343" s="179"/>
      <c r="AD343" s="179"/>
      <c r="AE343" s="179"/>
      <c r="AF343"/>
      <c r="AG343"/>
      <c r="AH343"/>
      <c r="AI343" s="131"/>
    </row>
    <row r="344" spans="1:35" s="17" customFormat="1">
      <c r="A344" s="215">
        <v>343</v>
      </c>
      <c r="B344" s="9">
        <v>343</v>
      </c>
      <c r="C344" s="4" t="s">
        <v>1022</v>
      </c>
      <c r="D344" s="177" t="str">
        <f>INDEX(単一!C:C,MATCH(G344,単一!H:H,0),1)</f>
        <v>明細行</v>
      </c>
      <c r="E344" s="4" t="s">
        <v>166</v>
      </c>
      <c r="F344" s="4" t="s">
        <v>22</v>
      </c>
      <c r="G344" s="4" t="s">
        <v>1069</v>
      </c>
      <c r="H344" s="4" t="s">
        <v>1070</v>
      </c>
      <c r="I344" s="35" t="s">
        <v>26</v>
      </c>
      <c r="J344" s="195"/>
      <c r="K344" s="195"/>
      <c r="L344" s="38"/>
      <c r="M344" s="38"/>
      <c r="N344" s="38"/>
      <c r="O344" s="38"/>
      <c r="P344" s="38"/>
      <c r="Q344" s="38"/>
      <c r="R344" s="38"/>
      <c r="S344" s="41"/>
      <c r="T344" s="38"/>
      <c r="U344" s="38" t="s">
        <v>167</v>
      </c>
      <c r="V344" s="38"/>
      <c r="W344" s="38"/>
      <c r="X344" s="179"/>
      <c r="Y344" s="179" t="e">
        <f>IF(OR("ASMA"=F344,"MA"=F344),"rsm:","ram:")&amp;
IF(OR("ASMA"=F344,"ABIE"=F344),
  SUBSTITUTE(
    SUBSTITUTE(
      SUBSTITUTE(X344,". Details","Type"),
      "_",""
    ),
    " ",""
  ),
  SUBSTITUTE(
    SUBSTITUTE(
      SUBSTITUTE(
        SUBSTITUTE(
          SUBSTITUTE(
            SUBSTITUTE(
              MID(X344,FIND(".",X344)+2,LEN(X344)-FIND(".",X344)-1),
              "_",""
            ),
            "Identification",""
          ),
          "Text",""
        ),
        ".",""
      ),
      " ",""
    ),
    "Identifier","ID"
  )
)</f>
        <v>#VALUE!</v>
      </c>
      <c r="Z344" s="204" t="e">
        <f>Z$337&amp;"/"&amp;Y344</f>
        <v>#VALUE!</v>
      </c>
      <c r="AA344" s="179"/>
      <c r="AB344" s="179"/>
      <c r="AC344" s="179"/>
      <c r="AD344" s="179"/>
      <c r="AE344" s="179"/>
      <c r="AF344"/>
      <c r="AG344"/>
      <c r="AH344"/>
      <c r="AI344" s="131"/>
    </row>
    <row r="345" spans="1:35" s="17" customFormat="1">
      <c r="A345" s="215">
        <v>344</v>
      </c>
      <c r="B345" s="9">
        <v>344</v>
      </c>
      <c r="C345" s="4" t="s">
        <v>1022</v>
      </c>
      <c r="D345" s="177" t="str">
        <f>INDEX(単一!C:C,MATCH(G345,単一!H:H,0),1)</f>
        <v>明細行</v>
      </c>
      <c r="E345" s="4" t="s">
        <v>1071</v>
      </c>
      <c r="F345" s="4" t="s">
        <v>22</v>
      </c>
      <c r="G345" s="4" t="s">
        <v>1072</v>
      </c>
      <c r="H345" s="4" t="s">
        <v>1073</v>
      </c>
      <c r="I345" s="35" t="s">
        <v>26</v>
      </c>
      <c r="J345" s="195"/>
      <c r="K345" s="195"/>
      <c r="L345" s="41"/>
      <c r="M345" s="38"/>
      <c r="N345" s="38"/>
      <c r="O345" s="38"/>
      <c r="P345" s="38"/>
      <c r="Q345" s="38"/>
      <c r="R345" s="38"/>
      <c r="S345" s="38"/>
      <c r="T345" s="38"/>
      <c r="U345" s="38" t="s">
        <v>1057</v>
      </c>
      <c r="V345" s="38"/>
      <c r="W345" s="38"/>
      <c r="X345" s="179"/>
      <c r="Y345" s="179" t="e">
        <f>IF(OR("ASMA"=F345,"MA"=F345),"rsm:","ram:")&amp;
IF(OR("ASMA"=F345,"ABIE"=F345),
  SUBSTITUTE(
    SUBSTITUTE(
      SUBSTITUTE(X345,". Details","Type"),
      "_",""
    ),
    " ",""
  ),
  SUBSTITUTE(
    SUBSTITUTE(
      SUBSTITUTE(
        SUBSTITUTE(
          SUBSTITUTE(
            SUBSTITUTE(
              MID(X345,FIND(".",X345)+2,LEN(X345)-FIND(".",X345)-1),
              "_",""
            ),
            "Identification",""
          ),
          "Text",""
        ),
        ".",""
      ),
      " ",""
    ),
    "Identifier","ID"
  )
)</f>
        <v>#VALUE!</v>
      </c>
      <c r="Z345" s="204" t="e">
        <f>Z$337&amp;"/"&amp;Y345</f>
        <v>#VALUE!</v>
      </c>
      <c r="AA345" s="179"/>
      <c r="AB345" s="179"/>
      <c r="AC345" s="179"/>
      <c r="AD345" s="179"/>
      <c r="AE345" s="179"/>
      <c r="AF345"/>
      <c r="AG345"/>
      <c r="AH345"/>
      <c r="AI345" s="131"/>
    </row>
    <row r="346" spans="1:35" s="17" customFormat="1">
      <c r="A346" s="215">
        <v>345</v>
      </c>
      <c r="B346" s="9">
        <v>345</v>
      </c>
      <c r="C346" s="4" t="s">
        <v>1055</v>
      </c>
      <c r="D346" s="177" t="str">
        <f>INDEX(単一!C:C,MATCH(G346,単一!H:H,0),1)</f>
        <v>明細行</v>
      </c>
      <c r="E346" s="4" t="s">
        <v>174</v>
      </c>
      <c r="F346" s="4" t="s">
        <v>22</v>
      </c>
      <c r="G346" s="4" t="s">
        <v>1074</v>
      </c>
      <c r="H346" s="4" t="s">
        <v>1075</v>
      </c>
      <c r="I346" s="4" t="s">
        <v>26</v>
      </c>
      <c r="J346" s="43"/>
      <c r="K346" s="43"/>
      <c r="L346" s="37"/>
      <c r="M346" s="38"/>
      <c r="N346" s="38"/>
      <c r="O346" s="38"/>
      <c r="P346" s="38"/>
      <c r="Q346" s="38"/>
      <c r="R346" s="38"/>
      <c r="S346" s="38"/>
      <c r="T346" s="38"/>
      <c r="U346" s="38" t="s">
        <v>175</v>
      </c>
      <c r="V346" s="38"/>
      <c r="W346" s="38"/>
      <c r="X346" s="179"/>
      <c r="Y346" s="179" t="e">
        <f>IF(OR("ASMA"=F346,"MA"=F346),"rsm:","ram:")&amp;
IF(OR("ASMA"=F346,"ABIE"=F346),
  SUBSTITUTE(
    SUBSTITUTE(
      SUBSTITUTE(X346,". Details","Type"),
      "_",""
    ),
    " ",""
  ),
  SUBSTITUTE(
    SUBSTITUTE(
      SUBSTITUTE(
        SUBSTITUTE(
          SUBSTITUTE(
            SUBSTITUTE(
              MID(X346,FIND(".",X346)+2,LEN(X346)-FIND(".",X346)-1),
              "_",""
            ),
            "Identification",""
          ),
          "Text",""
        ),
        ".",""
      ),
      " ",""
    ),
    "Identifier","ID"
  )
)</f>
        <v>#VALUE!</v>
      </c>
      <c r="Z346" s="204" t="e">
        <f>Z$334&amp;"/"&amp;Y346</f>
        <v>#VALUE!</v>
      </c>
      <c r="AA346" s="179"/>
      <c r="AB346" s="179"/>
      <c r="AC346" s="179"/>
      <c r="AD346" s="179"/>
      <c r="AE346" s="179"/>
      <c r="AF346"/>
      <c r="AG346"/>
      <c r="AH346"/>
      <c r="AI346" s="131"/>
    </row>
    <row r="347" spans="1:35" s="17" customFormat="1">
      <c r="A347" s="215">
        <v>346</v>
      </c>
      <c r="B347" s="9">
        <v>346</v>
      </c>
      <c r="C347" s="4" t="s">
        <v>1022</v>
      </c>
      <c r="D347" s="177" t="str">
        <f>INDEX(単一!C:C,MATCH(G347,単一!H:H,0),1)</f>
        <v>明細行</v>
      </c>
      <c r="E347" s="33" t="s">
        <v>1076</v>
      </c>
      <c r="F347" s="4" t="s">
        <v>32</v>
      </c>
      <c r="G347" s="4" t="s">
        <v>1078</v>
      </c>
      <c r="H347" s="4" t="s">
        <v>1079</v>
      </c>
      <c r="I347" s="35" t="s">
        <v>141</v>
      </c>
      <c r="J347" s="194"/>
      <c r="K347" s="194"/>
      <c r="L347" s="37"/>
      <c r="M347" s="38"/>
      <c r="N347" s="38"/>
      <c r="O347" s="38"/>
      <c r="P347" s="38"/>
      <c r="Q347" s="38"/>
      <c r="R347" s="38"/>
      <c r="S347" s="38" t="s">
        <v>1077</v>
      </c>
      <c r="T347" s="38"/>
      <c r="U347" s="18"/>
      <c r="V347" s="19"/>
      <c r="W347" s="19"/>
      <c r="X347" s="179"/>
      <c r="Y347" s="179" t="e">
        <f>IF(OR("ASMA"=F347,"MA"=F347),"rsm:","ram:")&amp;
IF(OR("ASMA"=F347,"ABIE"=F347),
  SUBSTITUTE(
    SUBSTITUTE(
      SUBSTITUTE(X347,". Details","Type"),
      "_",""
    ),
    " ",""
  ),
  SUBSTITUTE(
    SUBSTITUTE(
      SUBSTITUTE(
        SUBSTITUTE(
          SUBSTITUTE(
            SUBSTITUTE(
              MID(X347,FIND(".",X347)+2,LEN(X347)-FIND(".",X347)-1),
              "_",""
            ),
            "Identification",""
          ),
          "Text",""
        ),
        ".",""
      ),
      " ",""
    ),
    "Identifier","ID"
  )
)</f>
        <v>#VALUE!</v>
      </c>
      <c r="Z347" s="204"/>
      <c r="AA347" s="179"/>
      <c r="AB347" s="179"/>
      <c r="AC347" s="179"/>
      <c r="AD347" s="179"/>
      <c r="AE347" s="179"/>
      <c r="AF347"/>
      <c r="AG347"/>
      <c r="AH347"/>
      <c r="AI347" s="131"/>
    </row>
    <row r="348" spans="1:35" s="17" customFormat="1">
      <c r="A348" s="215">
        <v>347</v>
      </c>
      <c r="B348" s="9">
        <v>347</v>
      </c>
      <c r="C348" s="4" t="s">
        <v>1022</v>
      </c>
      <c r="D348" s="177" t="str">
        <f>INDEX(単一!C:C,MATCH(G348,単一!H:H,0),1)</f>
        <v>明細行</v>
      </c>
      <c r="E348" s="33" t="s">
        <v>162</v>
      </c>
      <c r="F348" s="4" t="s">
        <v>37</v>
      </c>
      <c r="G348" s="4" t="s">
        <v>1080</v>
      </c>
      <c r="H348" s="4" t="s">
        <v>1081</v>
      </c>
      <c r="I348" s="35" t="s">
        <v>13</v>
      </c>
      <c r="J348" s="194"/>
      <c r="K348" s="194"/>
      <c r="L348" s="37"/>
      <c r="M348" s="38"/>
      <c r="N348" s="38"/>
      <c r="O348" s="38"/>
      <c r="P348" s="38"/>
      <c r="Q348" s="38"/>
      <c r="R348" s="38"/>
      <c r="S348" s="38"/>
      <c r="T348" s="38" t="s">
        <v>163</v>
      </c>
      <c r="U348" s="38"/>
      <c r="V348" s="38"/>
      <c r="W348" s="38"/>
      <c r="X348" s="179"/>
      <c r="Y348" s="179" t="str">
        <f>IF(OR("ASMA"=F348,"MA"=F348),"rsm:","ram:")&amp;
IF(OR("ASMA"=F348,"ABIE"=F348),
  SUBSTITUTE(
    SUBSTITUTE(
      SUBSTITUTE(X348,". Details","Type"),
      "_",""
    ),
    " ",""
  ),
  SUBSTITUTE(
    SUBSTITUTE(
      SUBSTITUTE(
        SUBSTITUTE(
          SUBSTITUTE(
            SUBSTITUTE(
              MID(X348,FIND(".",X348)+2,LEN(X348)-FIND(".",X348)-1),
              "_",""
            ),
            "Identification",""
          ),
          "Text",""
        ),
        ".",""
      ),
      " ",""
    ),
    "Identifier","ID"
  )
)</f>
        <v>ram:</v>
      </c>
      <c r="Z348" s="204" t="e">
        <f>Z346&amp;"/"&amp;Y348</f>
        <v>#VALUE!</v>
      </c>
      <c r="AA348" s="179"/>
      <c r="AB348" s="179"/>
      <c r="AC348" s="179"/>
      <c r="AD348" s="179"/>
      <c r="AE348" s="179"/>
      <c r="AF348"/>
      <c r="AG348"/>
      <c r="AH348"/>
      <c r="AI348" s="131"/>
    </row>
    <row r="349" spans="1:35" s="17" customFormat="1">
      <c r="A349" s="215">
        <v>348</v>
      </c>
      <c r="B349" s="9">
        <v>348</v>
      </c>
      <c r="C349" s="4" t="s">
        <v>1022</v>
      </c>
      <c r="D349" s="177" t="str">
        <f>INDEX(単一!C:C,MATCH(G349,単一!H:H,0),1)</f>
        <v>明細行</v>
      </c>
      <c r="E349" s="4" t="s">
        <v>166</v>
      </c>
      <c r="F349" s="4" t="s">
        <v>22</v>
      </c>
      <c r="G349" s="4" t="s">
        <v>1082</v>
      </c>
      <c r="H349" s="90" t="s">
        <v>1083</v>
      </c>
      <c r="I349" s="35" t="s">
        <v>20</v>
      </c>
      <c r="J349" s="195"/>
      <c r="K349" s="195"/>
      <c r="L349" s="41"/>
      <c r="M349" s="38"/>
      <c r="N349" s="38"/>
      <c r="O349" s="38"/>
      <c r="P349" s="38"/>
      <c r="Q349" s="38"/>
      <c r="R349" s="38"/>
      <c r="S349" s="38"/>
      <c r="T349" s="38"/>
      <c r="U349" s="38" t="s">
        <v>167</v>
      </c>
      <c r="V349" s="38"/>
      <c r="W349" s="18"/>
      <c r="X349" s="179"/>
      <c r="Y349" s="179" t="e">
        <f>IF(OR("ASMA"=F349,"MA"=F349),"rsm:","ram:")&amp;
IF(OR("ASMA"=F349,"ABIE"=F349),
  SUBSTITUTE(
    SUBSTITUTE(
      SUBSTITUTE(X349,". Details","Type"),
      "_",""
    ),
    " ",""
  ),
  SUBSTITUTE(
    SUBSTITUTE(
      SUBSTITUTE(
        SUBSTITUTE(
          SUBSTITUTE(
            SUBSTITUTE(
              MID(X349,FIND(".",X349)+2,LEN(X349)-FIND(".",X349)-1),
              "_",""
            ),
            "Identification",""
          ),
          "Text",""
        ),
        ".",""
      ),
      " ",""
    ),
    "Identifier","ID"
  )
)</f>
        <v>#VALUE!</v>
      </c>
      <c r="Z349" s="204" t="e">
        <f>Z346&amp;"/"&amp;Y349</f>
        <v>#VALUE!</v>
      </c>
      <c r="AA349" s="179"/>
      <c r="AB349" s="179"/>
      <c r="AC349" s="179"/>
      <c r="AD349" s="179"/>
      <c r="AE349" s="179"/>
      <c r="AF349"/>
      <c r="AG349"/>
      <c r="AH349"/>
      <c r="AI349" s="131"/>
    </row>
    <row r="350" spans="1:35" s="17" customFormat="1">
      <c r="A350" s="215">
        <v>349</v>
      </c>
      <c r="B350" s="9">
        <v>349</v>
      </c>
      <c r="C350" s="4" t="s">
        <v>1022</v>
      </c>
      <c r="D350" s="177" t="str">
        <f>INDEX(単一!C:C,MATCH(G350,単一!H:H,0),1)</f>
        <v>明細行</v>
      </c>
      <c r="E350" s="4" t="s">
        <v>1071</v>
      </c>
      <c r="F350" s="4" t="s">
        <v>22</v>
      </c>
      <c r="G350" s="4" t="s">
        <v>1085</v>
      </c>
      <c r="H350" s="4" t="s">
        <v>1086</v>
      </c>
      <c r="I350" s="35" t="s">
        <v>26</v>
      </c>
      <c r="J350" s="195"/>
      <c r="K350" s="195"/>
      <c r="L350" s="41"/>
      <c r="M350" s="38"/>
      <c r="N350" s="38"/>
      <c r="O350" s="38"/>
      <c r="P350" s="38"/>
      <c r="Q350" s="38"/>
      <c r="R350" s="38"/>
      <c r="S350" s="38"/>
      <c r="T350" s="38"/>
      <c r="U350" s="38" t="s">
        <v>1084</v>
      </c>
      <c r="V350" s="38"/>
      <c r="W350" s="38"/>
      <c r="X350" s="179"/>
      <c r="Y350" s="179" t="e">
        <f>IF(OR("ASMA"=F350,"MA"=F350),"rsm:","ram:")&amp;
IF(OR("ASMA"=F350,"ABIE"=F350),
  SUBSTITUTE(
    SUBSTITUTE(
      SUBSTITUTE(X350,". Details","Type"),
      "_",""
    ),
    " ",""
  ),
  SUBSTITUTE(
    SUBSTITUTE(
      SUBSTITUTE(
        SUBSTITUTE(
          SUBSTITUTE(
            SUBSTITUTE(
              MID(X350,FIND(".",X350)+2,LEN(X350)-FIND(".",X350)-1),
              "_",""
            ),
            "Identification",""
          ),
          "Text",""
        ),
        ".",""
      ),
      " ",""
    ),
    "Identifier","ID"
  )
)</f>
        <v>#VALUE!</v>
      </c>
      <c r="Z350" s="204" t="e">
        <f>Z$346&amp;"/"&amp;Y350</f>
        <v>#VALUE!</v>
      </c>
      <c r="AA350" s="179"/>
      <c r="AB350" s="179"/>
      <c r="AC350" s="179"/>
      <c r="AD350" s="179"/>
      <c r="AE350" s="179"/>
      <c r="AF350"/>
      <c r="AG350"/>
      <c r="AH350"/>
      <c r="AI350" s="131"/>
    </row>
    <row r="351" spans="1:35" s="17" customFormat="1">
      <c r="A351" s="215">
        <v>350</v>
      </c>
      <c r="B351" s="9">
        <v>350</v>
      </c>
      <c r="C351" s="4" t="s">
        <v>1055</v>
      </c>
      <c r="D351" s="177" t="str">
        <f>INDEX(単一!C:C,MATCH(G351,単一!H:H,0),1)</f>
        <v>明細行</v>
      </c>
      <c r="E351" s="4" t="s">
        <v>174</v>
      </c>
      <c r="F351" s="4" t="s">
        <v>22</v>
      </c>
      <c r="G351" s="4" t="s">
        <v>1087</v>
      </c>
      <c r="H351" s="4" t="s">
        <v>1088</v>
      </c>
      <c r="I351" s="4" t="s">
        <v>26</v>
      </c>
      <c r="J351" s="43"/>
      <c r="K351" s="43"/>
      <c r="L351" s="37"/>
      <c r="M351" s="38"/>
      <c r="N351" s="38"/>
      <c r="O351" s="38"/>
      <c r="P351" s="38"/>
      <c r="Q351" s="38"/>
      <c r="R351" s="38"/>
      <c r="S351" s="38"/>
      <c r="T351" s="38"/>
      <c r="U351" s="38" t="s">
        <v>175</v>
      </c>
      <c r="V351" s="38"/>
      <c r="W351" s="38"/>
      <c r="X351" s="179"/>
      <c r="Y351" s="179" t="e">
        <f>IF(OR("ASMA"=F351,"MA"=F351),"rsm:","ram:")&amp;
IF(OR("ASMA"=F351,"ABIE"=F351),
  SUBSTITUTE(
    SUBSTITUTE(
      SUBSTITUTE(X351,". Details","Type"),
      "_",""
    ),
    " ",""
  ),
  SUBSTITUTE(
    SUBSTITUTE(
      SUBSTITUTE(
        SUBSTITUTE(
          SUBSTITUTE(
            SUBSTITUTE(
              MID(X351,FIND(".",X351)+2,LEN(X351)-FIND(".",X351)-1),
              "_",""
            ),
            "Identification",""
          ),
          "Text",""
        ),
        ".",""
      ),
      " ",""
    ),
    "Identifier","ID"
  )
)</f>
        <v>#VALUE!</v>
      </c>
      <c r="Z351" s="204" t="e">
        <f>Z$346&amp;"/"&amp;Y351</f>
        <v>#VALUE!</v>
      </c>
      <c r="AA351" s="179"/>
      <c r="AB351" s="179"/>
      <c r="AC351" s="179"/>
      <c r="AD351" s="179"/>
      <c r="AE351" s="179"/>
      <c r="AF351"/>
      <c r="AG351"/>
      <c r="AH351"/>
      <c r="AI351" s="131"/>
    </row>
    <row r="352" spans="1:35" s="17" customFormat="1">
      <c r="A352" s="215">
        <v>351</v>
      </c>
      <c r="B352" s="9">
        <v>351</v>
      </c>
      <c r="C352" s="4" t="s">
        <v>1022</v>
      </c>
      <c r="D352" s="177" t="str">
        <f>INDEX(単一!C:C,MATCH(G352,単一!H:H,0),1)</f>
        <v>明細行</v>
      </c>
      <c r="E352" s="4" t="s">
        <v>182</v>
      </c>
      <c r="F352" s="4" t="s">
        <v>22</v>
      </c>
      <c r="G352" s="4" t="s">
        <v>1089</v>
      </c>
      <c r="H352" s="4" t="s">
        <v>1090</v>
      </c>
      <c r="I352" s="35" t="s">
        <v>20</v>
      </c>
      <c r="J352" s="194"/>
      <c r="K352" s="194"/>
      <c r="L352" s="37"/>
      <c r="M352" s="38"/>
      <c r="N352" s="38"/>
      <c r="O352" s="38"/>
      <c r="P352" s="38"/>
      <c r="Q352" s="38"/>
      <c r="R352" s="38"/>
      <c r="S352" s="38"/>
      <c r="T352" s="38"/>
      <c r="U352" s="38" t="s">
        <v>183</v>
      </c>
      <c r="V352" s="38"/>
      <c r="W352" s="38"/>
      <c r="X352" s="179"/>
      <c r="Y352" s="179" t="e">
        <f>IF(OR("ASMA"=F352,"MA"=F352),"rsm:","ram:")&amp;
IF(OR("ASMA"=F352,"ABIE"=F352),
  SUBSTITUTE(
    SUBSTITUTE(
      SUBSTITUTE(X352,". Details","Type"),
      "_",""
    ),
    " ",""
  ),
  SUBSTITUTE(
    SUBSTITUTE(
      SUBSTITUTE(
        SUBSTITUTE(
          SUBSTITUTE(
            SUBSTITUTE(
              MID(X352,FIND(".",X352)+2,LEN(X352)-FIND(".",X352)-1),
              "_",""
            ),
            "Identification",""
          ),
          "Text",""
        ),
        ".",""
      ),
      " ",""
    ),
    "Identifier","ID"
  )
)</f>
        <v>#VALUE!</v>
      </c>
      <c r="Z352" s="204" t="e">
        <f>Z$334&amp;"/"&amp;Y352</f>
        <v>#VALUE!</v>
      </c>
      <c r="AA352" s="179"/>
      <c r="AB352" s="179"/>
      <c r="AC352" s="179"/>
      <c r="AD352" s="179"/>
      <c r="AE352" s="179"/>
      <c r="AF352"/>
      <c r="AG352"/>
      <c r="AH352"/>
      <c r="AI352" s="131"/>
    </row>
    <row r="353" spans="1:35">
      <c r="A353" s="214">
        <v>352</v>
      </c>
      <c r="B353" s="9">
        <v>352</v>
      </c>
      <c r="C353" s="4" t="s">
        <v>1022</v>
      </c>
      <c r="D353" s="177" t="str">
        <f>INDEX(単一!C:C,MATCH(G353,単一!H:H,0),1)</f>
        <v>明細行</v>
      </c>
      <c r="E353" s="4" t="s">
        <v>186</v>
      </c>
      <c r="F353" s="4" t="s">
        <v>22</v>
      </c>
      <c r="G353" s="4" t="s">
        <v>1091</v>
      </c>
      <c r="H353" s="4" t="s">
        <v>1092</v>
      </c>
      <c r="I353" s="35" t="s">
        <v>26</v>
      </c>
      <c r="J353" s="195"/>
      <c r="K353" s="195"/>
      <c r="L353" s="41"/>
      <c r="M353" s="38"/>
      <c r="N353" s="38"/>
      <c r="O353" s="38"/>
      <c r="P353" s="18"/>
      <c r="Q353" s="19"/>
      <c r="R353" s="19"/>
      <c r="S353" s="19"/>
      <c r="T353" s="19"/>
      <c r="U353" s="19" t="s">
        <v>187</v>
      </c>
      <c r="V353" s="19"/>
      <c r="W353" s="19"/>
      <c r="X353" s="179"/>
      <c r="Y353" s="179" t="e">
        <f>IF(OR("ASMA"=F353,"MA"=F353),"rsm:","ram:")&amp;
IF(OR("ASMA"=F353,"ABIE"=F353),
  SUBSTITUTE(
    SUBSTITUTE(
      SUBSTITUTE(X353,". Details","Type"),
      "_",""
    ),
    " ",""
  ),
  SUBSTITUTE(
    SUBSTITUTE(
      SUBSTITUTE(
        SUBSTITUTE(
          SUBSTITUTE(
            SUBSTITUTE(
              MID(X353,FIND(".",X353)+2,LEN(X353)-FIND(".",X353)-1),
              "_",""
            ),
            "Identification",""
          ),
          "Text",""
        ),
        ".",""
      ),
      " ",""
    ),
    "Identifier","ID"
  )
)</f>
        <v>#VALUE!</v>
      </c>
      <c r="Z353" s="204"/>
      <c r="AA353" s="179"/>
      <c r="AB353" s="179"/>
      <c r="AC353" s="179"/>
      <c r="AD353" s="179"/>
      <c r="AE353" s="179"/>
    </row>
    <row r="354" spans="1:35">
      <c r="A354" s="214">
        <v>353</v>
      </c>
      <c r="B354" s="9">
        <v>353</v>
      </c>
      <c r="C354" s="4" t="s">
        <v>1022</v>
      </c>
      <c r="D354" s="177" t="str">
        <f>INDEX(単一!C:C,MATCH(G354,単一!H:H,0),1)</f>
        <v>明細行</v>
      </c>
      <c r="E354" s="33" t="s">
        <v>1016</v>
      </c>
      <c r="F354" s="4" t="s">
        <v>22</v>
      </c>
      <c r="G354" s="4" t="s">
        <v>1093</v>
      </c>
      <c r="H354" s="4" t="s">
        <v>1094</v>
      </c>
      <c r="I354" s="35" t="s">
        <v>20</v>
      </c>
      <c r="J354" s="194"/>
      <c r="K354" s="194"/>
      <c r="L354" s="37"/>
      <c r="M354" s="38"/>
      <c r="N354" s="38"/>
      <c r="O354" s="38"/>
      <c r="P354" s="38"/>
      <c r="Q354" s="18"/>
      <c r="R354" s="19"/>
      <c r="S354" s="19"/>
      <c r="T354" s="19"/>
      <c r="U354" s="19" t="s">
        <v>1017</v>
      </c>
      <c r="V354" s="19"/>
      <c r="W354" s="20"/>
      <c r="X354" s="179"/>
      <c r="Y354" s="179" t="e">
        <f>IF(OR("ASMA"=F354,"MA"=F354),"rsm:","ram:")&amp;
IF(OR("ASMA"=F354,"ABIE"=F354),
  SUBSTITUTE(
    SUBSTITUTE(
      SUBSTITUTE(X354,". Details","Type"),
      "_",""
    ),
    " ",""
  ),
  SUBSTITUTE(
    SUBSTITUTE(
      SUBSTITUTE(
        SUBSTITUTE(
          SUBSTITUTE(
            SUBSTITUTE(
              MID(X354,FIND(".",X354)+2,LEN(X354)-FIND(".",X354)-1),
              "_",""
            ),
            "Identification",""
          ),
          "Text",""
        ),
        ".",""
      ),
      " ",""
    ),
    "Identifier","ID"
  )
)</f>
        <v>#VALUE!</v>
      </c>
      <c r="Z354" s="204" t="e">
        <f>Z352&amp;"/"&amp;Y354</f>
        <v>#VALUE!</v>
      </c>
      <c r="AA354" s="179"/>
      <c r="AB354" s="179"/>
      <c r="AC354" s="179"/>
      <c r="AD354" s="179"/>
      <c r="AE354" s="179"/>
    </row>
    <row r="355" spans="1:35" s="17" customFormat="1">
      <c r="A355" s="215">
        <v>354</v>
      </c>
      <c r="B355" s="9">
        <v>354</v>
      </c>
      <c r="C355" s="4" t="s">
        <v>1022</v>
      </c>
      <c r="D355" s="177" t="str">
        <f>INDEX(単一!C:C,MATCH(G355,単一!H:H,0),1)</f>
        <v>明細行</v>
      </c>
      <c r="E355" s="28" t="s">
        <v>190</v>
      </c>
      <c r="F355" s="4" t="s">
        <v>22</v>
      </c>
      <c r="G355" s="4" t="s">
        <v>1096</v>
      </c>
      <c r="H355" s="4" t="s">
        <v>1090</v>
      </c>
      <c r="I355" s="35" t="s">
        <v>20</v>
      </c>
      <c r="J355" s="194"/>
      <c r="K355" s="194"/>
      <c r="L355" s="37"/>
      <c r="M355" s="38"/>
      <c r="N355" s="38"/>
      <c r="O355" s="38"/>
      <c r="P355" s="38"/>
      <c r="Q355" s="38"/>
      <c r="R355" s="38"/>
      <c r="S355" s="38"/>
      <c r="T355" s="38"/>
      <c r="U355" s="38" t="s">
        <v>1095</v>
      </c>
      <c r="V355" s="38"/>
      <c r="W355" s="38"/>
      <c r="X355" s="179"/>
      <c r="Y355" s="179" t="e">
        <f>IF(OR("ASMA"=F355,"MA"=F355),"rsm:","ram:")&amp;
IF(OR("ASMA"=F355,"ABIE"=F355),
  SUBSTITUTE(
    SUBSTITUTE(
      SUBSTITUTE(X355,". Details","Type"),
      "_",""
    ),
    " ",""
  ),
  SUBSTITUTE(
    SUBSTITUTE(
      SUBSTITUTE(
        SUBSTITUTE(
          SUBSTITUTE(
            SUBSTITUTE(
              MID(X355,FIND(".",X355)+2,LEN(X355)-FIND(".",X355)-1),
              "_",""
            ),
            "Identification",""
          ),
          "Text",""
        ),
        ".",""
      ),
      " ",""
    ),
    "Identifier","ID"
  )
)</f>
        <v>#VALUE!</v>
      </c>
      <c r="Z355" s="204" t="e">
        <f>Z352&amp;"/"&amp;Y355</f>
        <v>#VALUE!</v>
      </c>
      <c r="AA355" s="179"/>
      <c r="AB355" s="179"/>
      <c r="AC355" s="179"/>
      <c r="AD355" s="179"/>
      <c r="AE355" s="179"/>
      <c r="AF355"/>
      <c r="AG355"/>
      <c r="AH355"/>
      <c r="AI355" s="131"/>
    </row>
    <row r="356" spans="1:35" s="17" customFormat="1">
      <c r="A356" s="215">
        <v>355</v>
      </c>
      <c r="B356" s="9">
        <v>355</v>
      </c>
      <c r="C356" s="4" t="s">
        <v>1022</v>
      </c>
      <c r="D356" s="177" t="str">
        <f>INDEX(単一!C:C,MATCH(G356,単一!H:H,0),1)</f>
        <v>明細行</v>
      </c>
      <c r="E356" s="4" t="s">
        <v>1097</v>
      </c>
      <c r="F356" s="4" t="s">
        <v>32</v>
      </c>
      <c r="G356" s="4" t="s">
        <v>1099</v>
      </c>
      <c r="H356" s="4" t="s">
        <v>1100</v>
      </c>
      <c r="I356" s="35" t="s">
        <v>20</v>
      </c>
      <c r="J356" s="194"/>
      <c r="K356" s="194"/>
      <c r="L356" s="37"/>
      <c r="M356" s="38"/>
      <c r="N356" s="38"/>
      <c r="O356" s="38"/>
      <c r="P356" s="38"/>
      <c r="Q356" s="18"/>
      <c r="R356" s="19"/>
      <c r="S356" s="18" t="s">
        <v>1098</v>
      </c>
      <c r="T356" s="19"/>
      <c r="U356" s="19"/>
      <c r="V356" s="19"/>
      <c r="W356" s="19"/>
      <c r="X356" s="179"/>
      <c r="Y356" s="179" t="e">
        <f>IF(OR("ASMA"=F356,"MA"=F356),"rsm:","ram:")&amp;
IF(OR("ASMA"=F356,"ABIE"=F356),
  SUBSTITUTE(
    SUBSTITUTE(
      SUBSTITUTE(X356,". Details","Type"),
      "_",""
    ),
    " ",""
  ),
  SUBSTITUTE(
    SUBSTITUTE(
      SUBSTITUTE(
        SUBSTITUTE(
          SUBSTITUTE(
            SUBSTITUTE(
              MID(X356,FIND(".",X356)+2,LEN(X356)-FIND(".",X356)-1),
              "_",""
            ),
            "Identification",""
          ),
          "Text",""
        ),
        ".",""
      ),
      " ",""
    ),
    "Identifier","ID"
  )
)</f>
        <v>#VALUE!</v>
      </c>
      <c r="Z356" s="204" t="e">
        <f>Z$298&amp;"/"&amp;Y356</f>
        <v>#VALUE!</v>
      </c>
      <c r="AA356" s="179"/>
      <c r="AB356" s="179"/>
      <c r="AC356" s="179"/>
      <c r="AD356" s="179"/>
      <c r="AE356" s="179"/>
      <c r="AF356"/>
      <c r="AG356"/>
      <c r="AH356"/>
      <c r="AI356" s="131"/>
    </row>
    <row r="357" spans="1:35">
      <c r="A357" s="214">
        <v>356</v>
      </c>
      <c r="B357" s="9">
        <v>356</v>
      </c>
      <c r="C357" s="4" t="s">
        <v>1022</v>
      </c>
      <c r="D357" s="177" t="str">
        <f>INDEX(単一!C:C,MATCH(G357,単一!H:H,0),1)</f>
        <v>明細行</v>
      </c>
      <c r="E357" s="4" t="s">
        <v>1101</v>
      </c>
      <c r="F357" s="4" t="s">
        <v>37</v>
      </c>
      <c r="G357" s="4" t="s">
        <v>1103</v>
      </c>
      <c r="H357" s="4" t="s">
        <v>1104</v>
      </c>
      <c r="I357" s="35" t="s">
        <v>13</v>
      </c>
      <c r="J357" s="194"/>
      <c r="K357" s="194"/>
      <c r="L357" s="37"/>
      <c r="M357" s="38"/>
      <c r="N357" s="38"/>
      <c r="O357" s="38"/>
      <c r="P357" s="38"/>
      <c r="Q357" s="38"/>
      <c r="R357" s="38"/>
      <c r="S357" s="38"/>
      <c r="T357" s="38" t="s">
        <v>1102</v>
      </c>
      <c r="U357" s="38"/>
      <c r="V357" s="38"/>
      <c r="W357" s="38"/>
      <c r="X357" s="179"/>
      <c r="Y357" s="179" t="str">
        <f>IF(OR("ASMA"=F357,"MA"=F357),"rsm:","ram:")&amp;
IF(OR("ASMA"=F357,"ABIE"=F357),
  SUBSTITUTE(
    SUBSTITUTE(
      SUBSTITUTE(X357,". Details","Type"),
      "_",""
    ),
    " ",""
  ),
  SUBSTITUTE(
    SUBSTITUTE(
      SUBSTITUTE(
        SUBSTITUTE(
          SUBSTITUTE(
            SUBSTITUTE(
              MID(X357,FIND(".",X357)+2,LEN(X357)-FIND(".",X357)-1),
              "_",""
            ),
            "Identification",""
          ),
          "Text",""
        ),
        ".",""
      ),
      " ",""
    ),
    "Identifier","ID"
  )
)</f>
        <v>ram:</v>
      </c>
      <c r="Z357" s="204"/>
      <c r="AA357" s="179"/>
      <c r="AB357" s="179"/>
      <c r="AC357" s="179"/>
      <c r="AD357" s="179"/>
      <c r="AE357" s="179"/>
    </row>
    <row r="358" spans="1:35">
      <c r="A358" s="214">
        <v>357</v>
      </c>
      <c r="B358" s="9">
        <v>357</v>
      </c>
      <c r="C358" s="4" t="s">
        <v>1022</v>
      </c>
      <c r="D358" s="177" t="str">
        <f>INDEX(単一!C:C,MATCH(G358,単一!H:H,0),1)</f>
        <v>明細行</v>
      </c>
      <c r="E358" s="4" t="s">
        <v>1105</v>
      </c>
      <c r="F358" s="4" t="s">
        <v>22</v>
      </c>
      <c r="G358" s="4" t="s">
        <v>1107</v>
      </c>
      <c r="H358" s="4" t="s">
        <v>1108</v>
      </c>
      <c r="I358" s="35" t="s">
        <v>26</v>
      </c>
      <c r="J358" s="194"/>
      <c r="K358" s="194"/>
      <c r="L358" s="37"/>
      <c r="M358" s="38"/>
      <c r="N358" s="38"/>
      <c r="O358" s="38"/>
      <c r="P358" s="38"/>
      <c r="Q358" s="38"/>
      <c r="R358" s="38"/>
      <c r="S358" s="38"/>
      <c r="T358" s="38"/>
      <c r="U358" s="38" t="s">
        <v>1106</v>
      </c>
      <c r="V358" s="38"/>
      <c r="W358" s="38"/>
      <c r="X358" s="179"/>
      <c r="Y358" s="179" t="e">
        <f>IF(OR("ASMA"=F358,"MA"=F358),"rsm:","ram:")&amp;
IF(OR("ASMA"=F358,"ABIE"=F358),
  SUBSTITUTE(
    SUBSTITUTE(
      SUBSTITUTE(X358,". Details","Type"),
      "_",""
    ),
    " ",""
  ),
  SUBSTITUTE(
    SUBSTITUTE(
      SUBSTITUTE(
        SUBSTITUTE(
          SUBSTITUTE(
            SUBSTITUTE(
              MID(X358,FIND(".",X358)+2,LEN(X358)-FIND(".",X358)-1),
              "_",""
            ),
            "Identification",""
          ),
          "Text",""
        ),
        ".",""
      ),
      " ",""
    ),
    "Identifier","ID"
  )
)</f>
        <v>#VALUE!</v>
      </c>
      <c r="Z358" s="204" t="e">
        <f>Z356&amp;"/"&amp;Y358</f>
        <v>#VALUE!</v>
      </c>
      <c r="AA358" s="179"/>
      <c r="AB358" s="179"/>
      <c r="AC358" s="179"/>
      <c r="AD358" s="179"/>
      <c r="AE358" s="179"/>
    </row>
    <row r="359" spans="1:35" s="42" customFormat="1">
      <c r="A359" s="216">
        <v>358</v>
      </c>
      <c r="B359" s="9">
        <v>358</v>
      </c>
      <c r="C359" s="4" t="s">
        <v>1022</v>
      </c>
      <c r="D359" s="177" t="str">
        <f>INDEX(単一!C:C,MATCH(G359,単一!H:H,0),1)</f>
        <v>明細行</v>
      </c>
      <c r="E359" s="54" t="s">
        <v>1109</v>
      </c>
      <c r="F359" s="4" t="s">
        <v>22</v>
      </c>
      <c r="G359" s="4" t="s">
        <v>1111</v>
      </c>
      <c r="H359" s="4" t="s">
        <v>1112</v>
      </c>
      <c r="I359" s="35" t="s">
        <v>20</v>
      </c>
      <c r="J359" s="194"/>
      <c r="K359" s="194"/>
      <c r="L359" s="37"/>
      <c r="M359" s="38"/>
      <c r="N359" s="38"/>
      <c r="O359" s="38"/>
      <c r="P359" s="38"/>
      <c r="Q359" s="38"/>
      <c r="R359" s="38"/>
      <c r="S359" s="38"/>
      <c r="T359" s="38"/>
      <c r="U359" s="38" t="s">
        <v>1110</v>
      </c>
      <c r="V359" s="38"/>
      <c r="W359" s="38"/>
      <c r="X359" s="179"/>
      <c r="Y359" s="179" t="e">
        <f>IF(OR("ASMA"=F359,"MA"=F359),"rsm:","ram:")&amp;
IF(OR("ASMA"=F359,"ABIE"=F359),
  SUBSTITUTE(
    SUBSTITUTE(
      SUBSTITUTE(X359,". Details","Type"),
      "_",""
    ),
    " ",""
  ),
  SUBSTITUTE(
    SUBSTITUTE(
      SUBSTITUTE(
        SUBSTITUTE(
          SUBSTITUTE(
            SUBSTITUTE(
              MID(X359,FIND(".",X359)+2,LEN(X359)-FIND(".",X359)-1),
              "_",""
            ),
            "Identification",""
          ),
          "Text",""
        ),
        ".",""
      ),
      " ",""
    ),
    "Identifier","ID"
  )
)</f>
        <v>#VALUE!</v>
      </c>
      <c r="Z359" s="204" t="e">
        <f>Z$356&amp;"/"&amp;Y359</f>
        <v>#VALUE!</v>
      </c>
      <c r="AA359" s="179"/>
      <c r="AB359" s="179"/>
      <c r="AC359" s="179"/>
      <c r="AD359" s="179"/>
      <c r="AE359" s="179"/>
      <c r="AF359"/>
      <c r="AG359"/>
      <c r="AH359"/>
      <c r="AI359" s="131"/>
    </row>
    <row r="360" spans="1:35" s="64" customFormat="1">
      <c r="A360" s="218">
        <v>359</v>
      </c>
      <c r="B360" s="9">
        <v>359</v>
      </c>
      <c r="C360" s="4" t="s">
        <v>1022</v>
      </c>
      <c r="D360" s="177" t="str">
        <f>INDEX(単一!C:C,MATCH(G360,単一!H:H,0),1)</f>
        <v>明細行</v>
      </c>
      <c r="E360" s="54" t="s">
        <v>1113</v>
      </c>
      <c r="F360" s="4" t="s">
        <v>22</v>
      </c>
      <c r="G360" s="4" t="s">
        <v>1115</v>
      </c>
      <c r="H360" s="4" t="s">
        <v>1116</v>
      </c>
      <c r="I360" s="35" t="s">
        <v>26</v>
      </c>
      <c r="J360" s="194"/>
      <c r="K360" s="194"/>
      <c r="L360" s="37"/>
      <c r="M360" s="38"/>
      <c r="N360" s="38"/>
      <c r="O360" s="38"/>
      <c r="P360" s="38"/>
      <c r="Q360" s="38"/>
      <c r="R360" s="38"/>
      <c r="S360" s="38"/>
      <c r="T360" s="38"/>
      <c r="U360" s="38" t="s">
        <v>1114</v>
      </c>
      <c r="V360" s="38"/>
      <c r="W360" s="38"/>
      <c r="X360" s="179"/>
      <c r="Y360" s="179" t="e">
        <f>IF(OR("ASMA"=F360,"MA"=F360),"rsm:","ram:")&amp;
IF(OR("ASMA"=F360,"ABIE"=F360),
  SUBSTITUTE(
    SUBSTITUTE(
      SUBSTITUTE(X360,". Details","Type"),
      "_",""
    ),
    " ",""
  ),
  SUBSTITUTE(
    SUBSTITUTE(
      SUBSTITUTE(
        SUBSTITUTE(
          SUBSTITUTE(
            SUBSTITUTE(
              MID(X360,FIND(".",X360)+2,LEN(X360)-FIND(".",X360)-1),
              "_",""
            ),
            "Identification",""
          ),
          "Text",""
        ),
        ".",""
      ),
      " ",""
    ),
    "Identifier","ID"
  )
)</f>
        <v>#VALUE!</v>
      </c>
      <c r="Z360" s="204" t="e">
        <f>Z$356&amp;"/"&amp;Y360</f>
        <v>#VALUE!</v>
      </c>
      <c r="AA360" s="179"/>
      <c r="AB360" s="179"/>
      <c r="AC360" s="179"/>
      <c r="AD360" s="179"/>
      <c r="AE360" s="179"/>
      <c r="AF360"/>
      <c r="AG360"/>
      <c r="AH360"/>
      <c r="AI360" s="131"/>
    </row>
    <row r="361" spans="1:35">
      <c r="A361" s="214">
        <v>360</v>
      </c>
      <c r="B361" s="9">
        <v>360</v>
      </c>
      <c r="C361" s="4" t="s">
        <v>1022</v>
      </c>
      <c r="D361" s="177" t="str">
        <f>INDEX(単一!C:C,MATCH(G361,単一!H:H,0),1)</f>
        <v>明細行</v>
      </c>
      <c r="E361" s="33" t="s">
        <v>1117</v>
      </c>
      <c r="F361" s="4" t="s">
        <v>32</v>
      </c>
      <c r="G361" s="4" t="s">
        <v>1119</v>
      </c>
      <c r="H361" s="4" t="s">
        <v>1120</v>
      </c>
      <c r="I361" s="35" t="s">
        <v>20</v>
      </c>
      <c r="J361" s="194"/>
      <c r="K361" s="194"/>
      <c r="L361" s="37"/>
      <c r="M361" s="38"/>
      <c r="N361" s="38"/>
      <c r="O361" s="38"/>
      <c r="P361" s="38"/>
      <c r="Q361" s="38" t="s">
        <v>1118</v>
      </c>
      <c r="R361" s="38"/>
      <c r="S361" s="38"/>
      <c r="T361" s="38"/>
      <c r="U361" s="38"/>
      <c r="V361" s="38"/>
      <c r="W361" s="38"/>
      <c r="X361" s="179"/>
      <c r="Y361" s="179" t="e">
        <f>IF(OR("ASMA"=F361,"MA"=F361),"rsm:","ram:")&amp;
IF(OR("ASMA"=F361,"ABIE"=F361),
  SUBSTITUTE(
    SUBSTITUTE(
      SUBSTITUTE(X361,". Details","Type"),
      "_",""
    ),
    " ",""
  ),
  SUBSTITUTE(
    SUBSTITUTE(
      SUBSTITUTE(
        SUBSTITUTE(
          SUBSTITUTE(
            SUBSTITUTE(
              MID(X361,FIND(".",X361)+2,LEN(X361)-FIND(".",X361)-1),
              "_",""
            ),
            "Identification",""
          ),
          "Text",""
        ),
        ".",""
      ),
      " ",""
    ),
    "Identifier","ID"
  )
)</f>
        <v>#VALUE!</v>
      </c>
      <c r="Z361" s="204" t="e">
        <f>Z$356&amp;"/"&amp;Y361</f>
        <v>#VALUE!</v>
      </c>
      <c r="AA361" s="179"/>
      <c r="AB361" s="179"/>
      <c r="AC361" s="179"/>
      <c r="AD361" s="179"/>
      <c r="AE361" s="179"/>
    </row>
    <row r="362" spans="1:35" s="17" customFormat="1">
      <c r="A362" s="215">
        <v>361</v>
      </c>
      <c r="B362" s="9">
        <v>361</v>
      </c>
      <c r="C362" s="4" t="s">
        <v>1022</v>
      </c>
      <c r="D362" s="177" t="str">
        <f>INDEX(単一!C:C,MATCH(G362,単一!H:H,0),1)</f>
        <v>明細行</v>
      </c>
      <c r="E362" s="33" t="s">
        <v>1121</v>
      </c>
      <c r="F362" s="4" t="s">
        <v>37</v>
      </c>
      <c r="G362" s="4" t="s">
        <v>1123</v>
      </c>
      <c r="H362" s="4" t="s">
        <v>1124</v>
      </c>
      <c r="I362" s="35" t="s">
        <v>1125</v>
      </c>
      <c r="J362" s="195"/>
      <c r="K362" s="195"/>
      <c r="L362" s="41"/>
      <c r="M362" s="38"/>
      <c r="N362" s="38"/>
      <c r="O362" s="38"/>
      <c r="P362" s="38"/>
      <c r="Q362" s="38"/>
      <c r="R362" s="38" t="s">
        <v>1122</v>
      </c>
      <c r="S362" s="38"/>
      <c r="T362" s="38"/>
      <c r="U362" s="38"/>
      <c r="V362" s="38"/>
      <c r="W362" s="18"/>
      <c r="X362" s="179"/>
      <c r="Y362" s="179"/>
      <c r="Z362" s="204"/>
      <c r="AA362" s="179"/>
      <c r="AB362" s="179"/>
      <c r="AC362" s="179"/>
      <c r="AD362" s="179"/>
      <c r="AE362" s="179"/>
      <c r="AF362"/>
      <c r="AG362"/>
      <c r="AH362"/>
      <c r="AI362" s="131"/>
    </row>
    <row r="363" spans="1:35" s="17" customFormat="1">
      <c r="A363" s="215">
        <v>362</v>
      </c>
      <c r="B363" s="9">
        <v>362</v>
      </c>
      <c r="C363" s="4" t="s">
        <v>1022</v>
      </c>
      <c r="D363" s="177" t="str">
        <f>INDEX(単一!C:C,MATCH(G363,単一!H:H,0),1)</f>
        <v>明細行</v>
      </c>
      <c r="E363" s="33" t="s">
        <v>1126</v>
      </c>
      <c r="F363" s="4" t="s">
        <v>22</v>
      </c>
      <c r="G363" s="4" t="s">
        <v>1128</v>
      </c>
      <c r="H363" s="4" t="s">
        <v>1129</v>
      </c>
      <c r="I363" s="35" t="s">
        <v>26</v>
      </c>
      <c r="J363" s="195"/>
      <c r="K363" s="195"/>
      <c r="L363" s="41"/>
      <c r="M363" s="38"/>
      <c r="N363" s="38"/>
      <c r="O363" s="38"/>
      <c r="P363" s="38"/>
      <c r="Q363" s="38"/>
      <c r="R363" s="38"/>
      <c r="S363" s="38" t="s">
        <v>1127</v>
      </c>
      <c r="T363" s="38"/>
      <c r="U363" s="38"/>
      <c r="V363" s="38"/>
      <c r="W363" s="18"/>
      <c r="X363" s="179"/>
      <c r="Y363" s="179"/>
      <c r="Z363" s="204"/>
      <c r="AA363" s="179"/>
      <c r="AB363" s="179"/>
      <c r="AC363" s="179"/>
      <c r="AD363" s="179"/>
      <c r="AE363" s="179"/>
      <c r="AF363"/>
      <c r="AG363"/>
      <c r="AH363"/>
      <c r="AI363" s="131"/>
    </row>
    <row r="364" spans="1:35" s="17" customFormat="1">
      <c r="A364" s="215">
        <v>363</v>
      </c>
      <c r="B364" s="9">
        <v>363</v>
      </c>
      <c r="C364" s="4" t="s">
        <v>1022</v>
      </c>
      <c r="D364" s="177" t="str">
        <f>INDEX(単一!C:C,MATCH(G364,単一!H:H,0),1)</f>
        <v>明細行</v>
      </c>
      <c r="E364" s="33" t="s">
        <v>1130</v>
      </c>
      <c r="F364" s="4" t="s">
        <v>22</v>
      </c>
      <c r="G364" s="4" t="s">
        <v>1132</v>
      </c>
      <c r="H364" s="4" t="s">
        <v>1133</v>
      </c>
      <c r="I364" s="35" t="s">
        <v>26</v>
      </c>
      <c r="J364" s="194"/>
      <c r="K364" s="194"/>
      <c r="L364" s="37"/>
      <c r="M364" s="38"/>
      <c r="N364" s="38"/>
      <c r="O364" s="38"/>
      <c r="P364" s="38"/>
      <c r="Q364" s="38"/>
      <c r="R364" s="38"/>
      <c r="S364" s="18" t="s">
        <v>1131</v>
      </c>
      <c r="T364" s="19"/>
      <c r="U364" s="19"/>
      <c r="V364" s="19"/>
      <c r="W364" s="19"/>
      <c r="X364" s="179"/>
      <c r="Y364" s="179"/>
      <c r="Z364" s="204"/>
      <c r="AA364" s="179"/>
      <c r="AB364" s="179"/>
      <c r="AC364" s="179"/>
      <c r="AD364" s="179"/>
      <c r="AE364" s="179"/>
      <c r="AF364"/>
      <c r="AG364"/>
      <c r="AH364"/>
      <c r="AI364" s="131"/>
    </row>
    <row r="365" spans="1:35" s="17" customFormat="1">
      <c r="A365" s="215">
        <v>364</v>
      </c>
      <c r="B365" s="9">
        <v>364</v>
      </c>
      <c r="C365" s="4" t="s">
        <v>1022</v>
      </c>
      <c r="D365" s="177" t="str">
        <f>INDEX(単一!C:C,MATCH(G365,単一!H:H,0),1)</f>
        <v>明細行</v>
      </c>
      <c r="E365" s="33" t="s">
        <v>1134</v>
      </c>
      <c r="F365" s="4" t="s">
        <v>22</v>
      </c>
      <c r="G365" s="4" t="s">
        <v>1136</v>
      </c>
      <c r="H365" s="4" t="s">
        <v>1137</v>
      </c>
      <c r="I365" s="35" t="s">
        <v>26</v>
      </c>
      <c r="J365" s="194"/>
      <c r="K365" s="194"/>
      <c r="L365" s="37"/>
      <c r="M365" s="38"/>
      <c r="N365" s="38"/>
      <c r="O365" s="38"/>
      <c r="P365" s="38"/>
      <c r="Q365" s="38"/>
      <c r="R365" s="38"/>
      <c r="S365" s="18" t="s">
        <v>1135</v>
      </c>
      <c r="T365" s="19"/>
      <c r="U365" s="19"/>
      <c r="V365" s="19"/>
      <c r="W365" s="19"/>
      <c r="X365" s="179"/>
      <c r="Y365" s="179"/>
      <c r="Z365" s="204"/>
      <c r="AA365" s="179"/>
      <c r="AB365" s="179"/>
      <c r="AC365" s="179"/>
      <c r="AD365" s="179"/>
      <c r="AE365" s="179"/>
      <c r="AF365"/>
      <c r="AG365"/>
      <c r="AH365"/>
      <c r="AI365" s="131"/>
    </row>
    <row r="366" spans="1:35">
      <c r="A366" s="214">
        <v>365</v>
      </c>
      <c r="B366" s="9">
        <v>365</v>
      </c>
      <c r="C366" s="4" t="s">
        <v>1022</v>
      </c>
      <c r="D366" s="177" t="str">
        <f>INDEX(単一!C:C,MATCH(G366,単一!H:H,0),1)</f>
        <v>明細行</v>
      </c>
      <c r="E366" s="33" t="s">
        <v>1138</v>
      </c>
      <c r="F366" s="4" t="s">
        <v>22</v>
      </c>
      <c r="G366" s="4" t="s">
        <v>1140</v>
      </c>
      <c r="H366" s="4" t="s">
        <v>1141</v>
      </c>
      <c r="I366" s="35" t="s">
        <v>20</v>
      </c>
      <c r="J366" s="194"/>
      <c r="K366" s="194"/>
      <c r="L366" s="37"/>
      <c r="M366" s="38"/>
      <c r="N366" s="38"/>
      <c r="O366" s="38"/>
      <c r="P366" s="38"/>
      <c r="Q366" s="38"/>
      <c r="R366" s="38"/>
      <c r="S366" s="18" t="s">
        <v>1139</v>
      </c>
      <c r="T366" s="19"/>
      <c r="U366" s="19"/>
      <c r="V366" s="19"/>
      <c r="W366" s="19"/>
      <c r="X366" s="179"/>
      <c r="Y366" s="179"/>
      <c r="Z366" s="204"/>
      <c r="AA366" s="179"/>
      <c r="AB366" s="179"/>
      <c r="AC366" s="179"/>
      <c r="AD366" s="179"/>
      <c r="AE366" s="179"/>
    </row>
    <row r="367" spans="1:35">
      <c r="A367" s="214">
        <v>366</v>
      </c>
      <c r="B367" s="9">
        <v>366</v>
      </c>
      <c r="C367" s="4" t="s">
        <v>1022</v>
      </c>
      <c r="D367" s="177" t="str">
        <f>INDEX(単一!C:C,MATCH(G367,単一!H:H,0),1)</f>
        <v>明細行</v>
      </c>
      <c r="E367" s="33" t="s">
        <v>1142</v>
      </c>
      <c r="F367" s="4" t="s">
        <v>32</v>
      </c>
      <c r="G367" s="38" t="s">
        <v>1144</v>
      </c>
      <c r="H367" s="18" t="s">
        <v>1145</v>
      </c>
      <c r="I367" s="35" t="s">
        <v>20</v>
      </c>
      <c r="J367" s="194"/>
      <c r="K367" s="194"/>
      <c r="L367" s="43"/>
      <c r="M367" s="38"/>
      <c r="N367" s="38"/>
      <c r="O367" s="18"/>
      <c r="P367" s="38"/>
      <c r="Q367" s="41" t="s">
        <v>1143</v>
      </c>
      <c r="R367" s="38"/>
      <c r="S367" s="38"/>
      <c r="T367" s="38"/>
      <c r="U367" s="38"/>
      <c r="V367" s="20"/>
      <c r="W367" s="38"/>
      <c r="X367" s="179"/>
      <c r="Y367" s="179"/>
      <c r="Z367" s="204"/>
      <c r="AA367" s="179"/>
      <c r="AB367" s="179"/>
      <c r="AC367" s="179"/>
      <c r="AD367" s="179"/>
      <c r="AE367" s="179"/>
    </row>
    <row r="368" spans="1:35" s="17" customFormat="1">
      <c r="A368" s="215">
        <v>367</v>
      </c>
      <c r="B368" s="9">
        <v>367</v>
      </c>
      <c r="C368" s="4" t="s">
        <v>1022</v>
      </c>
      <c r="D368" s="177" t="str">
        <f>INDEX(単一!C:C,MATCH(G368,単一!H:H,0),1)</f>
        <v>明細行</v>
      </c>
      <c r="E368" s="33" t="s">
        <v>1146</v>
      </c>
      <c r="F368" s="4" t="s">
        <v>37</v>
      </c>
      <c r="G368" s="4" t="s">
        <v>1148</v>
      </c>
      <c r="H368" s="4" t="s">
        <v>1149</v>
      </c>
      <c r="I368" s="35" t="s">
        <v>1125</v>
      </c>
      <c r="J368" s="195"/>
      <c r="K368" s="195"/>
      <c r="L368" s="41"/>
      <c r="M368" s="38"/>
      <c r="N368" s="38"/>
      <c r="O368" s="38"/>
      <c r="P368" s="38"/>
      <c r="Q368" s="38"/>
      <c r="R368" s="38" t="s">
        <v>1147</v>
      </c>
      <c r="S368" s="38"/>
      <c r="T368" s="38"/>
      <c r="U368" s="38"/>
      <c r="V368" s="38"/>
      <c r="W368" s="18"/>
      <c r="X368" s="179"/>
      <c r="Y368" s="179"/>
      <c r="Z368" s="204"/>
      <c r="AA368" s="179"/>
      <c r="AB368" s="179"/>
      <c r="AC368" s="179"/>
      <c r="AD368" s="179"/>
      <c r="AE368" s="179"/>
      <c r="AF368"/>
      <c r="AG368"/>
      <c r="AH368"/>
      <c r="AI368" s="131"/>
    </row>
    <row r="369" spans="1:35" s="17" customFormat="1">
      <c r="A369" s="215">
        <v>368</v>
      </c>
      <c r="B369" s="9">
        <v>368</v>
      </c>
      <c r="C369" s="4" t="s">
        <v>1022</v>
      </c>
      <c r="D369" s="177" t="str">
        <f>INDEX(単一!C:C,MATCH(G369,単一!H:H,0),1)</f>
        <v>明細行</v>
      </c>
      <c r="E369" s="4" t="s">
        <v>1150</v>
      </c>
      <c r="F369" s="4" t="s">
        <v>22</v>
      </c>
      <c r="G369" s="59" t="s">
        <v>1152</v>
      </c>
      <c r="H369" s="59" t="s">
        <v>1153</v>
      </c>
      <c r="I369" s="35" t="s">
        <v>20</v>
      </c>
      <c r="J369" s="195"/>
      <c r="K369" s="195"/>
      <c r="L369" s="41"/>
      <c r="M369" s="38"/>
      <c r="N369" s="38"/>
      <c r="O369" s="38"/>
      <c r="P369" s="38"/>
      <c r="Q369" s="38"/>
      <c r="R369" s="38"/>
      <c r="S369" s="38" t="s">
        <v>1151</v>
      </c>
      <c r="T369" s="38"/>
      <c r="U369" s="38"/>
      <c r="V369" s="38"/>
      <c r="W369" s="18"/>
      <c r="X369" s="179"/>
      <c r="Y369" s="179"/>
      <c r="Z369" s="204"/>
      <c r="AA369" s="179"/>
      <c r="AB369" s="179"/>
      <c r="AC369" s="179"/>
      <c r="AD369" s="179"/>
      <c r="AE369" s="179"/>
      <c r="AF369"/>
      <c r="AG369"/>
      <c r="AH369"/>
      <c r="AI369" s="131"/>
    </row>
    <row r="370" spans="1:35">
      <c r="A370" s="214">
        <v>369</v>
      </c>
      <c r="B370" s="9">
        <v>369</v>
      </c>
      <c r="C370" s="4" t="s">
        <v>1022</v>
      </c>
      <c r="D370" s="177" t="str">
        <f>INDEX(単一!C:C,MATCH(G370,単一!H:H,0),1)</f>
        <v>明細行</v>
      </c>
      <c r="E370" s="33" t="s">
        <v>1154</v>
      </c>
      <c r="F370" s="4" t="s">
        <v>32</v>
      </c>
      <c r="G370" s="4" t="s">
        <v>1156</v>
      </c>
      <c r="H370" s="4" t="s">
        <v>1157</v>
      </c>
      <c r="I370" s="35" t="s">
        <v>236</v>
      </c>
      <c r="J370" s="194"/>
      <c r="K370" s="194"/>
      <c r="L370" s="37"/>
      <c r="M370" s="38"/>
      <c r="N370" s="19"/>
      <c r="O370" s="19"/>
      <c r="P370" s="38"/>
      <c r="Q370" s="38"/>
      <c r="R370" s="38"/>
      <c r="S370" s="18" t="s">
        <v>1155</v>
      </c>
      <c r="T370" s="19"/>
      <c r="U370" s="19"/>
      <c r="V370" s="19"/>
      <c r="W370" s="20"/>
      <c r="X370" s="179"/>
      <c r="Y370" s="179"/>
      <c r="Z370" s="204"/>
      <c r="AA370" s="179"/>
      <c r="AB370" s="179"/>
      <c r="AC370" s="179"/>
      <c r="AD370" s="179"/>
      <c r="AE370" s="179"/>
    </row>
    <row r="371" spans="1:35" s="17" customFormat="1">
      <c r="A371" s="215">
        <v>370</v>
      </c>
      <c r="B371" s="9">
        <v>370</v>
      </c>
      <c r="C371" s="4" t="s">
        <v>1022</v>
      </c>
      <c r="D371" s="177" t="str">
        <f>INDEX(単一!C:C,MATCH(G371,単一!H:H,0),1)</f>
        <v>明細行</v>
      </c>
      <c r="E371" s="33" t="s">
        <v>678</v>
      </c>
      <c r="F371" s="4" t="s">
        <v>37</v>
      </c>
      <c r="G371" s="4" t="s">
        <v>1158</v>
      </c>
      <c r="H371" s="4" t="s">
        <v>1159</v>
      </c>
      <c r="I371" s="35" t="s">
        <v>1125</v>
      </c>
      <c r="J371" s="195"/>
      <c r="K371" s="195"/>
      <c r="L371" s="41"/>
      <c r="M371" s="38"/>
      <c r="N371" s="38"/>
      <c r="O371" s="38"/>
      <c r="P371" s="38"/>
      <c r="Q371" s="38"/>
      <c r="R371" s="38"/>
      <c r="S371" s="38"/>
      <c r="T371" s="38" t="s">
        <v>642</v>
      </c>
      <c r="U371" s="38"/>
      <c r="V371" s="38"/>
      <c r="W371" s="18"/>
      <c r="X371" s="179"/>
      <c r="Y371" s="179"/>
      <c r="Z371" s="204"/>
      <c r="AA371" s="179"/>
      <c r="AB371" s="179"/>
      <c r="AC371" s="179"/>
      <c r="AD371" s="179"/>
      <c r="AE371" s="179"/>
      <c r="AF371"/>
      <c r="AG371"/>
      <c r="AH371"/>
      <c r="AI371" s="131"/>
    </row>
    <row r="372" spans="1:35" s="17" customFormat="1">
      <c r="A372" s="215">
        <v>371</v>
      </c>
      <c r="B372" s="9">
        <v>371</v>
      </c>
      <c r="C372" s="4" t="s">
        <v>1022</v>
      </c>
      <c r="D372" s="177" t="str">
        <f>INDEX(単一!C:C,MATCH(G372,単一!H:H,0),1)</f>
        <v>明細行</v>
      </c>
      <c r="E372" s="54" t="s">
        <v>686</v>
      </c>
      <c r="F372" s="4" t="s">
        <v>22</v>
      </c>
      <c r="G372" s="4" t="s">
        <v>1161</v>
      </c>
      <c r="H372" s="4" t="s">
        <v>689</v>
      </c>
      <c r="I372" s="35" t="s">
        <v>26</v>
      </c>
      <c r="J372" s="195"/>
      <c r="K372" s="195"/>
      <c r="L372" s="41"/>
      <c r="M372" s="38"/>
      <c r="N372" s="38"/>
      <c r="O372" s="38"/>
      <c r="P372" s="38"/>
      <c r="Q372" s="38"/>
      <c r="R372" s="38"/>
      <c r="S372" s="38"/>
      <c r="T372" s="38"/>
      <c r="U372" s="38" t="s">
        <v>1160</v>
      </c>
      <c r="V372" s="38"/>
      <c r="W372" s="18"/>
      <c r="X372" s="179"/>
      <c r="Y372" s="179"/>
      <c r="Z372" s="204"/>
      <c r="AA372" s="179"/>
      <c r="AB372" s="179"/>
      <c r="AC372" s="179"/>
      <c r="AD372" s="179"/>
      <c r="AE372" s="179"/>
      <c r="AF372"/>
      <c r="AG372"/>
      <c r="AH372"/>
      <c r="AI372" s="131"/>
    </row>
    <row r="373" spans="1:35" s="17" customFormat="1">
      <c r="A373" s="215">
        <v>372</v>
      </c>
      <c r="B373" s="9">
        <v>372</v>
      </c>
      <c r="C373" s="91" t="s">
        <v>1022</v>
      </c>
      <c r="D373" s="177" t="str">
        <f>INDEX(単一!C:C,MATCH(G373,単一!H:H,0),1)</f>
        <v>明細行</v>
      </c>
      <c r="E373" s="92" t="s">
        <v>690</v>
      </c>
      <c r="F373" s="93" t="s">
        <v>22</v>
      </c>
      <c r="G373" s="96" t="s">
        <v>1163</v>
      </c>
      <c r="H373" s="96" t="s">
        <v>1164</v>
      </c>
      <c r="I373" s="35" t="s">
        <v>20</v>
      </c>
      <c r="J373" s="194"/>
      <c r="K373" s="194"/>
      <c r="L373" s="94"/>
      <c r="M373" s="95"/>
      <c r="N373" s="95"/>
      <c r="O373" s="95"/>
      <c r="P373" s="185"/>
      <c r="Q373" s="185"/>
      <c r="R373" s="95"/>
      <c r="S373" s="95"/>
      <c r="T373" s="95"/>
      <c r="U373" s="95" t="s">
        <v>1162</v>
      </c>
      <c r="V373" s="95"/>
      <c r="W373" s="95"/>
      <c r="X373" s="185"/>
      <c r="Y373" s="185"/>
      <c r="Z373" s="207"/>
      <c r="AA373" s="185"/>
      <c r="AB373" s="185"/>
      <c r="AC373" s="185"/>
      <c r="AD373" s="185"/>
      <c r="AE373" s="185"/>
      <c r="AF373"/>
      <c r="AG373"/>
      <c r="AH373"/>
      <c r="AI373" s="131"/>
    </row>
    <row r="374" spans="1:35" s="97" customFormat="1">
      <c r="A374" s="219">
        <v>373</v>
      </c>
      <c r="B374" s="9">
        <v>373</v>
      </c>
      <c r="C374" s="4" t="s">
        <v>1022</v>
      </c>
      <c r="D374" s="177" t="str">
        <f>INDEX(単一!C:C,MATCH(G374,単一!H:H,0),1)</f>
        <v>明細行</v>
      </c>
      <c r="E374" s="33" t="s">
        <v>649</v>
      </c>
      <c r="F374" s="4" t="s">
        <v>22</v>
      </c>
      <c r="G374" s="4" t="s">
        <v>1165</v>
      </c>
      <c r="H374" s="4" t="s">
        <v>1166</v>
      </c>
      <c r="I374" s="35" t="s">
        <v>20</v>
      </c>
      <c r="J374" s="194"/>
      <c r="K374" s="194"/>
      <c r="L374" s="37"/>
      <c r="M374" s="38"/>
      <c r="N374" s="38"/>
      <c r="O374" s="38"/>
      <c r="P374" s="38"/>
      <c r="Q374" s="38"/>
      <c r="R374" s="38"/>
      <c r="S374" s="38"/>
      <c r="T374" s="38"/>
      <c r="U374" s="38" t="s">
        <v>650</v>
      </c>
      <c r="V374" s="38"/>
      <c r="W374" s="38"/>
      <c r="X374" s="179"/>
      <c r="Y374" s="179"/>
      <c r="Z374" s="204"/>
      <c r="AA374" s="179"/>
      <c r="AB374" s="179"/>
      <c r="AC374" s="179"/>
      <c r="AD374" s="179"/>
      <c r="AE374" s="179"/>
      <c r="AF374"/>
      <c r="AG374"/>
      <c r="AH374"/>
      <c r="AI374" s="131"/>
    </row>
    <row r="375" spans="1:35">
      <c r="A375" s="214">
        <v>374</v>
      </c>
      <c r="B375" s="9">
        <v>374</v>
      </c>
      <c r="C375" s="4" t="s">
        <v>1022</v>
      </c>
      <c r="D375" s="177" t="str">
        <f>INDEX(単一!C:C,MATCH(G375,単一!H:H,0),1)</f>
        <v>明細行</v>
      </c>
      <c r="E375" s="33" t="s">
        <v>701</v>
      </c>
      <c r="F375" s="4" t="s">
        <v>22</v>
      </c>
      <c r="G375" s="4" t="s">
        <v>1168</v>
      </c>
      <c r="H375" s="4" t="s">
        <v>1169</v>
      </c>
      <c r="I375" s="35" t="s">
        <v>26</v>
      </c>
      <c r="J375" s="194"/>
      <c r="K375" s="194"/>
      <c r="L375" s="37"/>
      <c r="M375" s="38"/>
      <c r="N375" s="38"/>
      <c r="O375" s="38"/>
      <c r="P375" s="38"/>
      <c r="Q375" s="38"/>
      <c r="R375" s="38"/>
      <c r="S375" s="38"/>
      <c r="T375" s="38"/>
      <c r="U375" s="19" t="s">
        <v>1167</v>
      </c>
      <c r="V375" s="19"/>
      <c r="W375" s="19"/>
      <c r="X375" s="179"/>
      <c r="Y375" s="179"/>
      <c r="Z375" s="204"/>
      <c r="AA375" s="179"/>
      <c r="AB375" s="179"/>
      <c r="AC375" s="179"/>
      <c r="AD375" s="179"/>
      <c r="AE375" s="179"/>
    </row>
    <row r="376" spans="1:35" s="53" customFormat="1">
      <c r="A376" s="217">
        <v>375</v>
      </c>
      <c r="B376" s="9">
        <v>375</v>
      </c>
      <c r="C376" s="55" t="s">
        <v>1022</v>
      </c>
      <c r="D376" s="177" t="str">
        <f>INDEX(単一!C:C,MATCH(G376,単一!H:H,0),1)</f>
        <v>明細行</v>
      </c>
      <c r="E376" s="98" t="s">
        <v>705</v>
      </c>
      <c r="F376" s="70" t="s">
        <v>22</v>
      </c>
      <c r="G376" s="55" t="s">
        <v>1170</v>
      </c>
      <c r="H376" s="55" t="s">
        <v>1171</v>
      </c>
      <c r="I376" s="35" t="s">
        <v>20</v>
      </c>
      <c r="J376" s="194"/>
      <c r="K376" s="194"/>
      <c r="L376" s="99"/>
      <c r="M376" s="100"/>
      <c r="N376" s="100"/>
      <c r="O376" s="100"/>
      <c r="P376" s="100"/>
      <c r="Q376" s="100"/>
      <c r="R376" s="100"/>
      <c r="S376" s="101"/>
      <c r="T376" s="100"/>
      <c r="U376" s="100" t="s">
        <v>706</v>
      </c>
      <c r="V376" s="100"/>
      <c r="W376" s="100"/>
      <c r="X376" s="186"/>
      <c r="Y376" s="186"/>
      <c r="Z376" s="208"/>
      <c r="AA376" s="186"/>
      <c r="AB376" s="186"/>
      <c r="AC376" s="186"/>
      <c r="AD376" s="186"/>
      <c r="AE376" s="186"/>
      <c r="AF376"/>
      <c r="AG376"/>
      <c r="AH376"/>
      <c r="AI376" s="131"/>
    </row>
    <row r="377" spans="1:35" s="110" customFormat="1">
      <c r="A377" s="220">
        <v>376</v>
      </c>
      <c r="B377" s="9">
        <v>376</v>
      </c>
      <c r="C377" s="102" t="s">
        <v>1022</v>
      </c>
      <c r="D377" s="177" t="str">
        <f>INDEX(単一!C:C,MATCH(G377,単一!H:H,0),1)</f>
        <v>明細行</v>
      </c>
      <c r="E377" s="103" t="s">
        <v>709</v>
      </c>
      <c r="F377" s="104" t="s">
        <v>22</v>
      </c>
      <c r="G377" s="102" t="s">
        <v>1173</v>
      </c>
      <c r="H377" s="102" t="s">
        <v>1174</v>
      </c>
      <c r="I377" s="109" t="s">
        <v>26</v>
      </c>
      <c r="J377" s="200"/>
      <c r="K377" s="200"/>
      <c r="L377" s="105"/>
      <c r="M377" s="106"/>
      <c r="N377" s="106"/>
      <c r="O377" s="106"/>
      <c r="P377" s="106"/>
      <c r="Q377" s="106"/>
      <c r="R377" s="106"/>
      <c r="S377" s="107"/>
      <c r="T377" s="108"/>
      <c r="U377" s="108" t="s">
        <v>1172</v>
      </c>
      <c r="V377" s="108"/>
      <c r="W377" s="108"/>
      <c r="X377" s="187"/>
      <c r="Y377" s="187"/>
      <c r="Z377" s="209"/>
      <c r="AA377" s="187"/>
      <c r="AB377" s="187"/>
      <c r="AC377" s="187"/>
      <c r="AD377" s="187"/>
      <c r="AE377" s="187"/>
      <c r="AF377"/>
      <c r="AG377"/>
      <c r="AH377"/>
      <c r="AI377" s="131"/>
    </row>
    <row r="378" spans="1:35">
      <c r="A378" s="214">
        <v>377</v>
      </c>
      <c r="B378" s="9">
        <v>377</v>
      </c>
      <c r="C378" s="55" t="s">
        <v>1022</v>
      </c>
      <c r="D378" s="177" t="str">
        <f>INDEX(単一!C:C,MATCH(G378,単一!H:H,0),1)</f>
        <v>明細行</v>
      </c>
      <c r="E378" s="54" t="s">
        <v>717</v>
      </c>
      <c r="F378" s="4" t="s">
        <v>22</v>
      </c>
      <c r="G378" s="4" t="s">
        <v>1176</v>
      </c>
      <c r="H378" s="4" t="s">
        <v>1177</v>
      </c>
      <c r="I378" s="35" t="s">
        <v>26</v>
      </c>
      <c r="J378" s="194"/>
      <c r="K378" s="194"/>
      <c r="L378" s="37"/>
      <c r="M378" s="38"/>
      <c r="N378" s="38"/>
      <c r="O378" s="38"/>
      <c r="P378" s="38"/>
      <c r="Q378" s="179"/>
      <c r="R378" s="38"/>
      <c r="S378" s="38"/>
      <c r="T378" s="38"/>
      <c r="U378" s="38" t="s">
        <v>1175</v>
      </c>
      <c r="V378" s="19"/>
      <c r="W378" s="20"/>
      <c r="X378" s="179"/>
      <c r="Y378" s="179"/>
      <c r="Z378" s="204"/>
      <c r="AA378" s="179"/>
      <c r="AB378" s="179"/>
      <c r="AC378" s="179"/>
      <c r="AD378" s="179"/>
      <c r="AE378" s="179"/>
    </row>
    <row r="379" spans="1:35" s="17" customFormat="1">
      <c r="A379" s="215"/>
      <c r="B379" s="9">
        <v>378</v>
      </c>
      <c r="C379" s="4" t="s">
        <v>1022</v>
      </c>
      <c r="D379" s="177" t="e">
        <f>INDEX(単一!C:C,MATCH(G379,単一!H:H,0),1)</f>
        <v>#N/A</v>
      </c>
      <c r="E379" s="54" t="s">
        <v>1178</v>
      </c>
      <c r="F379" s="4" t="s">
        <v>32</v>
      </c>
      <c r="G379" s="4" t="s">
        <v>1180</v>
      </c>
      <c r="H379" s="4" t="s">
        <v>1181</v>
      </c>
      <c r="I379" s="35" t="s">
        <v>141</v>
      </c>
      <c r="J379" s="194"/>
      <c r="K379" s="194"/>
      <c r="L379" s="37"/>
      <c r="M379" s="38"/>
      <c r="N379" s="38"/>
      <c r="O379" s="18"/>
      <c r="P379" s="38"/>
      <c r="Q379" s="38"/>
      <c r="R379" s="38"/>
      <c r="S379" s="38" t="s">
        <v>1179</v>
      </c>
      <c r="T379" s="38"/>
      <c r="U379" s="38"/>
      <c r="V379" s="19"/>
      <c r="W379" s="19"/>
      <c r="X379" s="179"/>
      <c r="Y379" s="179"/>
      <c r="Z379" s="204"/>
      <c r="AA379" s="179"/>
      <c r="AB379" s="179"/>
      <c r="AC379" s="179"/>
      <c r="AD379" s="179"/>
      <c r="AE379" s="179"/>
      <c r="AF379"/>
      <c r="AG379"/>
      <c r="AH379"/>
      <c r="AI379" s="131"/>
    </row>
    <row r="380" spans="1:35">
      <c r="B380" s="9">
        <v>379</v>
      </c>
      <c r="C380" s="55" t="s">
        <v>1022</v>
      </c>
      <c r="D380" s="177" t="e">
        <f>INDEX(単一!C:C,MATCH(G380,単一!H:H,0),1)</f>
        <v>#N/A</v>
      </c>
      <c r="E380" s="54" t="s">
        <v>1182</v>
      </c>
      <c r="F380" s="4" t="s">
        <v>37</v>
      </c>
      <c r="G380" s="4" t="s">
        <v>1184</v>
      </c>
      <c r="H380" s="4" t="s">
        <v>1185</v>
      </c>
      <c r="I380" s="35" t="s">
        <v>13</v>
      </c>
      <c r="J380" s="194"/>
      <c r="K380" s="194"/>
      <c r="L380" s="37"/>
      <c r="M380" s="19"/>
      <c r="N380" s="19"/>
      <c r="O380" s="19"/>
      <c r="P380" s="19"/>
      <c r="Q380" s="38"/>
      <c r="R380" s="38"/>
      <c r="S380" s="18"/>
      <c r="T380" s="19" t="s">
        <v>1183</v>
      </c>
      <c r="U380" s="19"/>
      <c r="V380" s="19"/>
      <c r="W380" s="20"/>
      <c r="X380" s="179"/>
      <c r="Y380" s="179"/>
      <c r="Z380" s="204"/>
      <c r="AA380" s="179"/>
      <c r="AB380" s="179"/>
      <c r="AC380" s="179"/>
      <c r="AD380" s="179"/>
      <c r="AE380" s="179"/>
    </row>
    <row r="381" spans="1:35">
      <c r="B381" s="9">
        <v>380</v>
      </c>
      <c r="C381" s="55" t="s">
        <v>1022</v>
      </c>
      <c r="D381" s="177" t="str">
        <f>INDEX(単一!C:C,MATCH(G381,単一!H:H,0),1)</f>
        <v>明細行</v>
      </c>
      <c r="E381" s="54" t="s">
        <v>613</v>
      </c>
      <c r="F381" s="4" t="s">
        <v>22</v>
      </c>
      <c r="G381" s="4" t="s">
        <v>1187</v>
      </c>
      <c r="H381" s="4" t="s">
        <v>1188</v>
      </c>
      <c r="I381" s="35" t="s">
        <v>20</v>
      </c>
      <c r="J381" s="194"/>
      <c r="K381" s="194"/>
      <c r="L381" s="37"/>
      <c r="M381" s="19"/>
      <c r="N381" s="19"/>
      <c r="O381" s="19"/>
      <c r="P381" s="19"/>
      <c r="Q381" s="38"/>
      <c r="R381" s="38"/>
      <c r="S381" s="18"/>
      <c r="T381" s="19"/>
      <c r="U381" s="19" t="s">
        <v>1186</v>
      </c>
      <c r="V381" s="19"/>
      <c r="W381" s="19"/>
      <c r="X381" s="179"/>
      <c r="Y381" s="179"/>
      <c r="Z381" s="204"/>
      <c r="AA381" s="179"/>
      <c r="AB381" s="179"/>
      <c r="AC381" s="179"/>
      <c r="AD381" s="179"/>
      <c r="AE381" s="179"/>
    </row>
    <row r="382" spans="1:35">
      <c r="B382" s="9">
        <v>381</v>
      </c>
      <c r="C382" s="4" t="s">
        <v>1022</v>
      </c>
      <c r="D382" s="177" t="e">
        <f>INDEX(単一!C:C,MATCH(G382,単一!H:H,0),1)</f>
        <v>#N/A</v>
      </c>
      <c r="E382" s="33" t="s">
        <v>617</v>
      </c>
      <c r="F382" s="4" t="s">
        <v>22</v>
      </c>
      <c r="G382" s="4" t="s">
        <v>1189</v>
      </c>
      <c r="H382" s="65" t="s">
        <v>1190</v>
      </c>
      <c r="I382" s="35" t="s">
        <v>26</v>
      </c>
      <c r="J382" s="194"/>
      <c r="K382" s="194"/>
      <c r="L382" s="37"/>
      <c r="M382" s="38"/>
      <c r="N382" s="19"/>
      <c r="O382" s="20"/>
      <c r="P382" s="19"/>
      <c r="Q382" s="19"/>
      <c r="R382" s="38"/>
      <c r="S382" s="38"/>
      <c r="T382" s="41"/>
      <c r="U382" s="19" t="s">
        <v>618</v>
      </c>
      <c r="V382" s="38"/>
      <c r="W382" s="19"/>
      <c r="X382" s="179"/>
      <c r="Y382" s="179"/>
      <c r="Z382" s="204"/>
      <c r="AA382" s="179"/>
      <c r="AB382" s="179"/>
      <c r="AC382" s="179"/>
      <c r="AD382" s="179"/>
      <c r="AE382" s="179"/>
    </row>
    <row r="383" spans="1:35">
      <c r="B383" s="9">
        <v>382</v>
      </c>
      <c r="C383" s="4" t="s">
        <v>1022</v>
      </c>
      <c r="D383" s="177" t="e">
        <f>INDEX(単一!C:C,MATCH(G383,単一!H:H,0),1)</f>
        <v>#N/A</v>
      </c>
      <c r="E383" s="4" t="s">
        <v>621</v>
      </c>
      <c r="F383" s="4" t="s">
        <v>22</v>
      </c>
      <c r="G383" s="4" t="s">
        <v>1191</v>
      </c>
      <c r="H383" s="4" t="s">
        <v>1192</v>
      </c>
      <c r="I383" s="35" t="s">
        <v>26</v>
      </c>
      <c r="J383" s="195"/>
      <c r="K383" s="195"/>
      <c r="L383" s="41"/>
      <c r="M383" s="44"/>
      <c r="N383" s="44"/>
      <c r="O383" s="44"/>
      <c r="P383" s="44"/>
      <c r="Q383" s="18"/>
      <c r="R383" s="19"/>
      <c r="S383" s="19"/>
      <c r="T383" s="19"/>
      <c r="U383" s="44" t="s">
        <v>622</v>
      </c>
      <c r="V383" s="44"/>
      <c r="W383" s="44"/>
      <c r="X383" s="181"/>
      <c r="Y383" s="181"/>
      <c r="Z383" s="181"/>
      <c r="AA383" s="181"/>
      <c r="AB383" s="181"/>
      <c r="AC383" s="181"/>
      <c r="AD383" s="181"/>
      <c r="AE383" s="181"/>
    </row>
    <row r="384" spans="1:35" s="17" customFormat="1">
      <c r="A384" s="215"/>
      <c r="B384" s="9">
        <v>383</v>
      </c>
      <c r="C384" s="4" t="s">
        <v>1022</v>
      </c>
      <c r="D384" s="177" t="e">
        <f>INDEX(単一!C:C,MATCH(G384,単一!H:H,0),1)</f>
        <v>#N/A</v>
      </c>
      <c r="E384" s="54" t="s">
        <v>625</v>
      </c>
      <c r="F384" s="4" t="s">
        <v>22</v>
      </c>
      <c r="G384" s="4" t="s">
        <v>1193</v>
      </c>
      <c r="H384" s="4" t="s">
        <v>1194</v>
      </c>
      <c r="I384" s="35" t="s">
        <v>26</v>
      </c>
      <c r="J384" s="194"/>
      <c r="K384" s="194"/>
      <c r="L384" s="37"/>
      <c r="M384" s="38"/>
      <c r="N384" s="38"/>
      <c r="O384" s="18"/>
      <c r="P384" s="38"/>
      <c r="Q384" s="38"/>
      <c r="R384" s="38"/>
      <c r="S384" s="38"/>
      <c r="T384" s="38"/>
      <c r="U384" s="38" t="s">
        <v>626</v>
      </c>
      <c r="V384" s="19"/>
      <c r="W384" s="19"/>
      <c r="X384" s="179"/>
      <c r="Y384" s="179"/>
      <c r="Z384" s="204"/>
      <c r="AA384" s="179"/>
      <c r="AB384" s="179"/>
      <c r="AC384" s="179"/>
      <c r="AD384" s="179"/>
      <c r="AE384" s="179"/>
      <c r="AF384"/>
      <c r="AG384"/>
      <c r="AH384"/>
      <c r="AI384" s="131"/>
    </row>
    <row r="385" spans="1:35" s="17" customFormat="1">
      <c r="A385" s="215"/>
      <c r="B385" s="9">
        <v>384</v>
      </c>
      <c r="C385" s="4" t="s">
        <v>1022</v>
      </c>
      <c r="D385" s="177" t="e">
        <f>INDEX(単一!C:C,MATCH(G385,単一!H:H,0),1)</f>
        <v>#N/A</v>
      </c>
      <c r="E385" s="54" t="s">
        <v>629</v>
      </c>
      <c r="F385" s="4" t="s">
        <v>22</v>
      </c>
      <c r="G385" s="4" t="s">
        <v>1195</v>
      </c>
      <c r="H385" s="4" t="s">
        <v>1196</v>
      </c>
      <c r="I385" s="35" t="s">
        <v>26</v>
      </c>
      <c r="J385" s="194"/>
      <c r="K385" s="194"/>
      <c r="L385" s="37"/>
      <c r="M385" s="38"/>
      <c r="N385" s="38"/>
      <c r="O385" s="18"/>
      <c r="P385" s="38"/>
      <c r="Q385" s="38"/>
      <c r="R385" s="38"/>
      <c r="S385" s="38"/>
      <c r="T385" s="38"/>
      <c r="U385" s="38" t="s">
        <v>630</v>
      </c>
      <c r="V385" s="19"/>
      <c r="W385" s="19"/>
      <c r="X385" s="179"/>
      <c r="Y385" s="179"/>
      <c r="Z385" s="204"/>
      <c r="AA385" s="179"/>
      <c r="AB385" s="179"/>
      <c r="AC385" s="179"/>
      <c r="AD385" s="179"/>
      <c r="AE385" s="179"/>
      <c r="AF385"/>
      <c r="AG385"/>
      <c r="AH385"/>
      <c r="AI385" s="131"/>
    </row>
    <row r="386" spans="1:35">
      <c r="B386" s="9">
        <v>385</v>
      </c>
      <c r="C386" s="4" t="s">
        <v>1022</v>
      </c>
      <c r="D386" s="177" t="e">
        <f>INDEX(単一!C:C,MATCH(G386,単一!H:H,0),1)</f>
        <v>#N/A</v>
      </c>
      <c r="E386" s="33" t="s">
        <v>633</v>
      </c>
      <c r="F386" s="4" t="s">
        <v>22</v>
      </c>
      <c r="G386" s="4" t="s">
        <v>1197</v>
      </c>
      <c r="H386" s="65" t="s">
        <v>1198</v>
      </c>
      <c r="I386" s="35" t="s">
        <v>26</v>
      </c>
      <c r="J386" s="194"/>
      <c r="K386" s="194"/>
      <c r="L386" s="37"/>
      <c r="M386" s="38"/>
      <c r="N386" s="19"/>
      <c r="O386" s="19"/>
      <c r="P386" s="19"/>
      <c r="Q386" s="19"/>
      <c r="R386" s="38"/>
      <c r="S386" s="38"/>
      <c r="T386" s="41"/>
      <c r="U386" s="19" t="s">
        <v>634</v>
      </c>
      <c r="V386" s="19"/>
      <c r="W386" s="19"/>
      <c r="X386" s="179"/>
      <c r="Y386" s="179"/>
      <c r="Z386" s="204"/>
      <c r="AA386" s="179"/>
      <c r="AB386" s="179"/>
      <c r="AC386" s="179"/>
      <c r="AD386" s="179"/>
      <c r="AE386" s="179"/>
    </row>
    <row r="387" spans="1:35" s="17" customFormat="1">
      <c r="A387" s="215"/>
      <c r="B387" s="9">
        <v>386</v>
      </c>
      <c r="C387" s="4" t="s">
        <v>1022</v>
      </c>
      <c r="D387" s="177" t="e">
        <f>INDEX(単一!C:C,MATCH(G387,単一!H:H,0),1)</f>
        <v>#N/A</v>
      </c>
      <c r="E387" s="54" t="s">
        <v>1178</v>
      </c>
      <c r="F387" s="4" t="s">
        <v>32</v>
      </c>
      <c r="G387" s="4" t="s">
        <v>1199</v>
      </c>
      <c r="H387" s="4" t="s">
        <v>1200</v>
      </c>
      <c r="I387" s="35" t="s">
        <v>141</v>
      </c>
      <c r="J387" s="194"/>
      <c r="K387" s="194"/>
      <c r="L387" s="37"/>
      <c r="M387" s="38"/>
      <c r="N387" s="38"/>
      <c r="O387" s="18"/>
      <c r="P387" s="38"/>
      <c r="Q387" s="38"/>
      <c r="R387" s="38"/>
      <c r="S387" s="38" t="s">
        <v>1179</v>
      </c>
      <c r="T387" s="38"/>
      <c r="U387" s="38"/>
      <c r="V387" s="19"/>
      <c r="W387" s="19"/>
      <c r="X387" s="179"/>
      <c r="Y387" s="179"/>
      <c r="Z387" s="204"/>
      <c r="AA387" s="179"/>
      <c r="AB387" s="179"/>
      <c r="AC387" s="179"/>
      <c r="AD387" s="179"/>
      <c r="AE387" s="179"/>
      <c r="AF387"/>
      <c r="AG387"/>
      <c r="AH387"/>
      <c r="AI387" s="131"/>
    </row>
    <row r="388" spans="1:35">
      <c r="B388" s="9">
        <v>387</v>
      </c>
      <c r="C388" s="55" t="s">
        <v>1022</v>
      </c>
      <c r="D388" s="177" t="e">
        <f>INDEX(単一!C:C,MATCH(G388,単一!H:H,0),1)</f>
        <v>#N/A</v>
      </c>
      <c r="E388" s="54" t="s">
        <v>1182</v>
      </c>
      <c r="F388" s="4" t="s">
        <v>37</v>
      </c>
      <c r="G388" s="4" t="s">
        <v>1201</v>
      </c>
      <c r="H388" s="4" t="s">
        <v>1202</v>
      </c>
      <c r="I388" s="35" t="s">
        <v>13</v>
      </c>
      <c r="J388" s="194"/>
      <c r="K388" s="194"/>
      <c r="L388" s="37"/>
      <c r="M388" s="19"/>
      <c r="N388" s="19"/>
      <c r="O388" s="19"/>
      <c r="P388" s="19"/>
      <c r="Q388" s="38"/>
      <c r="R388" s="38"/>
      <c r="S388" s="18"/>
      <c r="T388" s="19" t="s">
        <v>1183</v>
      </c>
      <c r="U388" s="19"/>
      <c r="V388" s="19"/>
      <c r="W388" s="20"/>
      <c r="X388" s="179"/>
      <c r="Y388" s="179"/>
      <c r="Z388" s="204"/>
      <c r="AA388" s="179"/>
      <c r="AB388" s="179"/>
      <c r="AC388" s="179"/>
      <c r="AD388" s="179"/>
      <c r="AE388" s="179"/>
    </row>
    <row r="389" spans="1:35">
      <c r="B389" s="9">
        <v>388</v>
      </c>
      <c r="C389" s="55" t="s">
        <v>1022</v>
      </c>
      <c r="D389" s="177" t="str">
        <f>INDEX(単一!C:C,MATCH(G389,単一!H:H,0),1)</f>
        <v>明細行</v>
      </c>
      <c r="E389" s="54" t="s">
        <v>613</v>
      </c>
      <c r="F389" s="4" t="s">
        <v>22</v>
      </c>
      <c r="G389" s="4" t="s">
        <v>1187</v>
      </c>
      <c r="H389" s="4" t="s">
        <v>1203</v>
      </c>
      <c r="I389" s="35" t="s">
        <v>20</v>
      </c>
      <c r="J389" s="194"/>
      <c r="K389" s="194"/>
      <c r="L389" s="37"/>
      <c r="M389" s="19"/>
      <c r="N389" s="19"/>
      <c r="O389" s="19"/>
      <c r="P389" s="19"/>
      <c r="Q389" s="38"/>
      <c r="R389" s="38"/>
      <c r="S389" s="18"/>
      <c r="T389" s="19"/>
      <c r="U389" s="19" t="s">
        <v>1186</v>
      </c>
      <c r="V389" s="19"/>
      <c r="W389" s="19"/>
      <c r="X389" s="179"/>
      <c r="Y389" s="179"/>
      <c r="Z389" s="204"/>
      <c r="AA389" s="179"/>
      <c r="AB389" s="179"/>
      <c r="AC389" s="179"/>
      <c r="AD389" s="179"/>
      <c r="AE389" s="179"/>
    </row>
    <row r="390" spans="1:35">
      <c r="B390" s="9">
        <v>389</v>
      </c>
      <c r="C390" s="4" t="s">
        <v>1022</v>
      </c>
      <c r="D390" s="177" t="e">
        <f>INDEX(単一!C:C,MATCH(G390,単一!H:H,0),1)</f>
        <v>#N/A</v>
      </c>
      <c r="E390" s="33" t="s">
        <v>617</v>
      </c>
      <c r="F390" s="4" t="s">
        <v>22</v>
      </c>
      <c r="G390" s="4" t="s">
        <v>1189</v>
      </c>
      <c r="H390" s="65" t="s">
        <v>1204</v>
      </c>
      <c r="I390" s="35" t="s">
        <v>26</v>
      </c>
      <c r="J390" s="194"/>
      <c r="K390" s="194"/>
      <c r="L390" s="37"/>
      <c r="M390" s="38"/>
      <c r="N390" s="19"/>
      <c r="O390" s="20"/>
      <c r="P390" s="19"/>
      <c r="Q390" s="19"/>
      <c r="R390" s="38"/>
      <c r="S390" s="38"/>
      <c r="T390" s="41"/>
      <c r="U390" s="19" t="s">
        <v>618</v>
      </c>
      <c r="V390" s="38"/>
      <c r="W390" s="19"/>
      <c r="X390" s="179"/>
      <c r="Y390" s="179"/>
      <c r="Z390" s="204"/>
      <c r="AA390" s="179"/>
      <c r="AB390" s="179"/>
      <c r="AC390" s="179"/>
      <c r="AD390" s="179"/>
      <c r="AE390" s="179"/>
    </row>
    <row r="391" spans="1:35">
      <c r="B391" s="9">
        <v>390</v>
      </c>
      <c r="C391" s="4" t="s">
        <v>1022</v>
      </c>
      <c r="D391" s="177" t="e">
        <f>INDEX(単一!C:C,MATCH(G391,単一!H:H,0),1)</f>
        <v>#N/A</v>
      </c>
      <c r="E391" s="4" t="s">
        <v>621</v>
      </c>
      <c r="F391" s="4" t="s">
        <v>22</v>
      </c>
      <c r="G391" s="4" t="s">
        <v>1191</v>
      </c>
      <c r="H391" s="4" t="s">
        <v>1205</v>
      </c>
      <c r="I391" s="35" t="s">
        <v>26</v>
      </c>
      <c r="J391" s="195"/>
      <c r="K391" s="195"/>
      <c r="L391" s="41"/>
      <c r="M391" s="44"/>
      <c r="N391" s="44"/>
      <c r="O391" s="44"/>
      <c r="P391" s="44"/>
      <c r="Q391" s="18"/>
      <c r="R391" s="19"/>
      <c r="S391" s="19"/>
      <c r="T391" s="19"/>
      <c r="U391" s="44" t="s">
        <v>622</v>
      </c>
      <c r="V391" s="44"/>
      <c r="W391" s="44"/>
      <c r="X391" s="181"/>
      <c r="Y391" s="181"/>
      <c r="Z391" s="181"/>
      <c r="AA391" s="181"/>
      <c r="AB391" s="181"/>
      <c r="AC391" s="181"/>
      <c r="AD391" s="181"/>
      <c r="AE391" s="181"/>
    </row>
    <row r="392" spans="1:35" s="17" customFormat="1">
      <c r="A392" s="215"/>
      <c r="B392" s="9">
        <v>391</v>
      </c>
      <c r="C392" s="4" t="s">
        <v>1022</v>
      </c>
      <c r="D392" s="177" t="e">
        <f>INDEX(単一!C:C,MATCH(G392,単一!H:H,0),1)</f>
        <v>#N/A</v>
      </c>
      <c r="E392" s="54" t="s">
        <v>625</v>
      </c>
      <c r="F392" s="4" t="s">
        <v>22</v>
      </c>
      <c r="G392" s="4" t="s">
        <v>1193</v>
      </c>
      <c r="H392" s="4" t="s">
        <v>1194</v>
      </c>
      <c r="I392" s="35" t="s">
        <v>26</v>
      </c>
      <c r="J392" s="194"/>
      <c r="K392" s="194"/>
      <c r="L392" s="37"/>
      <c r="M392" s="38"/>
      <c r="N392" s="38"/>
      <c r="O392" s="18"/>
      <c r="P392" s="38"/>
      <c r="Q392" s="38"/>
      <c r="R392" s="38"/>
      <c r="S392" s="38"/>
      <c r="T392" s="38"/>
      <c r="U392" s="38" t="s">
        <v>626</v>
      </c>
      <c r="V392" s="19"/>
      <c r="W392" s="19"/>
      <c r="X392" s="179"/>
      <c r="Y392" s="179"/>
      <c r="Z392" s="204"/>
      <c r="AA392" s="179"/>
      <c r="AB392" s="179"/>
      <c r="AC392" s="179"/>
      <c r="AD392" s="179"/>
      <c r="AE392" s="179"/>
      <c r="AF392"/>
      <c r="AG392"/>
      <c r="AH392"/>
      <c r="AI392" s="131"/>
    </row>
    <row r="393" spans="1:35" s="17" customFormat="1">
      <c r="A393" s="215"/>
      <c r="B393" s="9">
        <v>392</v>
      </c>
      <c r="C393" s="4" t="s">
        <v>1022</v>
      </c>
      <c r="D393" s="177" t="e">
        <f>INDEX(単一!C:C,MATCH(G393,単一!H:H,0),1)</f>
        <v>#N/A</v>
      </c>
      <c r="E393" s="54" t="s">
        <v>629</v>
      </c>
      <c r="F393" s="4" t="s">
        <v>22</v>
      </c>
      <c r="G393" s="4" t="s">
        <v>1195</v>
      </c>
      <c r="H393" s="4" t="s">
        <v>1206</v>
      </c>
      <c r="I393" s="35" t="s">
        <v>26</v>
      </c>
      <c r="J393" s="194"/>
      <c r="K393" s="194"/>
      <c r="L393" s="37"/>
      <c r="M393" s="38"/>
      <c r="N393" s="38"/>
      <c r="O393" s="18"/>
      <c r="P393" s="38"/>
      <c r="Q393" s="38"/>
      <c r="R393" s="38"/>
      <c r="S393" s="38"/>
      <c r="T393" s="38"/>
      <c r="U393" s="38" t="s">
        <v>630</v>
      </c>
      <c r="V393" s="19"/>
      <c r="W393" s="19"/>
      <c r="X393" s="179"/>
      <c r="Y393" s="179"/>
      <c r="Z393" s="204"/>
      <c r="AA393" s="179"/>
      <c r="AB393" s="179"/>
      <c r="AC393" s="179"/>
      <c r="AD393" s="179"/>
      <c r="AE393" s="179"/>
      <c r="AF393"/>
      <c r="AG393"/>
      <c r="AH393"/>
      <c r="AI393" s="131"/>
    </row>
    <row r="394" spans="1:35">
      <c r="B394" s="9">
        <v>393</v>
      </c>
      <c r="C394" s="4" t="s">
        <v>1022</v>
      </c>
      <c r="D394" s="177" t="e">
        <f>INDEX(単一!C:C,MATCH(G394,単一!H:H,0),1)</f>
        <v>#N/A</v>
      </c>
      <c r="E394" s="33" t="s">
        <v>633</v>
      </c>
      <c r="F394" s="4" t="s">
        <v>22</v>
      </c>
      <c r="G394" s="4" t="s">
        <v>1197</v>
      </c>
      <c r="H394" s="65" t="s">
        <v>1207</v>
      </c>
      <c r="I394" s="35" t="s">
        <v>26</v>
      </c>
      <c r="J394" s="194"/>
      <c r="K394" s="194"/>
      <c r="L394" s="37"/>
      <c r="M394" s="38"/>
      <c r="N394" s="19"/>
      <c r="O394" s="19"/>
      <c r="P394" s="19"/>
      <c r="Q394" s="19"/>
      <c r="R394" s="38"/>
      <c r="S394" s="38"/>
      <c r="T394" s="41"/>
      <c r="U394" s="19" t="s">
        <v>634</v>
      </c>
      <c r="V394" s="19"/>
      <c r="W394" s="19"/>
      <c r="X394" s="179"/>
      <c r="Y394" s="179"/>
      <c r="Z394" s="204"/>
      <c r="AA394" s="179"/>
      <c r="AB394" s="179"/>
      <c r="AC394" s="179"/>
      <c r="AD394" s="179"/>
      <c r="AE394" s="179"/>
    </row>
    <row r="395" spans="1:35" s="110" customFormat="1">
      <c r="A395" s="220">
        <v>394</v>
      </c>
      <c r="B395" s="9">
        <v>394</v>
      </c>
      <c r="C395" s="4" t="s">
        <v>1022</v>
      </c>
      <c r="D395" s="177" t="str">
        <f>INDEX(単一!C:C,MATCH(G395,単一!H:H,0),1)</f>
        <v>明細行</v>
      </c>
      <c r="E395" s="28" t="s">
        <v>1208</v>
      </c>
      <c r="F395" s="4" t="s">
        <v>32</v>
      </c>
      <c r="G395" s="4" t="s">
        <v>1210</v>
      </c>
      <c r="H395" s="4" t="s">
        <v>1211</v>
      </c>
      <c r="I395" s="35" t="s">
        <v>20</v>
      </c>
      <c r="J395" s="194"/>
      <c r="K395" s="194"/>
      <c r="L395" s="37"/>
      <c r="M395" s="38"/>
      <c r="N395" s="19"/>
      <c r="O395" s="19"/>
      <c r="P395" s="38"/>
      <c r="Q395" s="38"/>
      <c r="R395" s="38"/>
      <c r="S395" s="12" t="s">
        <v>1209</v>
      </c>
      <c r="T395" s="19"/>
      <c r="U395" s="19"/>
      <c r="V395" s="41"/>
      <c r="W395" s="39"/>
      <c r="X395" s="179"/>
      <c r="Y395" s="179"/>
      <c r="Z395" s="204"/>
      <c r="AA395" s="179"/>
      <c r="AB395" s="179"/>
      <c r="AC395" s="179"/>
      <c r="AD395" s="179"/>
      <c r="AE395" s="179"/>
      <c r="AF395"/>
      <c r="AG395"/>
      <c r="AH395"/>
      <c r="AI395" s="131"/>
    </row>
    <row r="396" spans="1:35">
      <c r="A396" s="214">
        <v>395</v>
      </c>
      <c r="B396" s="9">
        <v>395</v>
      </c>
      <c r="C396" s="4" t="s">
        <v>1022</v>
      </c>
      <c r="D396" s="177" t="str">
        <f>INDEX(単一!C:C,MATCH(G396,単一!H:H,0),1)</f>
        <v>明細行</v>
      </c>
      <c r="E396" s="54" t="s">
        <v>725</v>
      </c>
      <c r="F396" s="4" t="s">
        <v>37</v>
      </c>
      <c r="G396" s="4" t="s">
        <v>1212</v>
      </c>
      <c r="H396" s="4" t="s">
        <v>1213</v>
      </c>
      <c r="I396" s="35" t="s">
        <v>13</v>
      </c>
      <c r="J396" s="194"/>
      <c r="K396" s="194"/>
      <c r="L396" s="37"/>
      <c r="M396" s="38"/>
      <c r="N396" s="19"/>
      <c r="O396" s="19"/>
      <c r="P396" s="38"/>
      <c r="Q396" s="18"/>
      <c r="R396" s="38"/>
      <c r="S396" s="38"/>
      <c r="T396" s="38" t="s">
        <v>726</v>
      </c>
      <c r="U396" s="19"/>
      <c r="V396" s="19"/>
      <c r="W396" s="20"/>
      <c r="X396" s="179"/>
      <c r="Y396" s="179"/>
      <c r="Z396" s="204"/>
      <c r="AA396" s="179"/>
      <c r="AB396" s="179"/>
      <c r="AC396" s="179"/>
      <c r="AD396" s="179"/>
      <c r="AE396" s="179"/>
    </row>
    <row r="397" spans="1:35">
      <c r="A397" s="214">
        <v>396</v>
      </c>
      <c r="B397" s="9">
        <v>396</v>
      </c>
      <c r="C397" s="4" t="s">
        <v>1022</v>
      </c>
      <c r="D397" s="177" t="str">
        <f>INDEX(単一!C:C,MATCH(G397,単一!H:H,0),1)</f>
        <v>明細行</v>
      </c>
      <c r="E397" s="54" t="s">
        <v>729</v>
      </c>
      <c r="F397" s="4" t="s">
        <v>22</v>
      </c>
      <c r="G397" s="4" t="s">
        <v>1214</v>
      </c>
      <c r="H397" s="4" t="s">
        <v>1215</v>
      </c>
      <c r="I397" s="35" t="s">
        <v>20</v>
      </c>
      <c r="J397" s="194"/>
      <c r="K397" s="194"/>
      <c r="L397" s="37"/>
      <c r="M397" s="38"/>
      <c r="N397" s="19"/>
      <c r="O397" s="19"/>
      <c r="P397" s="38"/>
      <c r="Q397" s="38"/>
      <c r="R397" s="38"/>
      <c r="S397" s="38"/>
      <c r="T397" s="38"/>
      <c r="U397" s="38" t="s">
        <v>730</v>
      </c>
      <c r="V397" s="19"/>
      <c r="W397" s="20"/>
      <c r="X397" s="179"/>
      <c r="Y397" s="179"/>
      <c r="Z397" s="204"/>
      <c r="AA397" s="179"/>
      <c r="AB397" s="179"/>
      <c r="AC397" s="179"/>
      <c r="AD397" s="179"/>
      <c r="AE397" s="179"/>
    </row>
    <row r="398" spans="1:35" s="17" customFormat="1">
      <c r="A398" s="215">
        <v>397</v>
      </c>
      <c r="B398" s="9">
        <v>397</v>
      </c>
      <c r="C398" s="4" t="s">
        <v>1022</v>
      </c>
      <c r="D398" s="177" t="str">
        <f>INDEX(単一!C:C,MATCH(G398,単一!H:H,0),1)</f>
        <v>明細行</v>
      </c>
      <c r="E398" s="54" t="s">
        <v>733</v>
      </c>
      <c r="F398" s="4" t="s">
        <v>22</v>
      </c>
      <c r="G398" s="4" t="s">
        <v>1216</v>
      </c>
      <c r="H398" s="4" t="s">
        <v>1217</v>
      </c>
      <c r="I398" s="35" t="s">
        <v>20</v>
      </c>
      <c r="J398" s="194"/>
      <c r="K398" s="194"/>
      <c r="L398" s="37"/>
      <c r="M398" s="38"/>
      <c r="N398" s="38"/>
      <c r="O398" s="18"/>
      <c r="P398" s="38"/>
      <c r="Q398" s="38"/>
      <c r="R398" s="38"/>
      <c r="S398" s="38"/>
      <c r="T398" s="38"/>
      <c r="U398" s="41" t="s">
        <v>734</v>
      </c>
      <c r="V398" s="19"/>
      <c r="W398" s="19"/>
      <c r="X398" s="179"/>
      <c r="Y398" s="179"/>
      <c r="Z398" s="204"/>
      <c r="AA398" s="179"/>
      <c r="AB398" s="179"/>
      <c r="AC398" s="179"/>
      <c r="AD398" s="179"/>
      <c r="AE398" s="179"/>
      <c r="AF398"/>
      <c r="AG398"/>
      <c r="AH398"/>
      <c r="AI398" s="131"/>
    </row>
    <row r="399" spans="1:35" s="17" customFormat="1">
      <c r="A399" s="215">
        <v>398</v>
      </c>
      <c r="B399" s="9">
        <v>398</v>
      </c>
      <c r="C399" s="4" t="s">
        <v>1022</v>
      </c>
      <c r="D399" s="177" t="str">
        <f>INDEX(単一!C:C,MATCH(G399,単一!H:H,0),1)</f>
        <v>明細行</v>
      </c>
      <c r="E399" s="33" t="s">
        <v>1218</v>
      </c>
      <c r="F399" s="4" t="s">
        <v>32</v>
      </c>
      <c r="G399" s="4" t="s">
        <v>1220</v>
      </c>
      <c r="H399" s="4" t="s">
        <v>1221</v>
      </c>
      <c r="I399" s="35" t="s">
        <v>20</v>
      </c>
      <c r="J399" s="195"/>
      <c r="K399" s="195"/>
      <c r="L399" s="41"/>
      <c r="M399" s="38"/>
      <c r="N399" s="38"/>
      <c r="O399" s="38"/>
      <c r="P399" s="38"/>
      <c r="Q399" s="38" t="s">
        <v>1219</v>
      </c>
      <c r="R399" s="38"/>
      <c r="S399" s="38"/>
      <c r="T399" s="38"/>
      <c r="U399" s="38"/>
      <c r="V399" s="38"/>
      <c r="W399" s="18"/>
      <c r="X399" s="179"/>
      <c r="Y399" s="179"/>
      <c r="Z399" s="204"/>
      <c r="AA399" s="179"/>
      <c r="AB399" s="179"/>
      <c r="AC399" s="179"/>
      <c r="AD399" s="179"/>
      <c r="AE399" s="179"/>
      <c r="AF399"/>
      <c r="AG399"/>
      <c r="AH399"/>
      <c r="AI399" s="131"/>
    </row>
    <row r="400" spans="1:35" s="17" customFormat="1">
      <c r="A400" s="215">
        <v>399</v>
      </c>
      <c r="B400" s="9">
        <v>399</v>
      </c>
      <c r="C400" s="4" t="s">
        <v>1022</v>
      </c>
      <c r="D400" s="177" t="str">
        <f>INDEX(単一!C:C,MATCH(G400,単一!H:H,0),1)</f>
        <v>明細行</v>
      </c>
      <c r="E400" s="4" t="s">
        <v>1222</v>
      </c>
      <c r="F400" s="4" t="s">
        <v>37</v>
      </c>
      <c r="G400" s="4" t="s">
        <v>1224</v>
      </c>
      <c r="H400" s="4" t="s">
        <v>1225</v>
      </c>
      <c r="I400" s="35" t="s">
        <v>41</v>
      </c>
      <c r="J400" s="194"/>
      <c r="K400" s="194"/>
      <c r="L400" s="37"/>
      <c r="M400" s="38"/>
      <c r="N400" s="38"/>
      <c r="O400" s="38"/>
      <c r="P400" s="38"/>
      <c r="Q400" s="38"/>
      <c r="R400" s="38" t="s">
        <v>1223</v>
      </c>
      <c r="S400" s="38"/>
      <c r="T400" s="38"/>
      <c r="U400" s="38"/>
      <c r="V400" s="38"/>
      <c r="W400" s="39"/>
      <c r="X400" s="179"/>
      <c r="Y400" s="179"/>
      <c r="Z400" s="204"/>
      <c r="AA400" s="179"/>
      <c r="AB400" s="179"/>
      <c r="AC400" s="179"/>
      <c r="AD400" s="179"/>
      <c r="AE400" s="179"/>
      <c r="AF400"/>
      <c r="AG400"/>
      <c r="AH400"/>
      <c r="AI400" s="131"/>
    </row>
    <row r="401" spans="1:35" s="17" customFormat="1">
      <c r="A401" s="215">
        <v>400</v>
      </c>
      <c r="B401" s="9">
        <v>400</v>
      </c>
      <c r="C401" s="4" t="s">
        <v>1022</v>
      </c>
      <c r="D401" s="177" t="str">
        <f>INDEX(単一!C:C,MATCH(G401,単一!H:H,0),1)</f>
        <v>明細行</v>
      </c>
      <c r="E401" s="4" t="s">
        <v>1226</v>
      </c>
      <c r="F401" s="4" t="s">
        <v>22</v>
      </c>
      <c r="G401" s="4" t="s">
        <v>1228</v>
      </c>
      <c r="H401" s="4" t="s">
        <v>1229</v>
      </c>
      <c r="I401" s="35" t="s">
        <v>26</v>
      </c>
      <c r="J401" s="194"/>
      <c r="K401" s="194"/>
      <c r="L401" s="37"/>
      <c r="M401" s="38"/>
      <c r="N401" s="38"/>
      <c r="O401" s="38"/>
      <c r="P401" s="38"/>
      <c r="Q401" s="38"/>
      <c r="R401" s="38"/>
      <c r="S401" s="38" t="s">
        <v>1227</v>
      </c>
      <c r="T401" s="38"/>
      <c r="U401" s="38"/>
      <c r="V401" s="38"/>
      <c r="W401" s="39"/>
      <c r="X401" s="179"/>
      <c r="Y401" s="179"/>
      <c r="Z401" s="204"/>
      <c r="AA401" s="179"/>
      <c r="AB401" s="179"/>
      <c r="AC401" s="179"/>
      <c r="AD401" s="179"/>
      <c r="AE401" s="179"/>
      <c r="AF401"/>
      <c r="AG401"/>
      <c r="AH401"/>
      <c r="AI401" s="131"/>
    </row>
    <row r="402" spans="1:35" s="17" customFormat="1">
      <c r="A402" s="215"/>
      <c r="B402" s="9">
        <v>401</v>
      </c>
      <c r="C402" s="4" t="s">
        <v>1055</v>
      </c>
      <c r="D402" s="177" t="e">
        <f>INDEX(単一!C:C,MATCH(G402,単一!H:H,0),1)</f>
        <v>#N/A</v>
      </c>
      <c r="E402" s="111" t="s">
        <v>1230</v>
      </c>
      <c r="F402" s="4" t="s">
        <v>22</v>
      </c>
      <c r="G402" s="4" t="s">
        <v>1232</v>
      </c>
      <c r="H402" s="4" t="s">
        <v>1233</v>
      </c>
      <c r="I402" s="4" t="s">
        <v>26</v>
      </c>
      <c r="J402" s="43"/>
      <c r="K402" s="43"/>
      <c r="L402" s="112"/>
      <c r="M402" s="38"/>
      <c r="N402" s="38"/>
      <c r="O402" s="38"/>
      <c r="P402" s="38"/>
      <c r="Q402" s="38"/>
      <c r="R402" s="38"/>
      <c r="S402" s="38" t="s">
        <v>1231</v>
      </c>
      <c r="T402" s="38"/>
      <c r="U402" s="38"/>
      <c r="V402" s="38"/>
      <c r="W402" s="38"/>
      <c r="X402" s="179"/>
      <c r="Y402" s="179"/>
      <c r="Z402" s="204"/>
      <c r="AA402" s="179"/>
      <c r="AB402" s="179"/>
      <c r="AC402" s="179"/>
      <c r="AD402" s="179"/>
      <c r="AE402" s="179"/>
      <c r="AF402"/>
      <c r="AG402"/>
      <c r="AH402"/>
      <c r="AI402" s="131"/>
    </row>
    <row r="403" spans="1:35" s="17" customFormat="1">
      <c r="A403" s="215"/>
      <c r="B403" s="9">
        <v>402</v>
      </c>
      <c r="C403" s="4" t="s">
        <v>1055</v>
      </c>
      <c r="D403" s="177" t="e">
        <f>INDEX(単一!C:C,MATCH(G403,単一!H:H,0),1)</f>
        <v>#N/A</v>
      </c>
      <c r="E403" s="4" t="s">
        <v>1234</v>
      </c>
      <c r="F403" s="4" t="s">
        <v>22</v>
      </c>
      <c r="G403" s="4" t="s">
        <v>1236</v>
      </c>
      <c r="H403" s="4" t="s">
        <v>1237</v>
      </c>
      <c r="I403" s="4" t="s">
        <v>26</v>
      </c>
      <c r="J403" s="43"/>
      <c r="K403" s="43"/>
      <c r="L403" s="37"/>
      <c r="M403" s="38"/>
      <c r="N403" s="38"/>
      <c r="O403" s="38"/>
      <c r="P403" s="38"/>
      <c r="Q403" s="38"/>
      <c r="R403" s="38"/>
      <c r="S403" s="38" t="s">
        <v>1235</v>
      </c>
      <c r="T403" s="38"/>
      <c r="U403" s="38"/>
      <c r="V403" s="38"/>
      <c r="W403" s="38"/>
      <c r="X403" s="179"/>
      <c r="Y403" s="179"/>
      <c r="Z403" s="204"/>
      <c r="AA403" s="179"/>
      <c r="AB403" s="179"/>
      <c r="AC403" s="179"/>
      <c r="AD403" s="179"/>
      <c r="AE403" s="179"/>
      <c r="AF403"/>
      <c r="AG403"/>
      <c r="AH403"/>
      <c r="AI403" s="131"/>
    </row>
    <row r="404" spans="1:35" s="17" customFormat="1">
      <c r="A404" s="215"/>
      <c r="B404" s="9">
        <v>403</v>
      </c>
      <c r="C404" s="4" t="s">
        <v>1055</v>
      </c>
      <c r="D404" s="177" t="e">
        <f>INDEX(単一!C:C,MATCH(G404,単一!H:H,0),1)</f>
        <v>#N/A</v>
      </c>
      <c r="E404" s="4" t="s">
        <v>1238</v>
      </c>
      <c r="F404" s="4" t="s">
        <v>22</v>
      </c>
      <c r="G404" s="4" t="s">
        <v>1240</v>
      </c>
      <c r="H404" s="4" t="s">
        <v>1241</v>
      </c>
      <c r="I404" s="4" t="s">
        <v>26</v>
      </c>
      <c r="J404" s="43"/>
      <c r="K404" s="43"/>
      <c r="L404" s="37"/>
      <c r="M404" s="38"/>
      <c r="N404" s="19"/>
      <c r="O404" s="19"/>
      <c r="P404" s="38"/>
      <c r="Q404" s="38"/>
      <c r="R404" s="38"/>
      <c r="S404" s="18" t="s">
        <v>1239</v>
      </c>
      <c r="T404" s="19"/>
      <c r="U404" s="19"/>
      <c r="V404" s="19"/>
      <c r="W404" s="20"/>
      <c r="X404" s="179"/>
      <c r="Y404" s="179"/>
      <c r="Z404" s="204"/>
      <c r="AA404" s="179"/>
      <c r="AB404" s="179"/>
      <c r="AC404" s="179"/>
      <c r="AD404" s="179"/>
      <c r="AE404" s="179"/>
      <c r="AF404"/>
      <c r="AG404"/>
      <c r="AH404"/>
      <c r="AI404" s="131"/>
    </row>
    <row r="405" spans="1:35" s="17" customFormat="1">
      <c r="A405" s="215"/>
      <c r="B405" s="9">
        <v>404</v>
      </c>
      <c r="C405" s="4" t="s">
        <v>1055</v>
      </c>
      <c r="D405" s="177" t="e">
        <f>INDEX(単一!C:C,MATCH(G405,単一!H:H,0),1)</f>
        <v>#N/A</v>
      </c>
      <c r="E405" s="111" t="s">
        <v>1242</v>
      </c>
      <c r="F405" s="4" t="s">
        <v>22</v>
      </c>
      <c r="G405" s="4" t="s">
        <v>1244</v>
      </c>
      <c r="H405" s="4" t="s">
        <v>1245</v>
      </c>
      <c r="I405" s="4" t="s">
        <v>26</v>
      </c>
      <c r="J405" s="43"/>
      <c r="K405" s="43"/>
      <c r="L405" s="113"/>
      <c r="M405" s="41"/>
      <c r="N405" s="19"/>
      <c r="O405" s="19"/>
      <c r="P405" s="38"/>
      <c r="Q405" s="38"/>
      <c r="R405" s="38"/>
      <c r="S405" s="18" t="s">
        <v>1243</v>
      </c>
      <c r="T405" s="19"/>
      <c r="U405" s="19"/>
      <c r="V405" s="19"/>
      <c r="W405" s="20"/>
      <c r="X405" s="179"/>
      <c r="Y405" s="179"/>
      <c r="Z405" s="204"/>
      <c r="AA405" s="179"/>
      <c r="AB405" s="179"/>
      <c r="AC405" s="179"/>
      <c r="AD405" s="179"/>
      <c r="AE405" s="179"/>
      <c r="AF405"/>
      <c r="AG405"/>
      <c r="AH405"/>
      <c r="AI405" s="131"/>
    </row>
    <row r="406" spans="1:35" s="17" customFormat="1">
      <c r="A406" s="215"/>
      <c r="B406" s="9">
        <v>405</v>
      </c>
      <c r="C406" s="4" t="s">
        <v>1022</v>
      </c>
      <c r="D406" s="177" t="e">
        <f>INDEX(単一!C:C,MATCH(G406,単一!H:H,0),1)</f>
        <v>#N/A</v>
      </c>
      <c r="E406" s="4" t="s">
        <v>1246</v>
      </c>
      <c r="F406" s="4" t="s">
        <v>22</v>
      </c>
      <c r="G406" s="4" t="s">
        <v>1248</v>
      </c>
      <c r="H406" s="4" t="s">
        <v>1249</v>
      </c>
      <c r="I406" s="35" t="s">
        <v>26</v>
      </c>
      <c r="J406" s="194"/>
      <c r="K406" s="194"/>
      <c r="L406" s="37"/>
      <c r="M406" s="38"/>
      <c r="N406" s="38"/>
      <c r="O406" s="38"/>
      <c r="P406" s="38"/>
      <c r="Q406" s="38"/>
      <c r="R406" s="38"/>
      <c r="S406" s="38" t="s">
        <v>1247</v>
      </c>
      <c r="T406" s="38"/>
      <c r="U406" s="38"/>
      <c r="V406" s="38"/>
      <c r="W406" s="39"/>
      <c r="X406" s="179"/>
      <c r="Y406" s="179"/>
      <c r="Z406" s="204"/>
      <c r="AA406" s="179"/>
      <c r="AB406" s="179"/>
      <c r="AC406" s="179"/>
      <c r="AD406" s="179"/>
      <c r="AE406" s="179"/>
      <c r="AF406"/>
      <c r="AG406"/>
      <c r="AH406"/>
      <c r="AI406" s="131"/>
    </row>
    <row r="407" spans="1:35" s="17" customFormat="1">
      <c r="A407" s="215"/>
      <c r="B407" s="9">
        <v>406</v>
      </c>
      <c r="C407" s="4" t="s">
        <v>1022</v>
      </c>
      <c r="D407" s="177" t="str">
        <f>INDEX(単一!C:C,MATCH(G407,単一!H:H,0),1)</f>
        <v>明細行</v>
      </c>
      <c r="E407" s="33" t="s">
        <v>1250</v>
      </c>
      <c r="F407" s="4" t="s">
        <v>22</v>
      </c>
      <c r="G407" s="4" t="s">
        <v>1252</v>
      </c>
      <c r="H407" s="4" t="s">
        <v>1253</v>
      </c>
      <c r="I407" s="35" t="s">
        <v>20</v>
      </c>
      <c r="J407" s="194"/>
      <c r="K407" s="194"/>
      <c r="L407" s="37"/>
      <c r="M407" s="38"/>
      <c r="N407" s="38"/>
      <c r="O407" s="38"/>
      <c r="P407" s="38"/>
      <c r="Q407" s="38"/>
      <c r="R407" s="19"/>
      <c r="S407" s="18" t="s">
        <v>1251</v>
      </c>
      <c r="T407" s="19"/>
      <c r="U407" s="19"/>
      <c r="V407" s="19"/>
      <c r="W407" s="20"/>
      <c r="X407" s="179"/>
      <c r="Y407" s="179"/>
      <c r="Z407" s="204"/>
      <c r="AA407" s="179"/>
      <c r="AB407" s="179"/>
      <c r="AC407" s="179"/>
      <c r="AD407" s="179"/>
      <c r="AE407" s="179"/>
      <c r="AF407"/>
      <c r="AG407"/>
      <c r="AH407"/>
      <c r="AI407" s="131"/>
    </row>
    <row r="408" spans="1:35" s="64" customFormat="1">
      <c r="A408" s="218"/>
      <c r="B408" s="9">
        <v>407</v>
      </c>
      <c r="C408" s="114" t="s">
        <v>1022</v>
      </c>
      <c r="D408" s="177" t="str">
        <f>INDEX(単一!C:C,MATCH(G408,単一!H:H,0),1)</f>
        <v>明細行</v>
      </c>
      <c r="E408" s="115" t="s">
        <v>1254</v>
      </c>
      <c r="F408" s="114" t="s">
        <v>22</v>
      </c>
      <c r="G408" s="114" t="s">
        <v>1256</v>
      </c>
      <c r="H408" s="114" t="s">
        <v>1257</v>
      </c>
      <c r="I408" s="120" t="s">
        <v>26</v>
      </c>
      <c r="J408" s="201"/>
      <c r="K408" s="201"/>
      <c r="L408" s="116"/>
      <c r="M408" s="117"/>
      <c r="N408" s="117"/>
      <c r="O408" s="118"/>
      <c r="P408" s="117"/>
      <c r="Q408" s="117"/>
      <c r="R408" s="117"/>
      <c r="S408" s="119" t="s">
        <v>1255</v>
      </c>
      <c r="T408" s="118"/>
      <c r="U408" s="118"/>
      <c r="V408" s="118"/>
      <c r="W408" s="118"/>
      <c r="X408" s="188"/>
      <c r="Y408" s="188"/>
      <c r="Z408" s="210"/>
      <c r="AA408" s="188"/>
      <c r="AB408" s="188"/>
      <c r="AC408" s="188"/>
      <c r="AD408" s="188"/>
      <c r="AE408" s="188"/>
      <c r="AF408"/>
      <c r="AG408"/>
      <c r="AH408"/>
      <c r="AI408" s="131"/>
    </row>
    <row r="409" spans="1:35" s="17" customFormat="1">
      <c r="A409" s="215"/>
      <c r="B409" s="9">
        <v>408</v>
      </c>
      <c r="C409" s="114" t="s">
        <v>1022</v>
      </c>
      <c r="D409" s="177" t="e">
        <f>INDEX(単一!C:C,MATCH(G409,単一!H:H,0),1)</f>
        <v>#N/A</v>
      </c>
      <c r="E409" s="33" t="s">
        <v>1258</v>
      </c>
      <c r="F409" s="114" t="s">
        <v>22</v>
      </c>
      <c r="G409" s="4" t="s">
        <v>1260</v>
      </c>
      <c r="H409" s="4" t="s">
        <v>1261</v>
      </c>
      <c r="I409" s="35" t="s">
        <v>1262</v>
      </c>
      <c r="J409" s="194"/>
      <c r="K409" s="194"/>
      <c r="L409" s="37"/>
      <c r="M409" s="38"/>
      <c r="N409" s="38"/>
      <c r="O409" s="19"/>
      <c r="P409" s="38"/>
      <c r="Q409" s="38"/>
      <c r="R409" s="19"/>
      <c r="S409" s="19" t="s">
        <v>1259</v>
      </c>
      <c r="T409" s="19"/>
      <c r="U409" s="19"/>
      <c r="V409" s="19"/>
      <c r="W409" s="19"/>
      <c r="X409" s="179"/>
      <c r="Y409" s="179"/>
      <c r="Z409" s="204"/>
      <c r="AA409" s="179"/>
      <c r="AB409" s="179"/>
      <c r="AC409" s="179"/>
      <c r="AD409" s="179"/>
      <c r="AE409" s="179"/>
      <c r="AF409"/>
      <c r="AG409"/>
      <c r="AH409"/>
      <c r="AI409" s="131"/>
    </row>
    <row r="410" spans="1:35" s="125" customFormat="1">
      <c r="A410" s="214"/>
      <c r="B410" s="9">
        <v>409</v>
      </c>
      <c r="C410" s="114" t="s">
        <v>1022</v>
      </c>
      <c r="D410" s="177" t="e">
        <f>INDEX(単一!C:C,MATCH(G410,単一!H:H,0),1)</f>
        <v>#N/A</v>
      </c>
      <c r="E410" s="33" t="s">
        <v>1263</v>
      </c>
      <c r="F410" s="114" t="s">
        <v>22</v>
      </c>
      <c r="G410" s="9" t="s">
        <v>1265</v>
      </c>
      <c r="H410" s="9" t="s">
        <v>1266</v>
      </c>
      <c r="I410" s="124" t="s">
        <v>26</v>
      </c>
      <c r="J410" s="202"/>
      <c r="K410" s="202"/>
      <c r="L410" s="121"/>
      <c r="M410" s="122"/>
      <c r="N410" s="122"/>
      <c r="O410" s="122"/>
      <c r="P410" s="122"/>
      <c r="Q410" s="122"/>
      <c r="R410" s="122"/>
      <c r="S410" s="122" t="s">
        <v>1264</v>
      </c>
      <c r="T410" s="122"/>
      <c r="U410" s="122"/>
      <c r="V410" s="122"/>
      <c r="W410" s="123"/>
      <c r="X410" s="189"/>
      <c r="Y410" s="189"/>
      <c r="Z410" s="211"/>
      <c r="AA410" s="189"/>
      <c r="AB410" s="189"/>
      <c r="AC410" s="189"/>
      <c r="AD410" s="189"/>
      <c r="AE410" s="189"/>
      <c r="AF410"/>
      <c r="AG410"/>
      <c r="AH410"/>
      <c r="AI410" s="131"/>
    </row>
    <row r="411" spans="1:35" s="17" customFormat="1">
      <c r="A411" s="215"/>
      <c r="B411" s="9">
        <v>410</v>
      </c>
      <c r="D411" s="127"/>
      <c r="F411" s="17" t="s">
        <v>1267</v>
      </c>
      <c r="I411" s="126"/>
      <c r="J411" s="126"/>
      <c r="K411" s="126"/>
      <c r="Z411" s="212"/>
      <c r="AF411"/>
      <c r="AG411"/>
      <c r="AH411"/>
      <c r="AI411" s="131"/>
    </row>
    <row r="425" spans="6:6">
      <c r="F425" s="8"/>
    </row>
    <row r="426" spans="6:6">
      <c r="F426" s="8"/>
    </row>
    <row r="427" spans="6:6">
      <c r="F427" s="8"/>
    </row>
    <row r="428" spans="6:6">
      <c r="F428" s="8"/>
    </row>
    <row r="429" spans="6:6">
      <c r="F429" s="8"/>
    </row>
    <row r="430" spans="6:6">
      <c r="F430" s="8"/>
    </row>
    <row r="431" spans="6:6">
      <c r="F431" s="8"/>
    </row>
    <row r="432" spans="6:6">
      <c r="F432" s="8"/>
    </row>
    <row r="433" spans="6:6">
      <c r="F433" s="8"/>
    </row>
    <row r="434" spans="6:6">
      <c r="F434" s="8"/>
    </row>
    <row r="435" spans="6:6">
      <c r="F435" s="8"/>
    </row>
    <row r="436" spans="6:6">
      <c r="F436" s="8"/>
    </row>
    <row r="437" spans="6:6">
      <c r="F437" s="8"/>
    </row>
    <row r="438" spans="6:6">
      <c r="F438" s="8"/>
    </row>
    <row r="439" spans="6:6">
      <c r="F439" s="8"/>
    </row>
    <row r="440" spans="6:6">
      <c r="F440" s="8"/>
    </row>
    <row r="441" spans="6:6">
      <c r="F441" s="8"/>
    </row>
    <row r="442" spans="6:6">
      <c r="F442" s="8"/>
    </row>
    <row r="443" spans="6:6">
      <c r="F443" s="8"/>
    </row>
    <row r="444" spans="6:6">
      <c r="F444" s="8"/>
    </row>
    <row r="445" spans="6:6">
      <c r="F445" s="8"/>
    </row>
    <row r="446" spans="6:6">
      <c r="F446" s="8"/>
    </row>
    <row r="447" spans="6:6">
      <c r="F447" s="8"/>
    </row>
    <row r="448" spans="6:6">
      <c r="F448" s="8"/>
    </row>
    <row r="449" spans="6:6">
      <c r="F449" s="8"/>
    </row>
    <row r="450" spans="6:6">
      <c r="F450" s="8"/>
    </row>
    <row r="451" spans="6:6">
      <c r="F451" s="8"/>
    </row>
    <row r="452" spans="6:6">
      <c r="F452" s="8"/>
    </row>
    <row r="453" spans="6:6">
      <c r="F453" s="8"/>
    </row>
    <row r="454" spans="6:6">
      <c r="F454" s="8"/>
    </row>
    <row r="455" spans="6:6">
      <c r="F455" s="8"/>
    </row>
    <row r="456" spans="6:6">
      <c r="F456" s="8"/>
    </row>
    <row r="457" spans="6:6">
      <c r="F457" s="8"/>
    </row>
    <row r="458" spans="6:6">
      <c r="F458" s="8"/>
    </row>
    <row r="459" spans="6:6">
      <c r="F459" s="8"/>
    </row>
    <row r="460" spans="6:6">
      <c r="F460" s="8"/>
    </row>
    <row r="461" spans="6:6">
      <c r="F461" s="8"/>
    </row>
    <row r="462" spans="6:6">
      <c r="F462" s="8"/>
    </row>
    <row r="463" spans="6:6">
      <c r="F463" s="8"/>
    </row>
    <row r="464" spans="6:6">
      <c r="F464" s="8"/>
    </row>
    <row r="465" spans="6:6">
      <c r="F465" s="8"/>
    </row>
    <row r="466" spans="6:6">
      <c r="F466" s="8"/>
    </row>
    <row r="467" spans="6:6">
      <c r="F467" s="8"/>
    </row>
    <row r="468" spans="6:6">
      <c r="F468" s="8"/>
    </row>
    <row r="469" spans="6:6">
      <c r="F469" s="8"/>
    </row>
    <row r="470" spans="6:6">
      <c r="F470" s="8"/>
    </row>
    <row r="471" spans="6:6">
      <c r="F471" s="8"/>
    </row>
    <row r="472" spans="6:6">
      <c r="F472" s="8"/>
    </row>
    <row r="473" spans="6:6">
      <c r="F473" s="8"/>
    </row>
    <row r="474" spans="6:6">
      <c r="F474" s="8"/>
    </row>
    <row r="475" spans="6:6">
      <c r="F475" s="8"/>
    </row>
    <row r="476" spans="6:6">
      <c r="F476" s="8"/>
    </row>
    <row r="477" spans="6:6">
      <c r="F477" s="8"/>
    </row>
    <row r="478" spans="6:6">
      <c r="F478" s="8"/>
    </row>
    <row r="479" spans="6:6">
      <c r="F479" s="8"/>
    </row>
    <row r="480" spans="6:6">
      <c r="F480" s="8"/>
    </row>
    <row r="481" spans="6:6">
      <c r="F481" s="8"/>
    </row>
    <row r="482" spans="6:6">
      <c r="F482" s="8"/>
    </row>
    <row r="483" spans="6:6">
      <c r="F483" s="8"/>
    </row>
    <row r="484" spans="6:6">
      <c r="F484" s="8"/>
    </row>
    <row r="485" spans="6:6">
      <c r="F485" s="8"/>
    </row>
    <row r="486" spans="6:6">
      <c r="F486" s="8"/>
    </row>
    <row r="487" spans="6:6">
      <c r="F487" s="8"/>
    </row>
    <row r="488" spans="6:6">
      <c r="F488" s="8"/>
    </row>
    <row r="489" spans="6:6">
      <c r="F489" s="8"/>
    </row>
    <row r="490" spans="6:6">
      <c r="F490" s="8"/>
    </row>
    <row r="491" spans="6:6">
      <c r="F491" s="8"/>
    </row>
    <row r="492" spans="6:6">
      <c r="F492" s="8"/>
    </row>
    <row r="493" spans="6:6">
      <c r="F493" s="8"/>
    </row>
    <row r="494" spans="6:6">
      <c r="F494" s="8"/>
    </row>
    <row r="495" spans="6:6">
      <c r="F495" s="8"/>
    </row>
    <row r="496" spans="6:6">
      <c r="F496" s="8"/>
    </row>
    <row r="497" spans="6:6">
      <c r="F497" s="8"/>
    </row>
    <row r="498" spans="6:6">
      <c r="F498" s="8"/>
    </row>
    <row r="499" spans="6:6">
      <c r="F499" s="8"/>
    </row>
    <row r="500" spans="6:6">
      <c r="F500" s="8"/>
    </row>
    <row r="501" spans="6:6">
      <c r="F501" s="8"/>
    </row>
    <row r="502" spans="6:6">
      <c r="F502" s="8"/>
    </row>
    <row r="503" spans="6:6">
      <c r="F503" s="8"/>
    </row>
    <row r="504" spans="6:6">
      <c r="F504" s="8"/>
    </row>
    <row r="505" spans="6:6">
      <c r="F505" s="8"/>
    </row>
    <row r="506" spans="6:6">
      <c r="F506" s="8"/>
    </row>
    <row r="507" spans="6:6">
      <c r="F507" s="8"/>
    </row>
    <row r="508" spans="6:6">
      <c r="F508" s="8"/>
    </row>
    <row r="509" spans="6:6">
      <c r="F509" s="8"/>
    </row>
    <row r="510" spans="6:6">
      <c r="F510" s="8"/>
    </row>
    <row r="511" spans="6:6">
      <c r="F511" s="8"/>
    </row>
    <row r="512" spans="6:6">
      <c r="F512" s="8"/>
    </row>
    <row r="513" spans="6:6">
      <c r="F513" s="8"/>
    </row>
    <row r="514" spans="6:6">
      <c r="F514" s="8"/>
    </row>
    <row r="515" spans="6:6">
      <c r="F515" s="8"/>
    </row>
    <row r="516" spans="6:6">
      <c r="F516" s="8"/>
    </row>
    <row r="517" spans="6:6">
      <c r="F517" s="8"/>
    </row>
    <row r="518" spans="6:6">
      <c r="F518" s="8"/>
    </row>
    <row r="519" spans="6:6">
      <c r="F519" s="8"/>
    </row>
    <row r="520" spans="6:6">
      <c r="F520" s="8"/>
    </row>
    <row r="521" spans="6:6">
      <c r="F521" s="8"/>
    </row>
    <row r="522" spans="6:6">
      <c r="F522" s="8"/>
    </row>
    <row r="523" spans="6:6">
      <c r="F523" s="8"/>
    </row>
    <row r="524" spans="6:6">
      <c r="F524" s="8"/>
    </row>
    <row r="525" spans="6:6">
      <c r="F525" s="8"/>
    </row>
    <row r="526" spans="6:6">
      <c r="F526" s="8"/>
    </row>
    <row r="527" spans="6:6">
      <c r="F527" s="8"/>
    </row>
    <row r="528" spans="6:6">
      <c r="F528" s="8"/>
    </row>
    <row r="529" spans="6:6">
      <c r="F529" s="8"/>
    </row>
    <row r="530" spans="6:6">
      <c r="F530" s="8"/>
    </row>
    <row r="531" spans="6:6">
      <c r="F531" s="8"/>
    </row>
    <row r="532" spans="6:6">
      <c r="F532" s="8"/>
    </row>
    <row r="533" spans="6:6">
      <c r="F533" s="8"/>
    </row>
    <row r="534" spans="6:6">
      <c r="F534" s="8"/>
    </row>
    <row r="535" spans="6:6">
      <c r="F535" s="8"/>
    </row>
    <row r="536" spans="6:6">
      <c r="F536" s="8"/>
    </row>
    <row r="537" spans="6:6">
      <c r="F537" s="8"/>
    </row>
    <row r="538" spans="6:6">
      <c r="F538" s="8"/>
    </row>
    <row r="539" spans="6:6">
      <c r="F539" s="8"/>
    </row>
    <row r="540" spans="6:6">
      <c r="F540" s="8"/>
    </row>
    <row r="541" spans="6:6">
      <c r="F541" s="8"/>
    </row>
    <row r="542" spans="6:6">
      <c r="F542" s="8"/>
    </row>
    <row r="543" spans="6:6">
      <c r="F543" s="8"/>
    </row>
    <row r="544" spans="6:6">
      <c r="F544" s="8"/>
    </row>
    <row r="545" spans="6:6">
      <c r="F545" s="8"/>
    </row>
    <row r="546" spans="6:6">
      <c r="F546" s="8"/>
    </row>
    <row r="547" spans="6:6">
      <c r="F547" s="8"/>
    </row>
    <row r="548" spans="6:6">
      <c r="F548" s="8"/>
    </row>
    <row r="549" spans="6:6">
      <c r="F549" s="8"/>
    </row>
    <row r="550" spans="6:6">
      <c r="F550" s="8"/>
    </row>
    <row r="551" spans="6:6">
      <c r="F551" s="8"/>
    </row>
    <row r="552" spans="6:6">
      <c r="F552" s="8"/>
    </row>
    <row r="553" spans="6:6">
      <c r="F553" s="8"/>
    </row>
    <row r="554" spans="6:6">
      <c r="F554" s="8"/>
    </row>
    <row r="555" spans="6:6">
      <c r="F555" s="8"/>
    </row>
    <row r="556" spans="6:6">
      <c r="F556" s="8"/>
    </row>
    <row r="557" spans="6:6">
      <c r="F557" s="8"/>
    </row>
    <row r="558" spans="6:6">
      <c r="F558" s="8"/>
    </row>
    <row r="559" spans="6:6">
      <c r="F559" s="8"/>
    </row>
    <row r="560" spans="6:6">
      <c r="F560" s="8"/>
    </row>
    <row r="561" spans="6:6">
      <c r="F561" s="8"/>
    </row>
    <row r="562" spans="6:6">
      <c r="F562" s="8"/>
    </row>
    <row r="563" spans="6:6">
      <c r="F563" s="8"/>
    </row>
    <row r="564" spans="6:6">
      <c r="F564" s="8"/>
    </row>
    <row r="565" spans="6:6">
      <c r="F565" s="8"/>
    </row>
    <row r="566" spans="6:6">
      <c r="F566" s="8"/>
    </row>
    <row r="567" spans="6:6">
      <c r="F567" s="8"/>
    </row>
    <row r="568" spans="6:6">
      <c r="F568" s="8"/>
    </row>
    <row r="569" spans="6:6">
      <c r="F569" s="8"/>
    </row>
    <row r="570" spans="6:6">
      <c r="F570" s="8"/>
    </row>
    <row r="571" spans="6:6">
      <c r="F571" s="8"/>
    </row>
    <row r="572" spans="6:6">
      <c r="F572" s="8"/>
    </row>
    <row r="573" spans="6:6">
      <c r="F573" s="8"/>
    </row>
    <row r="574" spans="6:6">
      <c r="F574" s="8"/>
    </row>
    <row r="575" spans="6:6">
      <c r="F575" s="8"/>
    </row>
    <row r="576" spans="6:6">
      <c r="F576" s="8"/>
    </row>
    <row r="577" spans="6:6">
      <c r="F577" s="8"/>
    </row>
    <row r="578" spans="6:6">
      <c r="F578" s="8"/>
    </row>
    <row r="579" spans="6:6">
      <c r="F579" s="8"/>
    </row>
    <row r="580" spans="6:6">
      <c r="F580" s="8"/>
    </row>
    <row r="581" spans="6:6">
      <c r="F581" s="8"/>
    </row>
    <row r="582" spans="6:6">
      <c r="F582" s="8"/>
    </row>
    <row r="583" spans="6:6">
      <c r="F583" s="8"/>
    </row>
    <row r="584" spans="6:6">
      <c r="F584" s="8"/>
    </row>
    <row r="585" spans="6:6">
      <c r="F585" s="8"/>
    </row>
    <row r="591" spans="6:6">
      <c r="F591" s="8"/>
    </row>
    <row r="592" spans="6:6">
      <c r="F592" s="8"/>
    </row>
    <row r="593" spans="6:6">
      <c r="F593" s="8"/>
    </row>
    <row r="594" spans="6:6">
      <c r="F594" s="8"/>
    </row>
    <row r="595" spans="6:6">
      <c r="F595" s="8"/>
    </row>
    <row r="596" spans="6:6">
      <c r="F596" s="8"/>
    </row>
  </sheetData>
  <autoFilter ref="A1:AR596" xr:uid="{8B583579-6771-40EA-BB76-5D1C22931808}">
    <sortState xmlns:xlrd2="http://schemas.microsoft.com/office/spreadsheetml/2017/richdata2" ref="A2:AR596">
      <sortCondition ref="B1:B596"/>
    </sortState>
  </autoFilter>
  <phoneticPr fontId="3"/>
  <conditionalFormatting sqref="AA2:AI89 B1:AI1 B90:AI410 B2:W89">
    <cfRule type="expression" dxfId="11" priority="22">
      <formula>"ABIE"=$F1</formula>
    </cfRule>
    <cfRule type="expression" dxfId="10" priority="25">
      <formula>OR("ASMA"=$F1,"MA"=$F1)</formula>
    </cfRule>
    <cfRule type="expression" dxfId="9" priority="26">
      <formula>"ASBIE"=$F1</formula>
    </cfRule>
  </conditionalFormatting>
  <conditionalFormatting sqref="X2:Z2 X30:Z89">
    <cfRule type="expression" dxfId="8" priority="4">
      <formula>"ABIE"=$F2</formula>
    </cfRule>
    <cfRule type="expression" dxfId="7" priority="5">
      <formula>OR("MA"=$F2,"ASMA"=$F2)</formula>
    </cfRule>
    <cfRule type="expression" dxfId="6" priority="6">
      <formula>"ASBIE"=$F2</formula>
    </cfRule>
  </conditionalFormatting>
  <conditionalFormatting sqref="X3:Z29">
    <cfRule type="expression" dxfId="5" priority="1">
      <formula>"ABIE"=$F3</formula>
    </cfRule>
    <cfRule type="expression" dxfId="4" priority="2">
      <formula>OR("MA"=$F3,"ASMA"=$F3)</formula>
    </cfRule>
    <cfRule type="expression" dxfId="3" priority="3">
      <formula>"ASBIE"=$F3</formula>
    </cfRule>
  </conditionalFormatting>
  <pageMargins left="0.5805555555555556" right="0.70866141732283472" top="0.76388888888888884" bottom="0.55118110236220474" header="0.31496062992125984" footer="0.31496062992125984"/>
  <pageSetup paperSize="9" scale="44" fitToHeight="0" orientation="landscape" r:id="rId1"/>
  <headerFooter>
    <oddHeader>&amp;C中小企業共通EDIメッセージ辞書・BIE表
月締め請求メッセージ</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2460E-B540-4B0D-B662-8732DF2F2F5B}">
  <dimension ref="A1:Y363"/>
  <sheetViews>
    <sheetView zoomScaleNormal="100" workbookViewId="0">
      <pane ySplit="1" topLeftCell="A323" activePane="bottomLeft" state="frozen"/>
      <selection pane="bottomLeft" activeCell="A361" sqref="A361:XFD361"/>
    </sheetView>
  </sheetViews>
  <sheetFormatPr baseColWidth="10" defaultColWidth="9.1640625" defaultRowHeight="12.75" customHeight="1"/>
  <cols>
    <col min="1" max="2" width="9.1640625" style="173"/>
    <col min="3" max="3" width="11.1640625" style="173" customWidth="1"/>
    <col min="4" max="4" width="15.1640625" style="173" customWidth="1"/>
    <col min="5" max="5" width="6.5" style="173" customWidth="1"/>
    <col min="6" max="6" width="6.5" style="174" customWidth="1"/>
    <col min="7" max="7" width="4.83203125" style="174" customWidth="1"/>
    <col min="8" max="9" width="33.5" style="173" customWidth="1"/>
    <col min="10" max="10" width="9.1640625" style="175"/>
    <col min="11" max="22" width="1.6640625" style="173" customWidth="1"/>
    <col min="23" max="24" width="23.5" style="173" customWidth="1"/>
    <col min="25" max="25" width="76.5" style="176" customWidth="1"/>
    <col min="26" max="16384" width="9.1640625" style="173"/>
  </cols>
  <sheetData>
    <row r="1" spans="1:25" ht="12.75" customHeight="1">
      <c r="A1" s="173" t="s">
        <v>4071</v>
      </c>
      <c r="B1" s="173" t="s">
        <v>4072</v>
      </c>
      <c r="D1" s="173" t="s">
        <v>4073</v>
      </c>
      <c r="E1" s="173" t="s">
        <v>4074</v>
      </c>
      <c r="F1" s="174" t="s">
        <v>4075</v>
      </c>
      <c r="H1" s="173" t="s">
        <v>4076</v>
      </c>
      <c r="I1" s="173" t="s">
        <v>4077</v>
      </c>
      <c r="K1" s="173" t="s">
        <v>4078</v>
      </c>
    </row>
    <row r="2" spans="1:25" ht="12.75" customHeight="1">
      <c r="A2" s="173">
        <v>1</v>
      </c>
      <c r="B2" s="173" t="s">
        <v>14</v>
      </c>
      <c r="E2" s="173" t="s">
        <v>9</v>
      </c>
      <c r="F2" s="174" t="s">
        <v>13</v>
      </c>
      <c r="G2" s="174">
        <v>0</v>
      </c>
      <c r="H2" s="173" t="s">
        <v>4079</v>
      </c>
      <c r="I2" s="173" t="s">
        <v>4080</v>
      </c>
      <c r="K2" s="173" t="s">
        <v>4081</v>
      </c>
      <c r="W2" s="173" t="str">
        <f t="shared" ref="W2:W65" si="0">K2&amp;L2&amp;M2&amp;N2&amp;O2&amp;P2&amp;Q2&amp;R2&amp;S2&amp;T2</f>
        <v>SME_ invoice</v>
      </c>
      <c r="X2" s="173" t="str">
        <f xml:space="preserve"> SUBSTITUTE(SUBSTITUTE(W2,"_","")," ","")</f>
        <v>SMEinvoice</v>
      </c>
      <c r="Y2" s="176" t="str">
        <f>X2</f>
        <v>SMEinvoice</v>
      </c>
    </row>
    <row r="3" spans="1:25" ht="12.75" customHeight="1">
      <c r="A3" s="173">
        <v>2</v>
      </c>
      <c r="B3" s="173" t="s">
        <v>14</v>
      </c>
      <c r="C3" s="173" t="s">
        <v>4082</v>
      </c>
      <c r="D3" s="173" t="s">
        <v>15</v>
      </c>
      <c r="E3" s="173" t="s">
        <v>16</v>
      </c>
      <c r="F3" s="174" t="s">
        <v>20</v>
      </c>
      <c r="G3" s="174">
        <f t="shared" ref="G3:G66" si="1">IF(LEN(K3)&gt;0,1,
  IF(LEN(L3)&gt;0,2,
    IF(LEN(M3)&gt;0,3,
      IF(LEN(N3)&gt;0,4,
        IF(LEN(O3)&gt;0,5,
          IF(LEN(P3)&gt;0,6,
            IF(LEN(Q3)&gt;0,7,
              IF(LEN(R3)&gt;0,8,
                IF(LEN(S3)&gt;0,9,
                  IF(LEN(T3)&gt;0,10,"")
)))))))))</f>
        <v>1</v>
      </c>
      <c r="H3" s="173" t="s">
        <v>18</v>
      </c>
      <c r="I3" s="173" t="s">
        <v>19</v>
      </c>
      <c r="J3" s="175">
        <v>0</v>
      </c>
      <c r="K3" s="173" t="s">
        <v>17</v>
      </c>
      <c r="W3" s="173" t="str">
        <f t="shared" si="0"/>
        <v>CI_ Exchanged Document_ Context. Details</v>
      </c>
      <c r="X3" s="173" t="str">
        <f t="shared" ref="X3:X66" si="2">IF(OR("ASMA"=E3,"MA"=E3),"rsm:","ram:")&amp;
IF(OR("ASMA"=E3,"ABIE"=E3),
  SUBSTITUTE(
    SUBSTITUTE(
      SUBSTITUTE(W3,". Details","Type"),
      "_",""
    ),
    " ",""
  ),
  SUBSTITUTE(
    SUBSTITUTE(
      SUBSTITUTE(
        SUBSTITUTE(
          SUBSTITUTE(
            SUBSTITUTE(
              MID(W3,FIND(".",W3)+2,LEN(W3)-FIND(".",W3)-1),
              "_",""
            ),
            "Identification",""
          ),
          "Text",""
        ),
        ".",""
      ),
      " ",""
    ),
    "Identifier","ID"
  )
)</f>
        <v>rsm:CIExchangedDocumentContextType</v>
      </c>
      <c r="Y3" s="176" t="str">
        <f>X3</f>
        <v>rsm:CIExchangedDocumentContextType</v>
      </c>
    </row>
    <row r="4" spans="1:25" ht="12.75" customHeight="1">
      <c r="A4" s="173">
        <v>3</v>
      </c>
      <c r="B4" s="173" t="s">
        <v>14</v>
      </c>
      <c r="C4" s="173" t="s">
        <v>4082</v>
      </c>
      <c r="D4" s="173" t="s">
        <v>21</v>
      </c>
      <c r="E4" s="173" t="s">
        <v>22</v>
      </c>
      <c r="F4" s="174" t="s">
        <v>26</v>
      </c>
      <c r="G4" s="174">
        <f t="shared" si="1"/>
        <v>2</v>
      </c>
      <c r="H4" s="173" t="s">
        <v>24</v>
      </c>
      <c r="I4" s="173" t="s">
        <v>25</v>
      </c>
      <c r="J4" s="175">
        <v>0</v>
      </c>
      <c r="L4" s="173" t="s">
        <v>23</v>
      </c>
      <c r="W4" s="173" t="str">
        <f t="shared" si="0"/>
        <v>CI_ Exchanged Document_ Context. Specified_ Transaction. Identifier</v>
      </c>
      <c r="X4" s="173" t="str">
        <f t="shared" si="2"/>
        <v>ram:SpecifiedTransactionID</v>
      </c>
      <c r="Y4" s="176" t="str">
        <f>Y$3&amp;"/"&amp;X4</f>
        <v>rsm:CIExchangedDocumentContextType/ram:SpecifiedTransactionID</v>
      </c>
    </row>
    <row r="5" spans="1:25" ht="12.75" customHeight="1">
      <c r="A5" s="173">
        <v>4</v>
      </c>
      <c r="B5" s="173" t="s">
        <v>14</v>
      </c>
      <c r="C5" s="173" t="s">
        <v>4082</v>
      </c>
      <c r="D5" s="173" t="s">
        <v>27</v>
      </c>
      <c r="E5" s="173" t="s">
        <v>22</v>
      </c>
      <c r="F5" s="174" t="s">
        <v>26</v>
      </c>
      <c r="G5" s="174">
        <f t="shared" si="1"/>
        <v>2</v>
      </c>
      <c r="H5" s="173" t="s">
        <v>29</v>
      </c>
      <c r="I5" s="173" t="s">
        <v>30</v>
      </c>
      <c r="J5" s="175">
        <v>0</v>
      </c>
      <c r="L5" s="173" t="s">
        <v>28</v>
      </c>
      <c r="W5" s="173" t="str">
        <f t="shared" si="0"/>
        <v>CI_ Exchanged Document_ Context. Processing_ Transaction. Date Time</v>
      </c>
      <c r="X5" s="173" t="str">
        <f t="shared" si="2"/>
        <v>ram:ProcessingTransactionDateTime</v>
      </c>
      <c r="Y5" s="176" t="str">
        <f>Y$3&amp;"/"&amp;X5</f>
        <v>rsm:CIExchangedDocumentContextType/ram:ProcessingTransactionDateTime</v>
      </c>
    </row>
    <row r="6" spans="1:25" ht="12.75" customHeight="1">
      <c r="A6" s="173">
        <v>5</v>
      </c>
      <c r="B6" s="173" t="s">
        <v>14</v>
      </c>
      <c r="C6" s="173" t="s">
        <v>4082</v>
      </c>
      <c r="D6" s="173" t="s">
        <v>31</v>
      </c>
      <c r="E6" s="173" t="s">
        <v>32</v>
      </c>
      <c r="F6" s="174" t="s">
        <v>20</v>
      </c>
      <c r="G6" s="174">
        <f t="shared" si="1"/>
        <v>2</v>
      </c>
      <c r="H6" s="173" t="s">
        <v>34</v>
      </c>
      <c r="I6" s="173" t="s">
        <v>35</v>
      </c>
      <c r="J6" s="175" t="s">
        <v>4229</v>
      </c>
      <c r="L6" s="173" t="s">
        <v>33</v>
      </c>
      <c r="W6" s="173" t="str">
        <f t="shared" si="0"/>
        <v>CI_ Exchanged Document_ Context. Business Process_ Specified. CI_ Document Context_ Parameter</v>
      </c>
      <c r="X6" s="173" t="str">
        <f t="shared" si="2"/>
        <v>ram:BusinessProcessSpecifiedCIDocumentContextParameter</v>
      </c>
      <c r="Y6" s="176" t="str">
        <f>Y$3&amp;"/"&amp;X6</f>
        <v>rsm:CIExchangedDocumentContextType/ram:BusinessProcessSpecifiedCIDocumentContextParameter</v>
      </c>
    </row>
    <row r="7" spans="1:25" ht="12.75" customHeight="1">
      <c r="A7" s="173">
        <v>6</v>
      </c>
      <c r="B7" s="173" t="s">
        <v>14</v>
      </c>
      <c r="C7" s="173" t="s">
        <v>4082</v>
      </c>
      <c r="D7" s="173" t="s">
        <v>36</v>
      </c>
      <c r="E7" s="173" t="s">
        <v>37</v>
      </c>
      <c r="F7" s="174" t="s">
        <v>41</v>
      </c>
      <c r="G7" s="174">
        <f t="shared" si="1"/>
        <v>3</v>
      </c>
      <c r="H7" s="173" t="s">
        <v>39</v>
      </c>
      <c r="I7" s="173" t="s">
        <v>40</v>
      </c>
      <c r="J7" s="175" t="s">
        <v>1627</v>
      </c>
      <c r="M7" s="173" t="s">
        <v>38</v>
      </c>
      <c r="W7" s="173" t="str">
        <f t="shared" si="0"/>
        <v>CI_ Document Context_ Parameter. Details</v>
      </c>
      <c r="X7" s="173" t="str">
        <f t="shared" si="2"/>
        <v>ram:CIDocumentContextParameterType</v>
      </c>
    </row>
    <row r="8" spans="1:25" ht="12.75" customHeight="1">
      <c r="A8" s="173">
        <v>7</v>
      </c>
      <c r="B8" s="173" t="s">
        <v>14</v>
      </c>
      <c r="C8" s="173" t="s">
        <v>4082</v>
      </c>
      <c r="D8" s="173" t="s">
        <v>42</v>
      </c>
      <c r="E8" s="173" t="s">
        <v>22</v>
      </c>
      <c r="F8" s="174" t="s">
        <v>20</v>
      </c>
      <c r="G8" s="174">
        <f t="shared" si="1"/>
        <v>4</v>
      </c>
      <c r="H8" s="173" t="s">
        <v>44</v>
      </c>
      <c r="I8" s="173" t="s">
        <v>45</v>
      </c>
      <c r="J8" s="175" t="s">
        <v>1632</v>
      </c>
      <c r="N8" s="173" t="s">
        <v>73</v>
      </c>
      <c r="W8" s="173" t="str">
        <f t="shared" si="0"/>
        <v>CI_ Document Context_ Parameter. Identification. Identifier</v>
      </c>
      <c r="X8" s="173" t="str">
        <f t="shared" si="2"/>
        <v>ram:ID</v>
      </c>
      <c r="Y8" s="176" t="str">
        <f>Y6&amp;"/"&amp;X8</f>
        <v>rsm:CIExchangedDocumentContextType/ram:BusinessProcessSpecifiedCIDocumentContextParameter/ram:ID</v>
      </c>
    </row>
    <row r="9" spans="1:25" ht="12.75" customHeight="1">
      <c r="A9" s="173">
        <v>8</v>
      </c>
      <c r="B9" s="173" t="s">
        <v>14</v>
      </c>
      <c r="C9" s="173" t="s">
        <v>4082</v>
      </c>
      <c r="D9" s="173" t="s">
        <v>46</v>
      </c>
      <c r="E9" s="173" t="s">
        <v>22</v>
      </c>
      <c r="F9" s="174" t="s">
        <v>26</v>
      </c>
      <c r="G9" s="174">
        <f t="shared" si="1"/>
        <v>4</v>
      </c>
      <c r="H9" s="173" t="s">
        <v>48</v>
      </c>
      <c r="I9" s="173" t="s">
        <v>49</v>
      </c>
      <c r="J9" s="175">
        <v>0</v>
      </c>
      <c r="N9" s="173" t="s">
        <v>76</v>
      </c>
      <c r="W9" s="173" t="str">
        <f t="shared" si="0"/>
        <v>CI_ Document Context_ Parameter. Value. Text</v>
      </c>
      <c r="X9" s="173" t="str">
        <f t="shared" si="2"/>
        <v>ram:Value</v>
      </c>
      <c r="Y9" s="176" t="str">
        <f>Y$6&amp;"/"&amp;X9</f>
        <v>rsm:CIExchangedDocumentContextType/ram:BusinessProcessSpecifiedCIDocumentContextParameter/ram:Value</v>
      </c>
    </row>
    <row r="10" spans="1:25" ht="12.75" customHeight="1">
      <c r="A10" s="173">
        <v>9</v>
      </c>
      <c r="B10" s="173" t="s">
        <v>14</v>
      </c>
      <c r="C10" s="173" t="s">
        <v>4082</v>
      </c>
      <c r="D10" s="173" t="s">
        <v>50</v>
      </c>
      <c r="E10" s="173" t="s">
        <v>32</v>
      </c>
      <c r="F10" s="174" t="s">
        <v>20</v>
      </c>
      <c r="G10" s="174">
        <f t="shared" si="1"/>
        <v>4</v>
      </c>
      <c r="H10" s="173" t="s">
        <v>52</v>
      </c>
      <c r="I10" s="173" t="s">
        <v>53</v>
      </c>
      <c r="J10" s="175" t="s">
        <v>4229</v>
      </c>
      <c r="N10" s="173" t="s">
        <v>51</v>
      </c>
      <c r="W10" s="173" t="str">
        <f t="shared" si="0"/>
        <v>CI_ Document Context_ Parameter. Specified. CI_ Document_ Version</v>
      </c>
      <c r="X10" s="173" t="str">
        <f t="shared" si="2"/>
        <v>ram:SpecifiedCIDocumentVersion</v>
      </c>
      <c r="Y10" s="176" t="str">
        <f>Y$6&amp;"/"&amp;X10</f>
        <v>rsm:CIExchangedDocumentContextType/ram:BusinessProcessSpecifiedCIDocumentContextParameter/ram:SpecifiedCIDocumentVersion</v>
      </c>
    </row>
    <row r="11" spans="1:25" ht="12.75" customHeight="1">
      <c r="A11" s="173">
        <v>10</v>
      </c>
      <c r="B11" s="173" t="s">
        <v>14</v>
      </c>
      <c r="C11" s="173" t="s">
        <v>4082</v>
      </c>
      <c r="D11" s="173" t="s">
        <v>54</v>
      </c>
      <c r="E11" s="173" t="s">
        <v>37</v>
      </c>
      <c r="F11" s="174" t="s">
        <v>58</v>
      </c>
      <c r="G11" s="174">
        <f t="shared" si="1"/>
        <v>5</v>
      </c>
      <c r="H11" s="173" t="s">
        <v>56</v>
      </c>
      <c r="I11" s="173" t="s">
        <v>57</v>
      </c>
      <c r="J11" s="175" t="s">
        <v>4229</v>
      </c>
      <c r="O11" s="173" t="s">
        <v>55</v>
      </c>
      <c r="W11" s="173" t="str">
        <f t="shared" si="0"/>
        <v>CI_ Document_ Version. Details</v>
      </c>
      <c r="X11" s="173" t="str">
        <f t="shared" si="2"/>
        <v>ram:CIDocumentVersionType</v>
      </c>
    </row>
    <row r="12" spans="1:25" ht="12.75" customHeight="1">
      <c r="A12" s="173">
        <v>11</v>
      </c>
      <c r="B12" s="173" t="s">
        <v>14</v>
      </c>
      <c r="C12" s="173" t="s">
        <v>4082</v>
      </c>
      <c r="D12" s="173" t="s">
        <v>59</v>
      </c>
      <c r="E12" s="173" t="s">
        <v>22</v>
      </c>
      <c r="F12" s="174" t="s">
        <v>20</v>
      </c>
      <c r="G12" s="174">
        <f t="shared" si="1"/>
        <v>6</v>
      </c>
      <c r="H12" s="173" t="s">
        <v>61</v>
      </c>
      <c r="I12" s="173" t="s">
        <v>62</v>
      </c>
      <c r="J12" s="175">
        <v>0</v>
      </c>
      <c r="P12" s="173" t="s">
        <v>60</v>
      </c>
      <c r="W12" s="173" t="str">
        <f t="shared" si="0"/>
        <v>CI_ Document_ Version. Identification. Identifier</v>
      </c>
      <c r="X12" s="173" t="str">
        <f t="shared" si="2"/>
        <v>ram:ID</v>
      </c>
      <c r="Y12" s="176" t="str">
        <f>Y10&amp;"/"&amp;X12</f>
        <v>rsm:CIExchangedDocumentContextType/ram:BusinessProcessSpecifiedCIDocumentContextParameter/ram:SpecifiedCIDocumentVersion/ram:ID</v>
      </c>
    </row>
    <row r="13" spans="1:25" ht="12.75" customHeight="1">
      <c r="A13" s="173">
        <v>12</v>
      </c>
      <c r="B13" s="173" t="s">
        <v>14</v>
      </c>
      <c r="C13" s="173" t="s">
        <v>4082</v>
      </c>
      <c r="D13" s="173" t="s">
        <v>63</v>
      </c>
      <c r="E13" s="173" t="s">
        <v>22</v>
      </c>
      <c r="F13" s="174" t="s">
        <v>20</v>
      </c>
      <c r="G13" s="174">
        <f t="shared" si="1"/>
        <v>6</v>
      </c>
      <c r="H13" s="173" t="s">
        <v>65</v>
      </c>
      <c r="I13" s="173" t="s">
        <v>66</v>
      </c>
      <c r="J13" s="175">
        <v>0</v>
      </c>
      <c r="P13" s="173" t="s">
        <v>64</v>
      </c>
      <c r="W13" s="173" t="str">
        <f t="shared" si="0"/>
        <v>CI_ Document_ Version. Issue. Date Time</v>
      </c>
      <c r="X13" s="173" t="str">
        <f t="shared" si="2"/>
        <v>ram:IssueDateTime</v>
      </c>
      <c r="Y13" s="176" t="str">
        <f>Y10&amp;"/"&amp;X13</f>
        <v>rsm:CIExchangedDocumentContextType/ram:BusinessProcessSpecifiedCIDocumentContextParameter/ram:SpecifiedCIDocumentVersion/ram:IssueDateTime</v>
      </c>
    </row>
    <row r="14" spans="1:25" ht="12.75" customHeight="1">
      <c r="A14" s="173">
        <v>13</v>
      </c>
      <c r="B14" s="173" t="s">
        <v>14</v>
      </c>
      <c r="C14" s="173" t="s">
        <v>4082</v>
      </c>
      <c r="D14" s="173" t="s">
        <v>67</v>
      </c>
      <c r="E14" s="173" t="s">
        <v>32</v>
      </c>
      <c r="F14" s="174" t="s">
        <v>26</v>
      </c>
      <c r="G14" s="174">
        <f t="shared" si="1"/>
        <v>2</v>
      </c>
      <c r="H14" s="173" t="s">
        <v>69</v>
      </c>
      <c r="I14" s="173" t="s">
        <v>70</v>
      </c>
      <c r="J14" s="175" t="s">
        <v>4229</v>
      </c>
      <c r="L14" s="173" t="s">
        <v>4083</v>
      </c>
      <c r="W14" s="173" t="str">
        <f t="shared" si="0"/>
        <v>CI_ Exchanged Document_ Context. Scenario_ Specified. CI_ Document Context_ Parameter</v>
      </c>
      <c r="X14" s="173" t="str">
        <f t="shared" si="2"/>
        <v>ram:ScenarioSpecifiedCIDocumentContextParameter</v>
      </c>
      <c r="Y14" s="176" t="str">
        <f>Y$3&amp;"/"&amp;X14</f>
        <v>rsm:CIExchangedDocumentContextType/ram:ScenarioSpecifiedCIDocumentContextParameter</v>
      </c>
    </row>
    <row r="15" spans="1:25" ht="12.75" customHeight="1">
      <c r="A15" s="173">
        <v>14</v>
      </c>
      <c r="B15" s="173" t="s">
        <v>14</v>
      </c>
      <c r="C15" s="173" t="s">
        <v>4082</v>
      </c>
      <c r="D15" s="173" t="s">
        <v>36</v>
      </c>
      <c r="E15" s="173" t="s">
        <v>37</v>
      </c>
      <c r="F15" s="174" t="s">
        <v>41</v>
      </c>
      <c r="G15" s="174">
        <f t="shared" si="1"/>
        <v>3</v>
      </c>
      <c r="H15" s="173" t="s">
        <v>71</v>
      </c>
      <c r="I15" s="173" t="s">
        <v>72</v>
      </c>
      <c r="J15" s="175">
        <v>0</v>
      </c>
      <c r="M15" s="173" t="s">
        <v>38</v>
      </c>
      <c r="W15" s="173" t="str">
        <f t="shared" si="0"/>
        <v>CI_ Document Context_ Parameter. Details</v>
      </c>
      <c r="X15" s="173" t="str">
        <f t="shared" si="2"/>
        <v>ram:CIDocumentContextParameterType</v>
      </c>
    </row>
    <row r="16" spans="1:25" ht="12.75" customHeight="1">
      <c r="A16" s="173">
        <v>15</v>
      </c>
      <c r="B16" s="173" t="s">
        <v>14</v>
      </c>
      <c r="C16" s="173" t="s">
        <v>4082</v>
      </c>
      <c r="D16" s="173" t="s">
        <v>42</v>
      </c>
      <c r="E16" s="173" t="s">
        <v>22</v>
      </c>
      <c r="F16" s="174" t="s">
        <v>26</v>
      </c>
      <c r="G16" s="174">
        <f t="shared" si="1"/>
        <v>4</v>
      </c>
      <c r="H16" s="173" t="s">
        <v>74</v>
      </c>
      <c r="I16" s="173" t="s">
        <v>75</v>
      </c>
      <c r="J16" s="175">
        <v>0</v>
      </c>
      <c r="N16" s="173" t="s">
        <v>73</v>
      </c>
      <c r="W16" s="173" t="str">
        <f t="shared" si="0"/>
        <v>CI_ Document Context_ Parameter. Identification. Identifier</v>
      </c>
      <c r="X16" s="173" t="str">
        <f t="shared" si="2"/>
        <v>ram:ID</v>
      </c>
      <c r="Y16" s="176" t="str">
        <f>Y14&amp;"/"&amp;X16</f>
        <v>rsm:CIExchangedDocumentContextType/ram:ScenarioSpecifiedCIDocumentContextParameter/ram:ID</v>
      </c>
    </row>
    <row r="17" spans="1:25" ht="12.75" customHeight="1">
      <c r="A17" s="173">
        <v>16</v>
      </c>
      <c r="B17" s="173" t="s">
        <v>14</v>
      </c>
      <c r="C17" s="173" t="s">
        <v>4082</v>
      </c>
      <c r="D17" s="173" t="s">
        <v>46</v>
      </c>
      <c r="E17" s="173" t="s">
        <v>22</v>
      </c>
      <c r="F17" s="174" t="s">
        <v>26</v>
      </c>
      <c r="G17" s="174">
        <f t="shared" si="1"/>
        <v>4</v>
      </c>
      <c r="H17" s="173" t="s">
        <v>77</v>
      </c>
      <c r="I17" s="173" t="s">
        <v>78</v>
      </c>
      <c r="J17" s="175">
        <v>0</v>
      </c>
      <c r="N17" s="173" t="s">
        <v>76</v>
      </c>
      <c r="W17" s="173" t="str">
        <f t="shared" si="0"/>
        <v>CI_ Document Context_ Parameter. Value. Text</v>
      </c>
      <c r="X17" s="173" t="str">
        <f t="shared" si="2"/>
        <v>ram:Value</v>
      </c>
      <c r="Y17" s="176" t="str">
        <f>Y14&amp;"/"&amp;X17</f>
        <v>rsm:CIExchangedDocumentContextType/ram:ScenarioSpecifiedCIDocumentContextParameter/ram:Value</v>
      </c>
    </row>
    <row r="18" spans="1:25" ht="12.75" customHeight="1">
      <c r="A18" s="173">
        <v>17</v>
      </c>
      <c r="B18" s="173" t="s">
        <v>14</v>
      </c>
      <c r="C18" s="173" t="s">
        <v>4082</v>
      </c>
      <c r="D18" s="173" t="s">
        <v>79</v>
      </c>
      <c r="E18" s="173" t="s">
        <v>32</v>
      </c>
      <c r="F18" s="174" t="s">
        <v>26</v>
      </c>
      <c r="G18" s="174">
        <f t="shared" si="1"/>
        <v>2</v>
      </c>
      <c r="H18" s="173" t="s">
        <v>81</v>
      </c>
      <c r="I18" s="173" t="s">
        <v>82</v>
      </c>
      <c r="J18" s="175" t="s">
        <v>4229</v>
      </c>
      <c r="L18" s="173" t="s">
        <v>80</v>
      </c>
      <c r="W18" s="173" t="str">
        <f t="shared" si="0"/>
        <v>CI_ Exchanged Document_ Context. Application_ Specified. CI_ Document Context_ Parameter</v>
      </c>
      <c r="X18" s="173" t="str">
        <f t="shared" si="2"/>
        <v>ram:ApplicationSpecifiedCIDocumentContextParameter</v>
      </c>
      <c r="Y18" s="176" t="str">
        <f>Y$3&amp;"/"&amp;X18</f>
        <v>rsm:CIExchangedDocumentContextType/ram:ApplicationSpecifiedCIDocumentContextParameter</v>
      </c>
    </row>
    <row r="19" spans="1:25" ht="12.75" customHeight="1">
      <c r="A19" s="173">
        <v>18</v>
      </c>
      <c r="B19" s="173" t="s">
        <v>14</v>
      </c>
      <c r="C19" s="173" t="s">
        <v>4082</v>
      </c>
      <c r="D19" s="173" t="s">
        <v>36</v>
      </c>
      <c r="E19" s="173" t="s">
        <v>37</v>
      </c>
      <c r="F19" s="174" t="s">
        <v>41</v>
      </c>
      <c r="G19" s="174">
        <f t="shared" si="1"/>
        <v>3</v>
      </c>
      <c r="H19" s="173" t="s">
        <v>83</v>
      </c>
      <c r="I19" s="173" t="s">
        <v>84</v>
      </c>
      <c r="J19" s="175">
        <v>0</v>
      </c>
      <c r="M19" s="173" t="s">
        <v>38</v>
      </c>
      <c r="W19" s="173" t="str">
        <f t="shared" si="0"/>
        <v>CI_ Document Context_ Parameter. Details</v>
      </c>
      <c r="X19" s="173" t="str">
        <f t="shared" si="2"/>
        <v>ram:CIDocumentContextParameterType</v>
      </c>
    </row>
    <row r="20" spans="1:25" ht="12.75" customHeight="1">
      <c r="A20" s="173">
        <v>19</v>
      </c>
      <c r="B20" s="173" t="s">
        <v>14</v>
      </c>
      <c r="C20" s="173" t="s">
        <v>4082</v>
      </c>
      <c r="D20" s="173" t="s">
        <v>42</v>
      </c>
      <c r="E20" s="173" t="s">
        <v>22</v>
      </c>
      <c r="F20" s="174" t="s">
        <v>26</v>
      </c>
      <c r="G20" s="174">
        <f t="shared" si="1"/>
        <v>4</v>
      </c>
      <c r="H20" s="173" t="s">
        <v>85</v>
      </c>
      <c r="I20" s="173" t="s">
        <v>86</v>
      </c>
      <c r="J20" s="175">
        <v>0</v>
      </c>
      <c r="N20" s="173" t="s">
        <v>73</v>
      </c>
      <c r="W20" s="173" t="str">
        <f t="shared" si="0"/>
        <v>CI_ Document Context_ Parameter. Identification. Identifier</v>
      </c>
      <c r="X20" s="173" t="str">
        <f t="shared" si="2"/>
        <v>ram:ID</v>
      </c>
      <c r="Y20" s="176" t="str">
        <f>Y18&amp;"/"&amp;X20</f>
        <v>rsm:CIExchangedDocumentContextType/ram:ApplicationSpecifiedCIDocumentContextParameter/ram:ID</v>
      </c>
    </row>
    <row r="21" spans="1:25" ht="12.75" customHeight="1">
      <c r="A21" s="173">
        <v>20</v>
      </c>
      <c r="B21" s="173" t="s">
        <v>14</v>
      </c>
      <c r="C21" s="173" t="s">
        <v>4082</v>
      </c>
      <c r="D21" s="173" t="s">
        <v>46</v>
      </c>
      <c r="E21" s="173" t="s">
        <v>22</v>
      </c>
      <c r="F21" s="174" t="s">
        <v>26</v>
      </c>
      <c r="G21" s="174">
        <f t="shared" si="1"/>
        <v>4</v>
      </c>
      <c r="H21" s="173" t="s">
        <v>87</v>
      </c>
      <c r="I21" s="173" t="s">
        <v>88</v>
      </c>
      <c r="J21" s="175">
        <v>0</v>
      </c>
      <c r="N21" s="173" t="s">
        <v>76</v>
      </c>
      <c r="W21" s="173" t="str">
        <f t="shared" si="0"/>
        <v>CI_ Document Context_ Parameter. Value. Text</v>
      </c>
      <c r="X21" s="173" t="str">
        <f t="shared" si="2"/>
        <v>ram:Value</v>
      </c>
      <c r="Y21" s="176" t="str">
        <f>Y18&amp;"/"&amp;X21</f>
        <v>rsm:CIExchangedDocumentContextType/ram:ApplicationSpecifiedCIDocumentContextParameter/ram:Value</v>
      </c>
    </row>
    <row r="22" spans="1:25" ht="12.75" customHeight="1">
      <c r="A22" s="173">
        <v>21</v>
      </c>
      <c r="B22" s="173" t="s">
        <v>14</v>
      </c>
      <c r="C22" s="173" t="s">
        <v>4082</v>
      </c>
      <c r="D22" s="173" t="s">
        <v>89</v>
      </c>
      <c r="E22" s="173" t="s">
        <v>32</v>
      </c>
      <c r="F22" s="174" t="s">
        <v>20</v>
      </c>
      <c r="G22" s="174">
        <f t="shared" si="1"/>
        <v>2</v>
      </c>
      <c r="H22" s="173" t="s">
        <v>91</v>
      </c>
      <c r="I22" s="173" t="s">
        <v>92</v>
      </c>
      <c r="J22" s="175" t="s">
        <v>4229</v>
      </c>
      <c r="L22" s="173" t="s">
        <v>90</v>
      </c>
      <c r="W22" s="173" t="str">
        <f t="shared" si="0"/>
        <v>CI_ Exchanged Document_ Context. Subset_ Specified. CI_ Document Context_ Parameter</v>
      </c>
      <c r="X22" s="173" t="str">
        <f t="shared" si="2"/>
        <v>ram:SubsetSpecifiedCIDocumentContextParameter</v>
      </c>
      <c r="Y22" s="176" t="str">
        <f>Y$3&amp;"/"&amp;X22</f>
        <v>rsm:CIExchangedDocumentContextType/ram:SubsetSpecifiedCIDocumentContextParameter</v>
      </c>
    </row>
    <row r="23" spans="1:25" ht="12.75" customHeight="1">
      <c r="A23" s="173">
        <v>22</v>
      </c>
      <c r="B23" s="173" t="s">
        <v>14</v>
      </c>
      <c r="C23" s="173" t="s">
        <v>4082</v>
      </c>
      <c r="D23" s="173" t="s">
        <v>36</v>
      </c>
      <c r="E23" s="173" t="s">
        <v>37</v>
      </c>
      <c r="F23" s="174" t="s">
        <v>41</v>
      </c>
      <c r="G23" s="174">
        <f t="shared" si="1"/>
        <v>3</v>
      </c>
      <c r="H23" s="173" t="s">
        <v>93</v>
      </c>
      <c r="I23" s="173" t="s">
        <v>94</v>
      </c>
      <c r="J23" s="175">
        <v>0</v>
      </c>
      <c r="M23" s="173" t="s">
        <v>38</v>
      </c>
      <c r="W23" s="173" t="str">
        <f t="shared" si="0"/>
        <v>CI_ Document Context_ Parameter. Details</v>
      </c>
      <c r="X23" s="173" t="str">
        <f t="shared" si="2"/>
        <v>ram:CIDocumentContextParameterType</v>
      </c>
    </row>
    <row r="24" spans="1:25" ht="12.75" customHeight="1">
      <c r="A24" s="173">
        <v>23</v>
      </c>
      <c r="B24" s="173" t="s">
        <v>14</v>
      </c>
      <c r="C24" s="173" t="s">
        <v>4082</v>
      </c>
      <c r="D24" s="173" t="s">
        <v>42</v>
      </c>
      <c r="E24" s="173" t="s">
        <v>22</v>
      </c>
      <c r="F24" s="174" t="s">
        <v>20</v>
      </c>
      <c r="G24" s="174">
        <f t="shared" si="1"/>
        <v>4</v>
      </c>
      <c r="H24" s="173" t="s">
        <v>95</v>
      </c>
      <c r="I24" s="173" t="s">
        <v>96</v>
      </c>
      <c r="J24" s="175" t="s">
        <v>1641</v>
      </c>
      <c r="N24" s="173" t="s">
        <v>73</v>
      </c>
      <c r="W24" s="173" t="str">
        <f t="shared" si="0"/>
        <v>CI_ Document Context_ Parameter. Identification. Identifier</v>
      </c>
      <c r="X24" s="173" t="str">
        <f t="shared" si="2"/>
        <v>ram:ID</v>
      </c>
      <c r="Y24" s="176" t="str">
        <f>Y22&amp;"/"&amp;X24</f>
        <v>rsm:CIExchangedDocumentContextType/ram:SubsetSpecifiedCIDocumentContextParameter/ram:ID</v>
      </c>
    </row>
    <row r="25" spans="1:25" ht="12.75" customHeight="1">
      <c r="A25" s="173">
        <v>24</v>
      </c>
      <c r="B25" s="173" t="s">
        <v>14</v>
      </c>
      <c r="C25" s="173" t="s">
        <v>4082</v>
      </c>
      <c r="D25" s="173" t="s">
        <v>46</v>
      </c>
      <c r="E25" s="173" t="s">
        <v>22</v>
      </c>
      <c r="F25" s="174" t="s">
        <v>26</v>
      </c>
      <c r="G25" s="174">
        <f t="shared" si="1"/>
        <v>4</v>
      </c>
      <c r="H25" s="173" t="s">
        <v>97</v>
      </c>
      <c r="I25" s="173" t="s">
        <v>98</v>
      </c>
      <c r="J25" s="175">
        <v>0</v>
      </c>
      <c r="N25" s="173" t="s">
        <v>76</v>
      </c>
      <c r="W25" s="173" t="str">
        <f t="shared" si="0"/>
        <v>CI_ Document Context_ Parameter. Value. Text</v>
      </c>
      <c r="X25" s="173" t="str">
        <f t="shared" si="2"/>
        <v>ram:Value</v>
      </c>
      <c r="Y25" s="176" t="str">
        <f>Y22&amp;"/"&amp;X25</f>
        <v>rsm:CIExchangedDocumentContextType/ram:SubsetSpecifiedCIDocumentContextParameter/ram:Value</v>
      </c>
    </row>
    <row r="26" spans="1:25" ht="12.75" customHeight="1">
      <c r="A26" s="173">
        <v>25</v>
      </c>
      <c r="B26" s="173" t="s">
        <v>14</v>
      </c>
      <c r="C26" s="173" t="s">
        <v>4082</v>
      </c>
      <c r="D26" s="173" t="s">
        <v>50</v>
      </c>
      <c r="E26" s="173" t="s">
        <v>32</v>
      </c>
      <c r="F26" s="174" t="s">
        <v>20</v>
      </c>
      <c r="G26" s="174">
        <f t="shared" si="1"/>
        <v>4</v>
      </c>
      <c r="H26" s="173" t="s">
        <v>99</v>
      </c>
      <c r="I26" s="173" t="s">
        <v>100</v>
      </c>
      <c r="J26" s="175" t="s">
        <v>4229</v>
      </c>
      <c r="N26" s="173" t="s">
        <v>51</v>
      </c>
      <c r="W26" s="173" t="str">
        <f t="shared" si="0"/>
        <v>CI_ Document Context_ Parameter. Specified. CI_ Document_ Version</v>
      </c>
      <c r="X26" s="173" t="str">
        <f t="shared" si="2"/>
        <v>ram:SpecifiedCIDocumentVersion</v>
      </c>
      <c r="Y26" s="176" t="str">
        <f>Y22&amp;"/"&amp;X26</f>
        <v>rsm:CIExchangedDocumentContextType/ram:SubsetSpecifiedCIDocumentContextParameter/ram:SpecifiedCIDocumentVersion</v>
      </c>
    </row>
    <row r="27" spans="1:25" ht="12.75" customHeight="1">
      <c r="A27" s="173">
        <v>26</v>
      </c>
      <c r="B27" s="173" t="s">
        <v>14</v>
      </c>
      <c r="C27" s="173" t="s">
        <v>4082</v>
      </c>
      <c r="D27" s="173" t="s">
        <v>54</v>
      </c>
      <c r="E27" s="173" t="s">
        <v>37</v>
      </c>
      <c r="F27" s="174" t="s">
        <v>58</v>
      </c>
      <c r="G27" s="174">
        <f t="shared" si="1"/>
        <v>5</v>
      </c>
      <c r="H27" s="173" t="s">
        <v>56</v>
      </c>
      <c r="I27" s="173" t="s">
        <v>57</v>
      </c>
      <c r="J27" s="175" t="s">
        <v>4229</v>
      </c>
      <c r="O27" s="173" t="s">
        <v>55</v>
      </c>
      <c r="W27" s="173" t="str">
        <f t="shared" si="0"/>
        <v>CI_ Document_ Version. Details</v>
      </c>
      <c r="X27" s="173" t="str">
        <f t="shared" si="2"/>
        <v>ram:CIDocumentVersionType</v>
      </c>
    </row>
    <row r="28" spans="1:25" ht="12.75" customHeight="1">
      <c r="A28" s="173">
        <v>27</v>
      </c>
      <c r="B28" s="173" t="s">
        <v>14</v>
      </c>
      <c r="C28" s="173" t="s">
        <v>4082</v>
      </c>
      <c r="D28" s="173" t="s">
        <v>59</v>
      </c>
      <c r="E28" s="173" t="s">
        <v>22</v>
      </c>
      <c r="F28" s="174" t="s">
        <v>20</v>
      </c>
      <c r="G28" s="174">
        <f t="shared" si="1"/>
        <v>6</v>
      </c>
      <c r="H28" s="173" t="s">
        <v>61</v>
      </c>
      <c r="I28" s="173" t="s">
        <v>101</v>
      </c>
      <c r="J28" s="175">
        <v>0</v>
      </c>
      <c r="P28" s="173" t="s">
        <v>60</v>
      </c>
      <c r="W28" s="173" t="str">
        <f t="shared" si="0"/>
        <v>CI_ Document_ Version. Identification. Identifier</v>
      </c>
      <c r="X28" s="173" t="str">
        <f t="shared" si="2"/>
        <v>ram:ID</v>
      </c>
      <c r="Y28" s="176" t="str">
        <f>Y26&amp;"/"&amp;X28</f>
        <v>rsm:CIExchangedDocumentContextType/ram:SubsetSpecifiedCIDocumentContextParameter/ram:SpecifiedCIDocumentVersion/ram:ID</v>
      </c>
    </row>
    <row r="29" spans="1:25" ht="12.75" customHeight="1">
      <c r="A29" s="173">
        <v>28</v>
      </c>
      <c r="B29" s="173" t="s">
        <v>14</v>
      </c>
      <c r="C29" s="173" t="s">
        <v>4082</v>
      </c>
      <c r="D29" s="173" t="s">
        <v>63</v>
      </c>
      <c r="E29" s="173" t="s">
        <v>22</v>
      </c>
      <c r="F29" s="174" t="s">
        <v>20</v>
      </c>
      <c r="G29" s="174">
        <f t="shared" si="1"/>
        <v>6</v>
      </c>
      <c r="H29" s="173" t="s">
        <v>65</v>
      </c>
      <c r="I29" s="173" t="s">
        <v>102</v>
      </c>
      <c r="J29" s="175">
        <v>0</v>
      </c>
      <c r="P29" s="173" t="s">
        <v>64</v>
      </c>
      <c r="W29" s="173" t="str">
        <f t="shared" si="0"/>
        <v>CI_ Document_ Version. Issue. Date Time</v>
      </c>
      <c r="X29" s="173" t="str">
        <f t="shared" si="2"/>
        <v>ram:IssueDateTime</v>
      </c>
      <c r="Y29" s="176" t="str">
        <f>Y26&amp;"/"&amp;X29</f>
        <v>rsm:CIExchangedDocumentContextType/ram:SubsetSpecifiedCIDocumentContextParameter/ram:SpecifiedCIDocumentVersion/ram:IssueDateTime</v>
      </c>
    </row>
    <row r="30" spans="1:25" ht="12.75" customHeight="1">
      <c r="A30" s="173">
        <v>29</v>
      </c>
      <c r="B30" s="173" t="s">
        <v>14</v>
      </c>
      <c r="C30" s="173" t="s">
        <v>4082</v>
      </c>
      <c r="D30" s="173" t="s">
        <v>3589</v>
      </c>
      <c r="E30" s="173" t="s">
        <v>16</v>
      </c>
      <c r="F30" s="174" t="s">
        <v>20</v>
      </c>
      <c r="G30" s="174">
        <f t="shared" si="1"/>
        <v>1</v>
      </c>
      <c r="H30" s="173" t="s">
        <v>105</v>
      </c>
      <c r="I30" s="173" t="s">
        <v>106</v>
      </c>
      <c r="J30" s="175">
        <v>0</v>
      </c>
      <c r="K30" s="173" t="s">
        <v>4084</v>
      </c>
      <c r="W30" s="173" t="str">
        <f t="shared" si="0"/>
        <v>CIIH_ Exchanged_ Document. Details</v>
      </c>
      <c r="X30" s="173" t="str">
        <f t="shared" si="2"/>
        <v>rsm:CIIHExchangedDocumentType</v>
      </c>
      <c r="Y30" s="176" t="str">
        <f>X30</f>
        <v>rsm:CIIHExchangedDocumentType</v>
      </c>
    </row>
    <row r="31" spans="1:25" ht="12.75" customHeight="1">
      <c r="A31" s="173">
        <v>30</v>
      </c>
      <c r="B31" s="173" t="s">
        <v>14</v>
      </c>
      <c r="C31" s="173" t="s">
        <v>4082</v>
      </c>
      <c r="D31" s="173" t="s">
        <v>107</v>
      </c>
      <c r="E31" s="173" t="s">
        <v>22</v>
      </c>
      <c r="F31" s="174" t="s">
        <v>20</v>
      </c>
      <c r="G31" s="174">
        <f t="shared" si="1"/>
        <v>2</v>
      </c>
      <c r="H31" s="173" t="s">
        <v>109</v>
      </c>
      <c r="I31" s="173" t="s">
        <v>110</v>
      </c>
      <c r="J31" s="175" t="s">
        <v>1392</v>
      </c>
      <c r="L31" s="173" t="s">
        <v>108</v>
      </c>
      <c r="W31" s="173" t="str">
        <f t="shared" si="0"/>
        <v>CIIH_ Exchanged_ Document. Identification. Identifier</v>
      </c>
      <c r="X31" s="173" t="str">
        <f t="shared" si="2"/>
        <v>ram:ID</v>
      </c>
      <c r="Y31" s="176" t="str">
        <f t="shared" ref="Y31:Y38" si="3">Y$30&amp;"/"&amp;X31</f>
        <v>rsm:CIIHExchangedDocumentType/ram:ID</v>
      </c>
    </row>
    <row r="32" spans="1:25" ht="12.75" customHeight="1">
      <c r="A32" s="173">
        <v>31</v>
      </c>
      <c r="B32" s="173" t="s">
        <v>14</v>
      </c>
      <c r="C32" s="173" t="s">
        <v>4082</v>
      </c>
      <c r="D32" s="173" t="s">
        <v>111</v>
      </c>
      <c r="E32" s="173" t="s">
        <v>22</v>
      </c>
      <c r="F32" s="174" t="s">
        <v>26</v>
      </c>
      <c r="G32" s="174">
        <f t="shared" si="1"/>
        <v>2</v>
      </c>
      <c r="H32" s="173" t="s">
        <v>113</v>
      </c>
      <c r="I32" s="173" t="s">
        <v>114</v>
      </c>
      <c r="J32" s="175">
        <v>0</v>
      </c>
      <c r="L32" s="173" t="s">
        <v>112</v>
      </c>
      <c r="W32" s="173" t="str">
        <f t="shared" si="0"/>
        <v>CIIH_ Exchanged_ Document. Name. Text</v>
      </c>
      <c r="X32" s="173" t="str">
        <f t="shared" si="2"/>
        <v>ram:Name</v>
      </c>
      <c r="Y32" s="176" t="str">
        <f t="shared" si="3"/>
        <v>rsm:CIIHExchangedDocumentType/ram:Name</v>
      </c>
    </row>
    <row r="33" spans="1:25" ht="12.75" customHeight="1">
      <c r="A33" s="173">
        <v>32</v>
      </c>
      <c r="B33" s="173" t="s">
        <v>14</v>
      </c>
      <c r="C33" s="173" t="s">
        <v>4082</v>
      </c>
      <c r="D33" s="173" t="s">
        <v>115</v>
      </c>
      <c r="E33" s="173" t="s">
        <v>22</v>
      </c>
      <c r="F33" s="174" t="s">
        <v>20</v>
      </c>
      <c r="G33" s="174">
        <f t="shared" si="1"/>
        <v>2</v>
      </c>
      <c r="H33" s="173" t="s">
        <v>117</v>
      </c>
      <c r="I33" s="173" t="s">
        <v>118</v>
      </c>
      <c r="J33" s="175" t="s">
        <v>1426</v>
      </c>
      <c r="L33" s="173" t="s">
        <v>116</v>
      </c>
      <c r="W33" s="173" t="str">
        <f t="shared" si="0"/>
        <v>CIIH_ Exchanged_ Document. Type. Code</v>
      </c>
      <c r="X33" s="173" t="str">
        <f t="shared" si="2"/>
        <v>ram:TypeCode</v>
      </c>
      <c r="Y33" s="176" t="str">
        <f t="shared" si="3"/>
        <v>rsm:CIIHExchangedDocumentType/ram:TypeCode</v>
      </c>
    </row>
    <row r="34" spans="1:25" ht="12.75" customHeight="1">
      <c r="A34" s="173">
        <v>33</v>
      </c>
      <c r="B34" s="173" t="s">
        <v>14</v>
      </c>
      <c r="C34" s="173" t="s">
        <v>4082</v>
      </c>
      <c r="D34" s="173" t="s">
        <v>119</v>
      </c>
      <c r="E34" s="173" t="s">
        <v>22</v>
      </c>
      <c r="F34" s="174" t="s">
        <v>20</v>
      </c>
      <c r="G34" s="174">
        <f t="shared" si="1"/>
        <v>2</v>
      </c>
      <c r="H34" s="173" t="s">
        <v>121</v>
      </c>
      <c r="I34" s="173" t="s">
        <v>122</v>
      </c>
      <c r="J34" s="175" t="s">
        <v>1404</v>
      </c>
      <c r="L34" s="173" t="s">
        <v>120</v>
      </c>
      <c r="W34" s="173" t="str">
        <f t="shared" si="0"/>
        <v>CIIH_ Exchanged_ Document. Issue. Date Time</v>
      </c>
      <c r="X34" s="173" t="str">
        <f t="shared" si="2"/>
        <v>ram:IssueDateTime</v>
      </c>
      <c r="Y34" s="176" t="str">
        <f t="shared" si="3"/>
        <v>rsm:CIIHExchangedDocumentType/ram:IssueDateTime</v>
      </c>
    </row>
    <row r="35" spans="1:25" ht="12.75" customHeight="1">
      <c r="A35" s="173">
        <v>34</v>
      </c>
      <c r="B35" s="173" t="s">
        <v>14</v>
      </c>
      <c r="C35" s="173" t="s">
        <v>4082</v>
      </c>
      <c r="D35" s="173" t="s">
        <v>123</v>
      </c>
      <c r="E35" s="173" t="s">
        <v>22</v>
      </c>
      <c r="F35" s="174" t="s">
        <v>26</v>
      </c>
      <c r="G35" s="174">
        <f t="shared" si="1"/>
        <v>2</v>
      </c>
      <c r="H35" s="173" t="s">
        <v>4085</v>
      </c>
      <c r="I35" s="173" t="s">
        <v>4086</v>
      </c>
      <c r="J35" s="175">
        <v>0</v>
      </c>
      <c r="L35" s="173" t="s">
        <v>125</v>
      </c>
      <c r="W35" s="173" t="str">
        <f t="shared" si="0"/>
        <v>CIIH_ Exchanged_ Document. Previous Revision_ Identification. Identifier</v>
      </c>
      <c r="X35" s="173" t="str">
        <f t="shared" si="2"/>
        <v>ram:PreviousRevisionID</v>
      </c>
      <c r="Y35" s="176" t="str">
        <f t="shared" si="3"/>
        <v>rsm:CIIHExchangedDocumentType/ram:PreviousRevisionID</v>
      </c>
    </row>
    <row r="36" spans="1:25" ht="12.75" customHeight="1">
      <c r="A36" s="173">
        <v>35</v>
      </c>
      <c r="B36" s="173" t="s">
        <v>14</v>
      </c>
      <c r="C36" s="173" t="s">
        <v>4082</v>
      </c>
      <c r="D36" s="173" t="s">
        <v>129</v>
      </c>
      <c r="E36" s="173" t="s">
        <v>22</v>
      </c>
      <c r="F36" s="174" t="s">
        <v>20</v>
      </c>
      <c r="G36" s="174">
        <f t="shared" si="1"/>
        <v>2</v>
      </c>
      <c r="H36" s="173" t="s">
        <v>131</v>
      </c>
      <c r="I36" s="173" t="s">
        <v>132</v>
      </c>
      <c r="J36" s="175">
        <v>0</v>
      </c>
      <c r="L36" s="173" t="s">
        <v>4087</v>
      </c>
      <c r="W36" s="173" t="str">
        <f t="shared" si="0"/>
        <v>CIIH_ Exchanged_ Document. Category. Code</v>
      </c>
      <c r="X36" s="173" t="str">
        <f t="shared" si="2"/>
        <v>ram:CategoryCode</v>
      </c>
      <c r="Y36" s="176" t="str">
        <f t="shared" si="3"/>
        <v>rsm:CIIHExchangedDocumentType/ram:CategoryCode</v>
      </c>
    </row>
    <row r="37" spans="1:25" ht="12.75" customHeight="1">
      <c r="A37" s="173">
        <v>36</v>
      </c>
      <c r="B37" s="173" t="s">
        <v>14</v>
      </c>
      <c r="C37" s="173" t="s">
        <v>4082</v>
      </c>
      <c r="D37" s="173" t="s">
        <v>133</v>
      </c>
      <c r="E37" s="173" t="s">
        <v>22</v>
      </c>
      <c r="F37" s="174" t="s">
        <v>20</v>
      </c>
      <c r="G37" s="174">
        <f t="shared" si="1"/>
        <v>2</v>
      </c>
      <c r="H37" s="173" t="s">
        <v>135</v>
      </c>
      <c r="I37" s="173" t="s">
        <v>136</v>
      </c>
      <c r="J37" s="175">
        <v>0</v>
      </c>
      <c r="L37" s="173" t="s">
        <v>4088</v>
      </c>
      <c r="W37" s="173" t="str">
        <f t="shared" si="0"/>
        <v>CIIH_ Exchanged_ Document. Subtype. Code</v>
      </c>
      <c r="X37" s="173" t="str">
        <f t="shared" si="2"/>
        <v>ram:SubtypeCode</v>
      </c>
      <c r="Y37" s="176" t="str">
        <f t="shared" si="3"/>
        <v>rsm:CIIHExchangedDocumentType/ram:SubtypeCode</v>
      </c>
    </row>
    <row r="38" spans="1:25" ht="12.75" customHeight="1">
      <c r="A38" s="173">
        <v>37</v>
      </c>
      <c r="B38" s="173" t="s">
        <v>14</v>
      </c>
      <c r="C38" s="173" t="s">
        <v>4082</v>
      </c>
      <c r="D38" s="173" t="s">
        <v>137</v>
      </c>
      <c r="E38" s="173" t="s">
        <v>32</v>
      </c>
      <c r="F38" s="174" t="s">
        <v>141</v>
      </c>
      <c r="G38" s="174">
        <f t="shared" si="1"/>
        <v>2</v>
      </c>
      <c r="H38" s="173" t="s">
        <v>139</v>
      </c>
      <c r="I38" s="173" t="s">
        <v>140</v>
      </c>
      <c r="J38" s="175" t="s">
        <v>4229</v>
      </c>
      <c r="L38" s="173" t="s">
        <v>138</v>
      </c>
      <c r="W38" s="173" t="str">
        <f t="shared" si="0"/>
        <v>CIIH_ Exchanged_ Document. Included. CI_ Note</v>
      </c>
      <c r="X38" s="173" t="str">
        <f t="shared" si="2"/>
        <v>ram:IncludedCINote</v>
      </c>
      <c r="Y38" s="176" t="str">
        <f t="shared" si="3"/>
        <v>rsm:CIIHExchangedDocumentType/ram:IncludedCINote</v>
      </c>
    </row>
    <row r="39" spans="1:25" ht="12.75" customHeight="1">
      <c r="A39" s="173">
        <v>38</v>
      </c>
      <c r="B39" s="173" t="s">
        <v>14</v>
      </c>
      <c r="C39" s="173" t="s">
        <v>4082</v>
      </c>
      <c r="D39" s="173" t="s">
        <v>142</v>
      </c>
      <c r="E39" s="173" t="s">
        <v>37</v>
      </c>
      <c r="F39" s="174" t="s">
        <v>41</v>
      </c>
      <c r="G39" s="174">
        <f t="shared" si="1"/>
        <v>3</v>
      </c>
      <c r="H39" s="173" t="s">
        <v>144</v>
      </c>
      <c r="I39" s="173" t="s">
        <v>145</v>
      </c>
      <c r="J39" s="175">
        <v>0</v>
      </c>
      <c r="M39" s="173" t="s">
        <v>143</v>
      </c>
      <c r="W39" s="173" t="str">
        <f t="shared" si="0"/>
        <v>CI_ Note. Details</v>
      </c>
      <c r="X39" s="173" t="str">
        <f t="shared" si="2"/>
        <v>ram:CINoteType</v>
      </c>
    </row>
    <row r="40" spans="1:25" ht="12.75" customHeight="1">
      <c r="A40" s="173">
        <v>39</v>
      </c>
      <c r="B40" s="173" t="s">
        <v>14</v>
      </c>
      <c r="C40" s="173" t="s">
        <v>4082</v>
      </c>
      <c r="D40" s="173" t="s">
        <v>146</v>
      </c>
      <c r="E40" s="173" t="s">
        <v>22</v>
      </c>
      <c r="F40" s="174" t="s">
        <v>26</v>
      </c>
      <c r="G40" s="174">
        <f t="shared" si="1"/>
        <v>4</v>
      </c>
      <c r="H40" s="173" t="s">
        <v>148</v>
      </c>
      <c r="I40" s="173" t="s">
        <v>149</v>
      </c>
      <c r="J40" s="175">
        <v>0</v>
      </c>
      <c r="N40" s="173" t="s">
        <v>4089</v>
      </c>
      <c r="W40" s="173" t="str">
        <f t="shared" si="0"/>
        <v>CI_ Note. Subject. Text</v>
      </c>
      <c r="X40" s="173" t="str">
        <f t="shared" si="2"/>
        <v>ram:Subject</v>
      </c>
      <c r="Y40" s="176" t="str">
        <f>Y38&amp;"/"&amp;X40</f>
        <v>rsm:CIIHExchangedDocumentType/ram:IncludedCINote/ram:Subject</v>
      </c>
    </row>
    <row r="41" spans="1:25" ht="12.75" customHeight="1">
      <c r="A41" s="173">
        <v>40</v>
      </c>
      <c r="B41" s="173" t="s">
        <v>14</v>
      </c>
      <c r="C41" s="173" t="s">
        <v>4082</v>
      </c>
      <c r="D41" s="173" t="s">
        <v>150</v>
      </c>
      <c r="E41" s="173" t="s">
        <v>22</v>
      </c>
      <c r="F41" s="174" t="s">
        <v>26</v>
      </c>
      <c r="G41" s="174">
        <f t="shared" si="1"/>
        <v>4</v>
      </c>
      <c r="H41" s="173" t="s">
        <v>152</v>
      </c>
      <c r="I41" s="173" t="s">
        <v>153</v>
      </c>
      <c r="J41" s="175" t="s">
        <v>1620</v>
      </c>
      <c r="N41" s="173" t="s">
        <v>4090</v>
      </c>
      <c r="W41" s="173" t="str">
        <f t="shared" si="0"/>
        <v>CI_ Note. Content. Text</v>
      </c>
      <c r="X41" s="173" t="str">
        <f t="shared" si="2"/>
        <v>ram:Content</v>
      </c>
      <c r="Y41" s="176" t="str">
        <f>Y38&amp;"/"&amp;X41</f>
        <v>rsm:CIIHExchangedDocumentType/ram:IncludedCINote/ram:Content</v>
      </c>
    </row>
    <row r="42" spans="1:25" ht="12.75" customHeight="1">
      <c r="A42" s="173">
        <v>41</v>
      </c>
      <c r="B42" s="173" t="s">
        <v>14</v>
      </c>
      <c r="C42" s="173" t="s">
        <v>4082</v>
      </c>
      <c r="D42" s="173" t="s">
        <v>154</v>
      </c>
      <c r="E42" s="173" t="s">
        <v>22</v>
      </c>
      <c r="F42" s="174" t="s">
        <v>26</v>
      </c>
      <c r="G42" s="174">
        <f t="shared" si="1"/>
        <v>4</v>
      </c>
      <c r="H42" s="173" t="s">
        <v>156</v>
      </c>
      <c r="I42" s="173" t="s">
        <v>157</v>
      </c>
      <c r="J42" s="175">
        <v>0</v>
      </c>
      <c r="N42" s="173" t="s">
        <v>4091</v>
      </c>
      <c r="W42" s="173" t="str">
        <f t="shared" si="0"/>
        <v>CI_ Note. Identification. Identifier</v>
      </c>
      <c r="X42" s="173" t="str">
        <f t="shared" si="2"/>
        <v>ram:ID</v>
      </c>
      <c r="Y42" s="176" t="str">
        <f>Y38&amp;"/"&amp;X42</f>
        <v>rsm:CIIHExchangedDocumentType/ram:IncludedCINote/ram:ID</v>
      </c>
    </row>
    <row r="43" spans="1:25" ht="12.75" customHeight="1">
      <c r="A43" s="173">
        <v>42</v>
      </c>
      <c r="B43" s="173" t="s">
        <v>14</v>
      </c>
      <c r="C43" s="173" t="s">
        <v>4082</v>
      </c>
      <c r="D43" s="173" t="s">
        <v>158</v>
      </c>
      <c r="E43" s="173" t="s">
        <v>32</v>
      </c>
      <c r="F43" s="174" t="s">
        <v>141</v>
      </c>
      <c r="G43" s="174">
        <f t="shared" si="1"/>
        <v>2</v>
      </c>
      <c r="H43" s="173" t="s">
        <v>160</v>
      </c>
      <c r="I43" s="173" t="s">
        <v>161</v>
      </c>
      <c r="J43" s="175" t="s">
        <v>4229</v>
      </c>
      <c r="L43" s="173" t="s">
        <v>4092</v>
      </c>
      <c r="W43" s="173" t="str">
        <f t="shared" si="0"/>
        <v>CIIH_ Exchanged_ Document. Reference. CI_ Referenced_ Document</v>
      </c>
      <c r="X43" s="173" t="str">
        <f t="shared" si="2"/>
        <v>ram:ReferenceCIReferencedDocument</v>
      </c>
      <c r="Y43" s="176" t="str">
        <f>Y$30&amp;"/"&amp;X43</f>
        <v>rsm:CIIHExchangedDocumentType/ram:ReferenceCIReferencedDocument</v>
      </c>
    </row>
    <row r="44" spans="1:25" ht="12.75" customHeight="1">
      <c r="A44" s="173">
        <v>43</v>
      </c>
      <c r="B44" s="173" t="s">
        <v>14</v>
      </c>
      <c r="C44" s="173" t="s">
        <v>4082</v>
      </c>
      <c r="D44" s="173" t="s">
        <v>162</v>
      </c>
      <c r="E44" s="173" t="s">
        <v>37</v>
      </c>
      <c r="F44" s="174" t="s">
        <v>13</v>
      </c>
      <c r="G44" s="174">
        <f t="shared" si="1"/>
        <v>3</v>
      </c>
      <c r="H44" s="173" t="s">
        <v>164</v>
      </c>
      <c r="I44" s="173" t="s">
        <v>165</v>
      </c>
      <c r="J44" s="175" t="s">
        <v>2831</v>
      </c>
      <c r="M44" s="173" t="s">
        <v>163</v>
      </c>
      <c r="W44" s="173" t="str">
        <f t="shared" si="0"/>
        <v>CI_ Referenced_ Document. Details</v>
      </c>
      <c r="X44" s="173" t="str">
        <f t="shared" si="2"/>
        <v>ram:CIReferencedDocumentType</v>
      </c>
    </row>
    <row r="45" spans="1:25" ht="12.75" customHeight="1">
      <c r="A45" s="173">
        <v>44</v>
      </c>
      <c r="B45" s="173" t="s">
        <v>14</v>
      </c>
      <c r="C45" s="173" t="s">
        <v>4082</v>
      </c>
      <c r="D45" s="173" t="s">
        <v>166</v>
      </c>
      <c r="E45" s="173" t="s">
        <v>22</v>
      </c>
      <c r="F45" s="174" t="s">
        <v>20</v>
      </c>
      <c r="G45" s="174">
        <f t="shared" si="1"/>
        <v>4</v>
      </c>
      <c r="H45" s="173" t="s">
        <v>168</v>
      </c>
      <c r="I45" s="173" t="s">
        <v>169</v>
      </c>
      <c r="J45" s="175" t="s">
        <v>2843</v>
      </c>
      <c r="N45" s="173" t="s">
        <v>167</v>
      </c>
      <c r="W45" s="173" t="str">
        <f t="shared" si="0"/>
        <v>CI_ Referenced_ Document. Issuer Assigned_ Identification. Identifier</v>
      </c>
      <c r="X45" s="173" t="str">
        <f t="shared" si="2"/>
        <v>ram:IssuerAssignedID</v>
      </c>
      <c r="Y45" s="176" t="str">
        <f>Y43&amp;"/"&amp;X45</f>
        <v>rsm:CIIHExchangedDocumentType/ram:ReferenceCIReferencedDocument/ram:IssuerAssignedID</v>
      </c>
    </row>
    <row r="46" spans="1:25" ht="12.75" customHeight="1">
      <c r="A46" s="173">
        <v>45</v>
      </c>
      <c r="B46" s="173" t="s">
        <v>14</v>
      </c>
      <c r="C46" s="173" t="s">
        <v>4082</v>
      </c>
      <c r="D46" s="173" t="s">
        <v>170</v>
      </c>
      <c r="E46" s="173" t="s">
        <v>22</v>
      </c>
      <c r="F46" s="174" t="s">
        <v>26</v>
      </c>
      <c r="G46" s="174">
        <f t="shared" si="1"/>
        <v>4</v>
      </c>
      <c r="H46" s="173" t="s">
        <v>172</v>
      </c>
      <c r="I46" s="173" t="s">
        <v>173</v>
      </c>
      <c r="J46" s="175" t="s">
        <v>1667</v>
      </c>
      <c r="N46" s="173" t="s">
        <v>171</v>
      </c>
      <c r="W46" s="173" t="str">
        <f t="shared" si="0"/>
        <v>CI_ Referenced_ Document. Issue. Date Time</v>
      </c>
      <c r="X46" s="173" t="str">
        <f t="shared" si="2"/>
        <v>ram:IssueDateTime</v>
      </c>
      <c r="Y46" s="176" t="str">
        <f t="shared" ref="Y46:Y51" si="4">Y$43&amp;"/"&amp;X46</f>
        <v>rsm:CIIHExchangedDocumentType/ram:ReferenceCIReferencedDocument/ram:IssueDateTime</v>
      </c>
    </row>
    <row r="47" spans="1:25" ht="12.75" customHeight="1">
      <c r="A47" s="173">
        <v>46</v>
      </c>
      <c r="B47" s="173" t="s">
        <v>14</v>
      </c>
      <c r="C47" s="173" t="s">
        <v>4082</v>
      </c>
      <c r="D47" s="173" t="s">
        <v>174</v>
      </c>
      <c r="E47" s="173" t="s">
        <v>22</v>
      </c>
      <c r="F47" s="174" t="s">
        <v>26</v>
      </c>
      <c r="G47" s="174">
        <f t="shared" si="1"/>
        <v>4</v>
      </c>
      <c r="H47" s="173" t="s">
        <v>4093</v>
      </c>
      <c r="I47" s="173" t="s">
        <v>4094</v>
      </c>
      <c r="J47" s="175">
        <v>0</v>
      </c>
      <c r="N47" s="173" t="s">
        <v>175</v>
      </c>
      <c r="W47" s="173" t="str">
        <f t="shared" si="0"/>
        <v>CI_ Referenced_ Document. Revision_ Identification. Identifier</v>
      </c>
      <c r="X47" s="173" t="str">
        <f t="shared" si="2"/>
        <v>ram:RevisionID</v>
      </c>
      <c r="Y47" s="176" t="str">
        <f t="shared" si="4"/>
        <v>rsm:CIIHExchangedDocumentType/ram:ReferenceCIReferencedDocument/ram:RevisionID</v>
      </c>
    </row>
    <row r="48" spans="1:25" ht="12.75" customHeight="1">
      <c r="A48" s="173">
        <v>47</v>
      </c>
      <c r="B48" s="173" t="s">
        <v>14</v>
      </c>
      <c r="C48" s="173" t="s">
        <v>4082</v>
      </c>
      <c r="D48" s="173" t="s">
        <v>178</v>
      </c>
      <c r="E48" s="173" t="s">
        <v>22</v>
      </c>
      <c r="F48" s="174" t="s">
        <v>26</v>
      </c>
      <c r="G48" s="174">
        <f t="shared" si="1"/>
        <v>4</v>
      </c>
      <c r="H48" s="173" t="s">
        <v>180</v>
      </c>
      <c r="I48" s="173" t="s">
        <v>181</v>
      </c>
      <c r="J48" s="175" t="s">
        <v>2849</v>
      </c>
      <c r="N48" s="173" t="s">
        <v>179</v>
      </c>
      <c r="W48" s="173" t="str">
        <f t="shared" si="0"/>
        <v>CI_ Referenced_ Document. Information. Text</v>
      </c>
      <c r="X48" s="173" t="str">
        <f t="shared" si="2"/>
        <v>ram:Information</v>
      </c>
      <c r="Y48" s="176" t="str">
        <f t="shared" si="4"/>
        <v>rsm:CIIHExchangedDocumentType/ram:ReferenceCIReferencedDocument/ram:Information</v>
      </c>
    </row>
    <row r="49" spans="1:25" ht="12.75" customHeight="1">
      <c r="A49" s="173">
        <v>48</v>
      </c>
      <c r="B49" s="173" t="s">
        <v>14</v>
      </c>
      <c r="C49" s="173" t="s">
        <v>4082</v>
      </c>
      <c r="D49" s="173" t="s">
        <v>182</v>
      </c>
      <c r="E49" s="173" t="s">
        <v>22</v>
      </c>
      <c r="F49" s="174" t="s">
        <v>20</v>
      </c>
      <c r="G49" s="174">
        <f t="shared" si="1"/>
        <v>4</v>
      </c>
      <c r="H49" s="173" t="s">
        <v>184</v>
      </c>
      <c r="I49" s="173" t="s">
        <v>185</v>
      </c>
      <c r="J49" s="175">
        <v>0</v>
      </c>
      <c r="N49" s="173" t="s">
        <v>183</v>
      </c>
      <c r="W49" s="173" t="str">
        <f t="shared" si="0"/>
        <v>CI_ Referenced_ Document. Type. Code</v>
      </c>
      <c r="X49" s="173" t="str">
        <f t="shared" si="2"/>
        <v>ram:TypeCode</v>
      </c>
      <c r="Y49" s="176" t="str">
        <f t="shared" si="4"/>
        <v>rsm:CIIHExchangedDocumentType/ram:ReferenceCIReferencedDocument/ram:TypeCode</v>
      </c>
    </row>
    <row r="50" spans="1:25" ht="12.75" customHeight="1">
      <c r="A50" s="173">
        <v>49</v>
      </c>
      <c r="B50" s="173" t="s">
        <v>14</v>
      </c>
      <c r="C50" s="173" t="s">
        <v>4082</v>
      </c>
      <c r="D50" s="173" t="s">
        <v>186</v>
      </c>
      <c r="E50" s="173" t="s">
        <v>22</v>
      </c>
      <c r="F50" s="174" t="s">
        <v>26</v>
      </c>
      <c r="G50" s="174">
        <f t="shared" si="1"/>
        <v>4</v>
      </c>
      <c r="H50" s="173" t="s">
        <v>188</v>
      </c>
      <c r="I50" s="173" t="s">
        <v>189</v>
      </c>
      <c r="J50" s="175">
        <v>0</v>
      </c>
      <c r="N50" s="173" t="s">
        <v>187</v>
      </c>
      <c r="W50" s="173" t="str">
        <f t="shared" si="0"/>
        <v>CI_ Referenced_ Document. Attachment. Binary Object</v>
      </c>
      <c r="X50" s="173" t="str">
        <f t="shared" si="2"/>
        <v>ram:AttachmentBinaryObject</v>
      </c>
      <c r="Y50" s="176" t="str">
        <f t="shared" si="4"/>
        <v>rsm:CIIHExchangedDocumentType/ram:ReferenceCIReferencedDocument/ram:AttachmentBinaryObject</v>
      </c>
    </row>
    <row r="51" spans="1:25" ht="12.75" customHeight="1">
      <c r="A51" s="173">
        <v>50</v>
      </c>
      <c r="B51" s="173" t="s">
        <v>14</v>
      </c>
      <c r="C51" s="173" t="s">
        <v>4082</v>
      </c>
      <c r="D51" s="173" t="s">
        <v>190</v>
      </c>
      <c r="E51" s="173" t="s">
        <v>22</v>
      </c>
      <c r="F51" s="174" t="s">
        <v>26</v>
      </c>
      <c r="G51" s="174">
        <f t="shared" si="1"/>
        <v>4</v>
      </c>
      <c r="H51" s="173" t="s">
        <v>192</v>
      </c>
      <c r="I51" s="173" t="s">
        <v>193</v>
      </c>
      <c r="J51" s="175">
        <v>0</v>
      </c>
      <c r="N51" s="173" t="s">
        <v>191</v>
      </c>
      <c r="W51" s="173" t="str">
        <f t="shared" si="0"/>
        <v>CI_ Referenced_ Document. Subtype. Code</v>
      </c>
      <c r="X51" s="173" t="str">
        <f t="shared" si="2"/>
        <v>ram:SubtypeCode</v>
      </c>
      <c r="Y51" s="176" t="str">
        <f t="shared" si="4"/>
        <v>rsm:CIIHExchangedDocumentType/ram:ReferenceCIReferencedDocument/ram:SubtypeCode</v>
      </c>
    </row>
    <row r="52" spans="1:25" ht="12.75" customHeight="1">
      <c r="A52" s="173">
        <v>51</v>
      </c>
      <c r="B52" s="173" t="s">
        <v>14</v>
      </c>
      <c r="C52" s="173" t="s">
        <v>4082</v>
      </c>
      <c r="D52" s="173" t="s">
        <v>3613</v>
      </c>
      <c r="E52" s="173" t="s">
        <v>32</v>
      </c>
      <c r="F52" s="174" t="s">
        <v>141</v>
      </c>
      <c r="G52" s="174">
        <f t="shared" si="1"/>
        <v>2</v>
      </c>
      <c r="H52" s="173" t="s">
        <v>196</v>
      </c>
      <c r="I52" s="173" t="s">
        <v>197</v>
      </c>
      <c r="J52" s="175" t="s">
        <v>4229</v>
      </c>
      <c r="L52" s="173" t="s">
        <v>4095</v>
      </c>
      <c r="W52" s="173" t="str">
        <f t="shared" si="0"/>
        <v>CIIH_ Exchanged_ Document. Attached. Specified_ Binary File</v>
      </c>
      <c r="X52" s="173" t="str">
        <f t="shared" si="2"/>
        <v>ram:AttachedSpecifiedBinaryFile</v>
      </c>
      <c r="Y52" s="176" t="str">
        <f>Y$30&amp;"/"&amp;X52</f>
        <v>rsm:CIIHExchangedDocumentType/ram:AttachedSpecifiedBinaryFile</v>
      </c>
    </row>
    <row r="53" spans="1:25" ht="12.75" customHeight="1">
      <c r="A53" s="173">
        <v>52</v>
      </c>
      <c r="B53" s="173" t="s">
        <v>14</v>
      </c>
      <c r="C53" s="173" t="s">
        <v>4082</v>
      </c>
      <c r="D53" s="173" t="s">
        <v>198</v>
      </c>
      <c r="E53" s="173" t="s">
        <v>37</v>
      </c>
      <c r="F53" s="174" t="s">
        <v>13</v>
      </c>
      <c r="G53" s="174">
        <f t="shared" si="1"/>
        <v>3</v>
      </c>
      <c r="H53" s="173" t="s">
        <v>200</v>
      </c>
      <c r="I53" s="173" t="s">
        <v>201</v>
      </c>
      <c r="J53" s="175">
        <v>0</v>
      </c>
      <c r="M53" s="173" t="s">
        <v>199</v>
      </c>
      <c r="W53" s="173" t="str">
        <f t="shared" si="0"/>
        <v>Specified_ Binary File. Details</v>
      </c>
      <c r="X53" s="173" t="str">
        <f t="shared" si="2"/>
        <v>ram:SpecifiedBinaryFileType</v>
      </c>
    </row>
    <row r="54" spans="1:25" ht="12.75" customHeight="1">
      <c r="A54" s="173">
        <v>53</v>
      </c>
      <c r="B54" s="173" t="s">
        <v>14</v>
      </c>
      <c r="C54" s="173" t="s">
        <v>4082</v>
      </c>
      <c r="D54" s="173" t="s">
        <v>202</v>
      </c>
      <c r="E54" s="173" t="s">
        <v>22</v>
      </c>
      <c r="F54" s="174" t="s">
        <v>26</v>
      </c>
      <c r="G54" s="174">
        <f t="shared" si="1"/>
        <v>4</v>
      </c>
      <c r="H54" s="173" t="s">
        <v>204</v>
      </c>
      <c r="I54" s="173" t="s">
        <v>205</v>
      </c>
      <c r="J54" s="175">
        <v>0</v>
      </c>
      <c r="N54" s="173" t="s">
        <v>203</v>
      </c>
      <c r="W54" s="173" t="str">
        <f t="shared" si="0"/>
        <v>Specified_ Binary File. Identification. Identifier</v>
      </c>
      <c r="X54" s="173" t="str">
        <f t="shared" si="2"/>
        <v>ram:ID</v>
      </c>
      <c r="Y54" s="176" t="str">
        <f>Y52&amp;"/"&amp;X54</f>
        <v>rsm:CIIHExchangedDocumentType/ram:AttachedSpecifiedBinaryFile/ram:ID</v>
      </c>
    </row>
    <row r="55" spans="1:25" ht="12.75" customHeight="1">
      <c r="A55" s="173">
        <v>54</v>
      </c>
      <c r="B55" s="173" t="s">
        <v>14</v>
      </c>
      <c r="C55" s="173" t="s">
        <v>4082</v>
      </c>
      <c r="D55" s="173" t="s">
        <v>206</v>
      </c>
      <c r="E55" s="173" t="s">
        <v>22</v>
      </c>
      <c r="F55" s="174" t="s">
        <v>26</v>
      </c>
      <c r="G55" s="174">
        <f t="shared" si="1"/>
        <v>4</v>
      </c>
      <c r="H55" s="173" t="s">
        <v>208</v>
      </c>
      <c r="I55" s="173" t="s">
        <v>209</v>
      </c>
      <c r="J55" s="175" t="s">
        <v>4230</v>
      </c>
      <c r="N55" s="173" t="s">
        <v>207</v>
      </c>
      <c r="W55" s="173" t="str">
        <f t="shared" si="0"/>
        <v>Specified_ Binary File. File Name. Text</v>
      </c>
      <c r="X55" s="173" t="str">
        <f t="shared" si="2"/>
        <v>ram:FileName</v>
      </c>
      <c r="Y55" s="176" t="str">
        <f>Y$52&amp;"/"&amp;X55</f>
        <v>rsm:CIIHExchangedDocumentType/ram:AttachedSpecifiedBinaryFile/ram:FileName</v>
      </c>
    </row>
    <row r="56" spans="1:25" ht="12.75" customHeight="1">
      <c r="A56" s="173">
        <v>55</v>
      </c>
      <c r="B56" s="173" t="s">
        <v>14</v>
      </c>
      <c r="C56" s="173" t="s">
        <v>4082</v>
      </c>
      <c r="D56" s="173" t="s">
        <v>210</v>
      </c>
      <c r="E56" s="173" t="s">
        <v>22</v>
      </c>
      <c r="F56" s="174" t="s">
        <v>26</v>
      </c>
      <c r="G56" s="174">
        <f t="shared" si="1"/>
        <v>4</v>
      </c>
      <c r="H56" s="173" t="s">
        <v>212</v>
      </c>
      <c r="I56" s="173" t="s">
        <v>213</v>
      </c>
      <c r="J56" s="175" t="s">
        <v>2883</v>
      </c>
      <c r="N56" s="173" t="s">
        <v>211</v>
      </c>
      <c r="W56" s="173" t="str">
        <f t="shared" si="0"/>
        <v>Specified_ Binary File. URI. Identifier</v>
      </c>
      <c r="X56" s="173" t="str">
        <f t="shared" si="2"/>
        <v>ram:URIID</v>
      </c>
      <c r="Y56" s="176" t="str">
        <f>Y$52&amp;"/"&amp;X56</f>
        <v>rsm:CIIHExchangedDocumentType/ram:AttachedSpecifiedBinaryFile/ram:URIID</v>
      </c>
    </row>
    <row r="57" spans="1:25" ht="12.75" customHeight="1">
      <c r="A57" s="173">
        <v>56</v>
      </c>
      <c r="B57" s="173" t="s">
        <v>14</v>
      </c>
      <c r="C57" s="173" t="s">
        <v>4082</v>
      </c>
      <c r="D57" s="173" t="s">
        <v>214</v>
      </c>
      <c r="E57" s="173" t="s">
        <v>22</v>
      </c>
      <c r="F57" s="174" t="s">
        <v>20</v>
      </c>
      <c r="G57" s="174">
        <f t="shared" si="1"/>
        <v>4</v>
      </c>
      <c r="H57" s="173" t="s">
        <v>216</v>
      </c>
      <c r="I57" s="173" t="s">
        <v>216</v>
      </c>
      <c r="J57" s="175" t="s">
        <v>4231</v>
      </c>
      <c r="N57" s="173" t="s">
        <v>215</v>
      </c>
      <c r="W57" s="173" t="str">
        <f t="shared" si="0"/>
        <v>Specified_ Binary File. MIME. Code</v>
      </c>
      <c r="X57" s="173" t="str">
        <f t="shared" si="2"/>
        <v>ram:MIMECode</v>
      </c>
      <c r="Y57" s="176" t="str">
        <f>Y$52&amp;"/"&amp;X57</f>
        <v>rsm:CIIHExchangedDocumentType/ram:AttachedSpecifiedBinaryFile/ram:MIMECode</v>
      </c>
    </row>
    <row r="58" spans="1:25" ht="12.75" customHeight="1">
      <c r="A58" s="173">
        <v>57</v>
      </c>
      <c r="B58" s="173" t="s">
        <v>14</v>
      </c>
      <c r="C58" s="173" t="s">
        <v>4082</v>
      </c>
      <c r="D58" s="173" t="s">
        <v>217</v>
      </c>
      <c r="E58" s="173" t="s">
        <v>22</v>
      </c>
      <c r="F58" s="174" t="s">
        <v>26</v>
      </c>
      <c r="G58" s="174">
        <f t="shared" si="1"/>
        <v>4</v>
      </c>
      <c r="H58" s="173" t="s">
        <v>219</v>
      </c>
      <c r="I58" s="173" t="s">
        <v>219</v>
      </c>
      <c r="J58" s="175">
        <v>0</v>
      </c>
      <c r="N58" s="173" t="s">
        <v>218</v>
      </c>
      <c r="W58" s="173" t="str">
        <f t="shared" si="0"/>
        <v>Specified_ Binary File. Description. Text</v>
      </c>
      <c r="X58" s="173" t="str">
        <f t="shared" si="2"/>
        <v>ram:Description</v>
      </c>
      <c r="Y58" s="176" t="str">
        <f>Y$52&amp;"/"&amp;X58</f>
        <v>rsm:CIIHExchangedDocumentType/ram:AttachedSpecifiedBinaryFile/ram:Description</v>
      </c>
    </row>
    <row r="59" spans="1:25" ht="12.75" customHeight="1">
      <c r="A59" s="173">
        <v>58</v>
      </c>
      <c r="B59" s="173" t="s">
        <v>14</v>
      </c>
      <c r="C59" s="173" t="s">
        <v>4082</v>
      </c>
      <c r="D59" s="173" t="s">
        <v>220</v>
      </c>
      <c r="E59" s="173" t="s">
        <v>16</v>
      </c>
      <c r="F59" s="174" t="s">
        <v>20</v>
      </c>
      <c r="G59" s="174">
        <f t="shared" si="1"/>
        <v>1</v>
      </c>
      <c r="H59" s="173" t="s">
        <v>222</v>
      </c>
      <c r="I59" s="173" t="s">
        <v>223</v>
      </c>
      <c r="J59" s="175" t="s">
        <v>4229</v>
      </c>
      <c r="K59" s="173" t="s">
        <v>221</v>
      </c>
      <c r="W59" s="173" t="str">
        <f t="shared" si="0"/>
        <v>CIIH_ Supply Chain_ Trade Transaction. Details</v>
      </c>
      <c r="X59" s="173" t="str">
        <f t="shared" si="2"/>
        <v>rsm:CIIHSupplyChainTradeTransactionType</v>
      </c>
      <c r="Y59" s="176" t="str">
        <f>X59</f>
        <v>rsm:CIIHSupplyChainTradeTransactionType</v>
      </c>
    </row>
    <row r="60" spans="1:25" ht="12.75" customHeight="1">
      <c r="A60" s="173">
        <v>59</v>
      </c>
      <c r="B60" s="173" t="s">
        <v>14</v>
      </c>
      <c r="C60" s="173" t="s">
        <v>4082</v>
      </c>
      <c r="D60" s="173" t="s">
        <v>224</v>
      </c>
      <c r="E60" s="173" t="s">
        <v>32</v>
      </c>
      <c r="F60" s="174" t="s">
        <v>20</v>
      </c>
      <c r="G60" s="174">
        <f t="shared" si="1"/>
        <v>2</v>
      </c>
      <c r="H60" s="173" t="s">
        <v>226</v>
      </c>
      <c r="I60" s="173" t="s">
        <v>227</v>
      </c>
      <c r="J60" s="175" t="s">
        <v>4229</v>
      </c>
      <c r="L60" s="173" t="s">
        <v>225</v>
      </c>
      <c r="W60" s="173" t="str">
        <f t="shared" si="0"/>
        <v>CIIH_ Supply Chain_ Trade Transaction. Applicable. CIIH_ Supply Chain_ Trade Agreement</v>
      </c>
      <c r="X60" s="173" t="str">
        <f t="shared" si="2"/>
        <v>ram:ApplicableCIIHSupplyChainTradeAgreement</v>
      </c>
      <c r="Y60" s="176" t="str">
        <f>Y$59&amp;"/"&amp;X60</f>
        <v>rsm:CIIHSupplyChainTradeTransactionType/ram:ApplicableCIIHSupplyChainTradeAgreement</v>
      </c>
    </row>
    <row r="61" spans="1:25" ht="12.75" customHeight="1">
      <c r="A61" s="173">
        <v>60</v>
      </c>
      <c r="B61" s="173" t="s">
        <v>14</v>
      </c>
      <c r="C61" s="173" t="s">
        <v>4082</v>
      </c>
      <c r="D61" s="173" t="s">
        <v>228</v>
      </c>
      <c r="E61" s="173" t="s">
        <v>37</v>
      </c>
      <c r="F61" s="174" t="s">
        <v>13</v>
      </c>
      <c r="G61" s="174">
        <f t="shared" si="1"/>
        <v>3</v>
      </c>
      <c r="H61" s="173" t="s">
        <v>230</v>
      </c>
      <c r="I61" s="173" t="s">
        <v>231</v>
      </c>
      <c r="J61" s="175" t="s">
        <v>4229</v>
      </c>
      <c r="M61" s="173" t="s">
        <v>229</v>
      </c>
      <c r="W61" s="173" t="str">
        <f t="shared" si="0"/>
        <v>CIIH_ Supply Chain_ Trade Agreement. Details</v>
      </c>
      <c r="X61" s="173" t="str">
        <f t="shared" si="2"/>
        <v>ram:CIIHSupplyChainTradeAgreementType</v>
      </c>
    </row>
    <row r="62" spans="1:25" ht="12.75" customHeight="1">
      <c r="A62" s="173">
        <v>61</v>
      </c>
      <c r="B62" s="173" t="s">
        <v>14</v>
      </c>
      <c r="C62" s="173" t="s">
        <v>4082</v>
      </c>
      <c r="D62" s="173" t="s">
        <v>232</v>
      </c>
      <c r="E62" s="173" t="s">
        <v>32</v>
      </c>
      <c r="F62" s="174" t="s">
        <v>20</v>
      </c>
      <c r="G62" s="174">
        <f t="shared" si="1"/>
        <v>4</v>
      </c>
      <c r="H62" s="173" t="s">
        <v>234</v>
      </c>
      <c r="I62" s="173" t="s">
        <v>235</v>
      </c>
      <c r="J62" s="175" t="s">
        <v>4229</v>
      </c>
      <c r="N62" s="173" t="s">
        <v>233</v>
      </c>
      <c r="W62" s="173" t="str">
        <f t="shared" si="0"/>
        <v>CIIH_ Supply Chain_ Trade Agreement. Seller. CI_ Trade_ Party</v>
      </c>
      <c r="X62" s="173" t="str">
        <f t="shared" si="2"/>
        <v>ram:SellerCITradeParty</v>
      </c>
      <c r="Y62" s="176" t="str">
        <f>Y$60&amp;"/"&amp;X62</f>
        <v>rsm:CIIHSupplyChainTradeTransactionType/ram:ApplicableCIIHSupplyChainTradeAgreement/ram:SellerCITradeParty</v>
      </c>
    </row>
    <row r="63" spans="1:25" ht="12.75" customHeight="1">
      <c r="A63" s="173">
        <v>62</v>
      </c>
      <c r="B63" s="173" t="s">
        <v>14</v>
      </c>
      <c r="C63" s="173" t="s">
        <v>4082</v>
      </c>
      <c r="D63" s="173" t="s">
        <v>357</v>
      </c>
      <c r="E63" s="173" t="s">
        <v>37</v>
      </c>
      <c r="F63" s="174" t="s">
        <v>13</v>
      </c>
      <c r="G63" s="174">
        <f t="shared" si="1"/>
        <v>5</v>
      </c>
      <c r="H63" s="173" t="s">
        <v>239</v>
      </c>
      <c r="I63" s="173" t="s">
        <v>240</v>
      </c>
      <c r="J63" s="175" t="s">
        <v>1674</v>
      </c>
      <c r="O63" s="173" t="s">
        <v>238</v>
      </c>
      <c r="W63" s="173" t="str">
        <f t="shared" si="0"/>
        <v>CI_ Trade_ Party. Details</v>
      </c>
      <c r="X63" s="173" t="str">
        <f t="shared" si="2"/>
        <v>ram:CITradePartyType</v>
      </c>
    </row>
    <row r="64" spans="1:25" ht="12.75" customHeight="1">
      <c r="A64" s="173">
        <v>63</v>
      </c>
      <c r="B64" s="173" t="s">
        <v>14</v>
      </c>
      <c r="C64" s="173" t="s">
        <v>4082</v>
      </c>
      <c r="D64" s="173" t="s">
        <v>241</v>
      </c>
      <c r="E64" s="173" t="s">
        <v>22</v>
      </c>
      <c r="F64" s="174" t="s">
        <v>20</v>
      </c>
      <c r="G64" s="174">
        <f t="shared" si="1"/>
        <v>6</v>
      </c>
      <c r="H64" s="173" t="s">
        <v>243</v>
      </c>
      <c r="I64" s="173" t="s">
        <v>244</v>
      </c>
      <c r="J64" s="175" t="s">
        <v>1701</v>
      </c>
      <c r="P64" s="173" t="s">
        <v>242</v>
      </c>
      <c r="W64" s="173" t="str">
        <f t="shared" si="0"/>
        <v>CI_ Trade_ Party. Identification. Identifier</v>
      </c>
      <c r="X64" s="173" t="str">
        <f t="shared" si="2"/>
        <v>ram:ID</v>
      </c>
      <c r="Y64" s="176" t="str">
        <f>Y62&amp;"/"&amp;X64</f>
        <v>rsm:CIIHSupplyChainTradeTransactionType/ram:ApplicableCIIHSupplyChainTradeAgreement/ram:SellerCITradeParty/ram:ID</v>
      </c>
    </row>
    <row r="65" spans="1:25" ht="12.75" customHeight="1">
      <c r="A65" s="173">
        <v>64</v>
      </c>
      <c r="B65" s="173" t="s">
        <v>14</v>
      </c>
      <c r="C65" s="173" t="s">
        <v>4082</v>
      </c>
      <c r="D65" s="173" t="s">
        <v>245</v>
      </c>
      <c r="E65" s="173" t="s">
        <v>22</v>
      </c>
      <c r="F65" s="174" t="s">
        <v>26</v>
      </c>
      <c r="G65" s="174">
        <f t="shared" si="1"/>
        <v>6</v>
      </c>
      <c r="H65" s="173" t="s">
        <v>247</v>
      </c>
      <c r="I65" s="173" t="s">
        <v>248</v>
      </c>
      <c r="J65" s="175" t="s">
        <v>1715</v>
      </c>
      <c r="P65" s="173" t="s">
        <v>246</v>
      </c>
      <c r="W65" s="173" t="str">
        <f t="shared" si="0"/>
        <v>CI_ Trade_ Party. Global_ Identification. Identifier</v>
      </c>
      <c r="X65" s="173" t="str">
        <f t="shared" si="2"/>
        <v>ram:GlobalID</v>
      </c>
      <c r="Y65" s="176" t="str">
        <f>Y$62&amp;"/"&amp;X65</f>
        <v>rsm:CIIHSupplyChainTradeTransactionType/ram:ApplicableCIIHSupplyChainTradeAgreement/ram:SellerCITradeParty/ram:GlobalID</v>
      </c>
    </row>
    <row r="66" spans="1:25" ht="12.75" customHeight="1">
      <c r="A66" s="173">
        <v>65</v>
      </c>
      <c r="B66" s="173" t="s">
        <v>14</v>
      </c>
      <c r="C66" s="173" t="s">
        <v>4082</v>
      </c>
      <c r="D66" s="173" t="s">
        <v>249</v>
      </c>
      <c r="E66" s="173" t="s">
        <v>22</v>
      </c>
      <c r="F66" s="174" t="s">
        <v>20</v>
      </c>
      <c r="G66" s="174">
        <f t="shared" si="1"/>
        <v>6</v>
      </c>
      <c r="H66" s="173" t="s">
        <v>251</v>
      </c>
      <c r="I66" s="173" t="s">
        <v>252</v>
      </c>
      <c r="J66" s="175" t="s">
        <v>1683</v>
      </c>
      <c r="P66" s="173" t="s">
        <v>364</v>
      </c>
      <c r="W66" s="173" t="str">
        <f t="shared" ref="W66:W129" si="5">K66&amp;L66&amp;M66&amp;N66&amp;O66&amp;P66&amp;Q66&amp;R66&amp;S66&amp;T66</f>
        <v>CI_ Trade_ Party. Name. Text</v>
      </c>
      <c r="X66" s="173" t="str">
        <f t="shared" si="2"/>
        <v>ram:Name</v>
      </c>
      <c r="Y66" s="176" t="str">
        <f>Y$62&amp;"/"&amp;X66</f>
        <v>rsm:CIIHSupplyChainTradeTransactionType/ram:ApplicableCIIHSupplyChainTradeAgreement/ram:SellerCITradeParty/ram:Name</v>
      </c>
    </row>
    <row r="67" spans="1:25" ht="12.75" customHeight="1">
      <c r="A67" s="173">
        <v>66</v>
      </c>
      <c r="B67" s="173" t="s">
        <v>14</v>
      </c>
      <c r="C67" s="173" t="s">
        <v>4082</v>
      </c>
      <c r="D67" s="173" t="s">
        <v>253</v>
      </c>
      <c r="E67" s="173" t="s">
        <v>22</v>
      </c>
      <c r="F67" s="174" t="s">
        <v>20</v>
      </c>
      <c r="G67" s="174">
        <f t="shared" ref="G67:G130" si="6">IF(LEN(K67)&gt;0,1,
  IF(LEN(L67)&gt;0,2,
    IF(LEN(M67)&gt;0,3,
      IF(LEN(N67)&gt;0,4,
        IF(LEN(O67)&gt;0,5,
          IF(LEN(P67)&gt;0,6,
            IF(LEN(Q67)&gt;0,7,
              IF(LEN(R67)&gt;0,8,
                IF(LEN(S67)&gt;0,9,
                  IF(LEN(T67)&gt;0,10,"")
)))))))))</f>
        <v>6</v>
      </c>
      <c r="H67" s="173" t="s">
        <v>255</v>
      </c>
      <c r="I67" s="173" t="s">
        <v>256</v>
      </c>
      <c r="J67" s="175" t="s">
        <v>1732</v>
      </c>
      <c r="P67" s="173" t="s">
        <v>4096</v>
      </c>
      <c r="W67" s="173" t="str">
        <f t="shared" si="5"/>
        <v>CI_ Trade_ Party. Registered_ Identification. Identifier</v>
      </c>
      <c r="X67" s="173" t="str">
        <f t="shared" ref="X67:X130" si="7">IF(OR("ASMA"=E67,"MA"=E67),"rsm:","ram:")&amp;
IF(OR("ASMA"=E67,"ABIE"=E67),
  SUBSTITUTE(
    SUBSTITUTE(
      SUBSTITUTE(W67,". Details","Type"),
      "_",""
    ),
    " ",""
  ),
  SUBSTITUTE(
    SUBSTITUTE(
      SUBSTITUTE(
        SUBSTITUTE(
          SUBSTITUTE(
            SUBSTITUTE(
              MID(W67,FIND(".",W67)+2,LEN(W67)-FIND(".",W67)-1),
              "_",""
            ),
            "Identification",""
          ),
          "Text",""
        ),
        ".",""
      ),
      " ",""
    ),
    "Identifier","ID"
  )
)</f>
        <v>ram:RegisteredID</v>
      </c>
      <c r="Y67" s="176" t="str">
        <f>Y$62&amp;"/"&amp;X67</f>
        <v>rsm:CIIHSupplyChainTradeTransactionType/ram:ApplicableCIIHSupplyChainTradeAgreement/ram:SellerCITradeParty/ram:RegisteredID</v>
      </c>
    </row>
    <row r="68" spans="1:25" ht="12.75" customHeight="1">
      <c r="A68" s="173">
        <v>67</v>
      </c>
      <c r="B68" s="173" t="s">
        <v>14</v>
      </c>
      <c r="C68" s="173" t="s">
        <v>4082</v>
      </c>
      <c r="D68" s="173" t="s">
        <v>257</v>
      </c>
      <c r="E68" s="173" t="s">
        <v>32</v>
      </c>
      <c r="F68" s="174" t="s">
        <v>26</v>
      </c>
      <c r="G68" s="174">
        <f t="shared" si="6"/>
        <v>6</v>
      </c>
      <c r="H68" s="173" t="s">
        <v>259</v>
      </c>
      <c r="I68" s="173" t="s">
        <v>260</v>
      </c>
      <c r="J68" s="175" t="s">
        <v>4229</v>
      </c>
      <c r="P68" s="173" t="s">
        <v>258</v>
      </c>
      <c r="W68" s="173" t="str">
        <f t="shared" si="5"/>
        <v>CI_ Trade_ Party. Defined. CI_ Trade_ Contact</v>
      </c>
      <c r="X68" s="173" t="str">
        <f t="shared" si="7"/>
        <v>ram:DefinedCITradeContact</v>
      </c>
      <c r="Y68" s="176" t="str">
        <f>Y$62&amp;"/"&amp;X68</f>
        <v>rsm:CIIHSupplyChainTradeTransactionType/ram:ApplicableCIIHSupplyChainTradeAgreement/ram:SellerCITradeParty/ram:DefinedCITradeContact</v>
      </c>
    </row>
    <row r="69" spans="1:25" ht="12.75" customHeight="1">
      <c r="A69" s="173">
        <v>68</v>
      </c>
      <c r="B69" s="173" t="s">
        <v>14</v>
      </c>
      <c r="C69" s="173" t="s">
        <v>4082</v>
      </c>
      <c r="D69" s="173" t="s">
        <v>261</v>
      </c>
      <c r="E69" s="173" t="s">
        <v>37</v>
      </c>
      <c r="F69" s="174" t="s">
        <v>13</v>
      </c>
      <c r="G69" s="174">
        <f t="shared" si="6"/>
        <v>7</v>
      </c>
      <c r="H69" s="173" t="s">
        <v>263</v>
      </c>
      <c r="I69" s="173" t="s">
        <v>264</v>
      </c>
      <c r="J69" s="175" t="s">
        <v>1854</v>
      </c>
      <c r="Q69" s="173" t="s">
        <v>262</v>
      </c>
      <c r="W69" s="173" t="str">
        <f t="shared" si="5"/>
        <v>CI_ Trade_ Contact. Details</v>
      </c>
      <c r="X69" s="173" t="str">
        <f t="shared" si="7"/>
        <v>ram:CITradeContactType</v>
      </c>
      <c r="Y69" s="173"/>
    </row>
    <row r="70" spans="1:25" ht="12.75" customHeight="1">
      <c r="A70" s="173">
        <v>69</v>
      </c>
      <c r="B70" s="173" t="s">
        <v>14</v>
      </c>
      <c r="C70" s="173" t="s">
        <v>4082</v>
      </c>
      <c r="D70" s="173" t="s">
        <v>265</v>
      </c>
      <c r="E70" s="173" t="s">
        <v>22</v>
      </c>
      <c r="F70" s="174" t="s">
        <v>26</v>
      </c>
      <c r="G70" s="174">
        <f t="shared" si="6"/>
        <v>8</v>
      </c>
      <c r="H70" s="173" t="s">
        <v>267</v>
      </c>
      <c r="I70" s="173" t="s">
        <v>268</v>
      </c>
      <c r="J70" s="175">
        <v>0</v>
      </c>
      <c r="R70" s="173" t="s">
        <v>266</v>
      </c>
      <c r="W70" s="173" t="str">
        <f t="shared" si="5"/>
        <v>CI_ Trade_ Contact. Identification. Identifier</v>
      </c>
      <c r="X70" s="173" t="str">
        <f t="shared" si="7"/>
        <v>ram:ID</v>
      </c>
      <c r="Y70" s="176" t="str">
        <f>Y$68&amp;"/"&amp;X70</f>
        <v>rsm:CIIHSupplyChainTradeTransactionType/ram:ApplicableCIIHSupplyChainTradeAgreement/ram:SellerCITradeParty/ram:DefinedCITradeContact/ram:ID</v>
      </c>
    </row>
    <row r="71" spans="1:25" ht="12.75" customHeight="1">
      <c r="A71" s="173">
        <v>70</v>
      </c>
      <c r="B71" s="173" t="s">
        <v>14</v>
      </c>
      <c r="C71" s="173" t="s">
        <v>4082</v>
      </c>
      <c r="D71" s="173" t="s">
        <v>269</v>
      </c>
      <c r="E71" s="173" t="s">
        <v>22</v>
      </c>
      <c r="F71" s="174" t="s">
        <v>26</v>
      </c>
      <c r="G71" s="174">
        <f t="shared" si="6"/>
        <v>8</v>
      </c>
      <c r="H71" s="173" t="s">
        <v>271</v>
      </c>
      <c r="I71" s="173" t="s">
        <v>272</v>
      </c>
      <c r="J71" s="175" t="s">
        <v>1863</v>
      </c>
      <c r="R71" s="173" t="s">
        <v>270</v>
      </c>
      <c r="W71" s="173" t="str">
        <f t="shared" si="5"/>
        <v>CI_ Trade_ Contact. Person Name. Text</v>
      </c>
      <c r="X71" s="173" t="str">
        <f t="shared" si="7"/>
        <v>ram:PersonName</v>
      </c>
      <c r="Y71" s="176" t="str">
        <f>Y$68&amp;"/"&amp;X71</f>
        <v>rsm:CIIHSupplyChainTradeTransactionType/ram:ApplicableCIIHSupplyChainTradeAgreement/ram:SellerCITradeParty/ram:DefinedCITradeContact/ram:PersonName</v>
      </c>
    </row>
    <row r="72" spans="1:25" ht="12.75" customHeight="1">
      <c r="A72" s="173">
        <v>71</v>
      </c>
      <c r="B72" s="173" t="s">
        <v>14</v>
      </c>
      <c r="C72" s="173" t="s">
        <v>4082</v>
      </c>
      <c r="D72" s="173" t="s">
        <v>273</v>
      </c>
      <c r="E72" s="173" t="s">
        <v>22</v>
      </c>
      <c r="F72" s="174" t="s">
        <v>26</v>
      </c>
      <c r="G72" s="174">
        <f t="shared" si="6"/>
        <v>8</v>
      </c>
      <c r="H72" s="173" t="s">
        <v>275</v>
      </c>
      <c r="I72" s="173" t="s">
        <v>276</v>
      </c>
      <c r="J72" s="175" t="s">
        <v>1863</v>
      </c>
      <c r="R72" s="173" t="s">
        <v>274</v>
      </c>
      <c r="W72" s="173" t="str">
        <f t="shared" si="5"/>
        <v>CI_ Trade_ Contact. Department Name. Text</v>
      </c>
      <c r="X72" s="173" t="str">
        <f t="shared" si="7"/>
        <v>ram:DepartmentName</v>
      </c>
      <c r="Y72" s="176" t="str">
        <f>Y$68&amp;"/"&amp;X72</f>
        <v>rsm:CIIHSupplyChainTradeTransactionType/ram:ApplicableCIIHSupplyChainTradeAgreement/ram:SellerCITradeParty/ram:DefinedCITradeContact/ram:DepartmentName</v>
      </c>
    </row>
    <row r="73" spans="1:25" ht="12.75" customHeight="1">
      <c r="A73" s="173">
        <v>72</v>
      </c>
      <c r="B73" s="173" t="s">
        <v>14</v>
      </c>
      <c r="C73" s="173" t="s">
        <v>4082</v>
      </c>
      <c r="D73" s="173" t="s">
        <v>277</v>
      </c>
      <c r="E73" s="173" t="s">
        <v>22</v>
      </c>
      <c r="F73" s="174" t="s">
        <v>26</v>
      </c>
      <c r="G73" s="174">
        <f t="shared" si="6"/>
        <v>8</v>
      </c>
      <c r="H73" s="173" t="s">
        <v>279</v>
      </c>
      <c r="I73" s="173" t="s">
        <v>280</v>
      </c>
      <c r="J73" s="175">
        <v>0</v>
      </c>
      <c r="R73" s="173" t="s">
        <v>278</v>
      </c>
      <c r="W73" s="173" t="str">
        <f t="shared" si="5"/>
        <v>CI_ Trade_ Contact. Person_ Identification. Identifier</v>
      </c>
      <c r="X73" s="173" t="str">
        <f t="shared" si="7"/>
        <v>ram:PersonID</v>
      </c>
      <c r="Y73" s="176" t="str">
        <f>Y$68&amp;"/"&amp;X73</f>
        <v>rsm:CIIHSupplyChainTradeTransactionType/ram:ApplicableCIIHSupplyChainTradeAgreement/ram:SellerCITradeParty/ram:DefinedCITradeContact/ram:PersonID</v>
      </c>
    </row>
    <row r="74" spans="1:25" ht="12.75" customHeight="1">
      <c r="A74" s="173">
        <v>73</v>
      </c>
      <c r="B74" s="173" t="s">
        <v>14</v>
      </c>
      <c r="C74" s="173" t="s">
        <v>4082</v>
      </c>
      <c r="D74" s="173" t="s">
        <v>281</v>
      </c>
      <c r="E74" s="173" t="s">
        <v>32</v>
      </c>
      <c r="F74" s="174" t="s">
        <v>26</v>
      </c>
      <c r="G74" s="174">
        <f t="shared" si="6"/>
        <v>8</v>
      </c>
      <c r="H74" s="173" t="s">
        <v>283</v>
      </c>
      <c r="I74" s="173" t="s">
        <v>284</v>
      </c>
      <c r="J74" s="175" t="s">
        <v>4229</v>
      </c>
      <c r="R74" s="173" t="s">
        <v>4097</v>
      </c>
      <c r="W74" s="173" t="str">
        <f t="shared" si="5"/>
        <v>CI_ Trade_ Contact. Telephone. CI_ Universal_ Communication</v>
      </c>
      <c r="X74" s="173" t="str">
        <f t="shared" si="7"/>
        <v>ram:TelephoneCIUniversalCommunication</v>
      </c>
      <c r="Y74" s="176" t="str">
        <f>Y$68&amp;"/"&amp;X74</f>
        <v>rsm:CIIHSupplyChainTradeTransactionType/ram:ApplicableCIIHSupplyChainTradeAgreement/ram:SellerCITradeParty/ram:DefinedCITradeContact/ram:TelephoneCIUniversalCommunication</v>
      </c>
    </row>
    <row r="75" spans="1:25" ht="12.75" customHeight="1">
      <c r="A75" s="173">
        <v>74</v>
      </c>
      <c r="B75" s="173" t="s">
        <v>14</v>
      </c>
      <c r="C75" s="173" t="s">
        <v>4082</v>
      </c>
      <c r="D75" s="173" t="s">
        <v>285</v>
      </c>
      <c r="E75" s="173" t="s">
        <v>37</v>
      </c>
      <c r="F75" s="174" t="s">
        <v>13</v>
      </c>
      <c r="G75" s="174">
        <f t="shared" si="6"/>
        <v>9</v>
      </c>
      <c r="H75" s="173" t="s">
        <v>287</v>
      </c>
      <c r="I75" s="173" t="s">
        <v>288</v>
      </c>
      <c r="J75" s="175" t="s">
        <v>4229</v>
      </c>
      <c r="S75" s="173" t="s">
        <v>343</v>
      </c>
      <c r="W75" s="173" t="str">
        <f t="shared" si="5"/>
        <v>CI_ Universal_ Communication. Details</v>
      </c>
      <c r="X75" s="173" t="str">
        <f t="shared" si="7"/>
        <v>ram:CIUniversalCommunicationType</v>
      </c>
      <c r="Y75" s="173"/>
    </row>
    <row r="76" spans="1:25" ht="12.75" customHeight="1">
      <c r="A76" s="173">
        <v>75</v>
      </c>
      <c r="B76" s="173" t="s">
        <v>14</v>
      </c>
      <c r="C76" s="173" t="s">
        <v>4082</v>
      </c>
      <c r="D76" s="173" t="s">
        <v>289</v>
      </c>
      <c r="E76" s="173" t="s">
        <v>22</v>
      </c>
      <c r="F76" s="174" t="s">
        <v>26</v>
      </c>
      <c r="G76" s="174">
        <f t="shared" si="6"/>
        <v>10</v>
      </c>
      <c r="H76" s="173" t="s">
        <v>291</v>
      </c>
      <c r="I76" s="173" t="s">
        <v>292</v>
      </c>
      <c r="J76" s="175" t="s">
        <v>1870</v>
      </c>
      <c r="T76" s="173" t="s">
        <v>350</v>
      </c>
      <c r="W76" s="173" t="str">
        <f t="shared" si="5"/>
        <v>CI_ Universal_ Communication. Complete Number. Text</v>
      </c>
      <c r="X76" s="173" t="str">
        <f t="shared" si="7"/>
        <v>ram:CompleteNumber</v>
      </c>
      <c r="Y76" s="176" t="str">
        <f>Y74&amp;"/"&amp;X76</f>
        <v>rsm:CIIHSupplyChainTradeTransactionType/ram:ApplicableCIIHSupplyChainTradeAgreement/ram:SellerCITradeParty/ram:DefinedCITradeContact/ram:TelephoneCIUniversalCommunication/ram:CompleteNumber</v>
      </c>
    </row>
    <row r="77" spans="1:25" ht="12.75" customHeight="1">
      <c r="A77" s="173">
        <v>76</v>
      </c>
      <c r="B77" s="173" t="s">
        <v>14</v>
      </c>
      <c r="C77" s="173" t="s">
        <v>4082</v>
      </c>
      <c r="D77" s="173" t="s">
        <v>293</v>
      </c>
      <c r="E77" s="173" t="s">
        <v>32</v>
      </c>
      <c r="F77" s="174" t="s">
        <v>26</v>
      </c>
      <c r="G77" s="174">
        <f t="shared" si="6"/>
        <v>8</v>
      </c>
      <c r="H77" s="173" t="s">
        <v>295</v>
      </c>
      <c r="I77" s="173" t="s">
        <v>296</v>
      </c>
      <c r="J77" s="175" t="s">
        <v>4229</v>
      </c>
      <c r="R77" s="173" t="s">
        <v>4098</v>
      </c>
      <c r="W77" s="173" t="str">
        <f t="shared" si="5"/>
        <v>CI_ Trade_ Contact. Fax. CI_ Universal_ Communication</v>
      </c>
      <c r="X77" s="173" t="str">
        <f t="shared" si="7"/>
        <v>ram:FaxCIUniversalCommunication</v>
      </c>
      <c r="Y77" s="176" t="str">
        <f>Y$68&amp;"/"&amp;X77</f>
        <v>rsm:CIIHSupplyChainTradeTransactionType/ram:ApplicableCIIHSupplyChainTradeAgreement/ram:SellerCITradeParty/ram:DefinedCITradeContact/ram:FaxCIUniversalCommunication</v>
      </c>
    </row>
    <row r="78" spans="1:25" ht="12.75" customHeight="1">
      <c r="A78" s="173">
        <v>77</v>
      </c>
      <c r="B78" s="173" t="s">
        <v>14</v>
      </c>
      <c r="C78" s="173" t="s">
        <v>4082</v>
      </c>
      <c r="D78" s="173" t="s">
        <v>285</v>
      </c>
      <c r="E78" s="173" t="s">
        <v>37</v>
      </c>
      <c r="F78" s="174" t="s">
        <v>13</v>
      </c>
      <c r="G78" s="174">
        <f t="shared" si="6"/>
        <v>9</v>
      </c>
      <c r="H78" s="173" t="s">
        <v>297</v>
      </c>
      <c r="I78" s="173" t="s">
        <v>298</v>
      </c>
      <c r="J78" s="175" t="s">
        <v>4229</v>
      </c>
      <c r="S78" s="173" t="s">
        <v>343</v>
      </c>
      <c r="W78" s="173" t="str">
        <f t="shared" si="5"/>
        <v>CI_ Universal_ Communication. Details</v>
      </c>
      <c r="X78" s="173" t="str">
        <f t="shared" si="7"/>
        <v>ram:CIUniversalCommunicationType</v>
      </c>
      <c r="Y78" s="173"/>
    </row>
    <row r="79" spans="1:25" ht="12.75" customHeight="1">
      <c r="A79" s="173">
        <v>78</v>
      </c>
      <c r="B79" s="173" t="s">
        <v>14</v>
      </c>
      <c r="C79" s="173" t="s">
        <v>4082</v>
      </c>
      <c r="D79" s="173" t="s">
        <v>289</v>
      </c>
      <c r="E79" s="173" t="s">
        <v>22</v>
      </c>
      <c r="F79" s="174" t="s">
        <v>26</v>
      </c>
      <c r="G79" s="174">
        <f t="shared" si="6"/>
        <v>10</v>
      </c>
      <c r="H79" s="173" t="s">
        <v>299</v>
      </c>
      <c r="I79" s="173" t="s">
        <v>300</v>
      </c>
      <c r="J79" s="175">
        <v>0</v>
      </c>
      <c r="T79" s="173" t="s">
        <v>350</v>
      </c>
      <c r="W79" s="173" t="str">
        <f t="shared" si="5"/>
        <v>CI_ Universal_ Communication. Complete Number. Text</v>
      </c>
      <c r="X79" s="173" t="str">
        <f t="shared" si="7"/>
        <v>ram:CompleteNumber</v>
      </c>
      <c r="Y79" s="176" t="str">
        <f>Y77&amp;"/"&amp;X79</f>
        <v>rsm:CIIHSupplyChainTradeTransactionType/ram:ApplicableCIIHSupplyChainTradeAgreement/ram:SellerCITradeParty/ram:DefinedCITradeContact/ram:FaxCIUniversalCommunication/ram:CompleteNumber</v>
      </c>
    </row>
    <row r="80" spans="1:25" ht="12.75" customHeight="1">
      <c r="A80" s="173">
        <v>79</v>
      </c>
      <c r="B80" s="173" t="s">
        <v>14</v>
      </c>
      <c r="C80" s="173" t="s">
        <v>4082</v>
      </c>
      <c r="D80" s="173" t="s">
        <v>301</v>
      </c>
      <c r="E80" s="173" t="s">
        <v>32</v>
      </c>
      <c r="F80" s="174" t="s">
        <v>26</v>
      </c>
      <c r="G80" s="174">
        <f t="shared" si="6"/>
        <v>8</v>
      </c>
      <c r="H80" s="173" t="s">
        <v>303</v>
      </c>
      <c r="I80" s="173" t="s">
        <v>304</v>
      </c>
      <c r="J80" s="175" t="s">
        <v>4229</v>
      </c>
      <c r="R80" s="173" t="s">
        <v>4099</v>
      </c>
      <c r="W80" s="173" t="str">
        <f t="shared" si="5"/>
        <v>CI_ Trade_ Contact. Email_ URI. CI_ Universal_ Communication</v>
      </c>
      <c r="X80" s="173" t="str">
        <f t="shared" si="7"/>
        <v>ram:EmailURICIUniversalCommunication</v>
      </c>
      <c r="Y80" s="176" t="str">
        <f>Y$68&amp;"/"&amp;X80</f>
        <v>rsm:CIIHSupplyChainTradeTransactionType/ram:ApplicableCIIHSupplyChainTradeAgreement/ram:SellerCITradeParty/ram:DefinedCITradeContact/ram:EmailURICIUniversalCommunication</v>
      </c>
    </row>
    <row r="81" spans="1:25" ht="12.75" customHeight="1">
      <c r="A81" s="173">
        <v>80</v>
      </c>
      <c r="B81" s="173" t="s">
        <v>14</v>
      </c>
      <c r="C81" s="173" t="s">
        <v>4082</v>
      </c>
      <c r="D81" s="173" t="s">
        <v>285</v>
      </c>
      <c r="E81" s="173" t="s">
        <v>37</v>
      </c>
      <c r="F81" s="174" t="s">
        <v>13</v>
      </c>
      <c r="G81" s="174">
        <f t="shared" si="6"/>
        <v>9</v>
      </c>
      <c r="H81" s="173" t="s">
        <v>305</v>
      </c>
      <c r="I81" s="173" t="s">
        <v>306</v>
      </c>
      <c r="J81" s="175" t="s">
        <v>4229</v>
      </c>
      <c r="S81" s="173" t="s">
        <v>343</v>
      </c>
      <c r="W81" s="173" t="str">
        <f t="shared" si="5"/>
        <v>CI_ Universal_ Communication. Details</v>
      </c>
      <c r="X81" s="173" t="str">
        <f t="shared" si="7"/>
        <v>ram:CIUniversalCommunicationType</v>
      </c>
      <c r="Y81" s="173"/>
    </row>
    <row r="82" spans="1:25" ht="12.75" customHeight="1">
      <c r="A82" s="173">
        <v>81</v>
      </c>
      <c r="B82" s="173" t="s">
        <v>14</v>
      </c>
      <c r="C82" s="173" t="s">
        <v>4082</v>
      </c>
      <c r="D82" s="173" t="s">
        <v>307</v>
      </c>
      <c r="E82" s="173" t="s">
        <v>22</v>
      </c>
      <c r="F82" s="174" t="s">
        <v>26</v>
      </c>
      <c r="G82" s="174">
        <f t="shared" si="6"/>
        <v>10</v>
      </c>
      <c r="H82" s="173" t="s">
        <v>309</v>
      </c>
      <c r="I82" s="173" t="s">
        <v>310</v>
      </c>
      <c r="J82" s="175" t="s">
        <v>1879</v>
      </c>
      <c r="T82" s="173" t="s">
        <v>4100</v>
      </c>
      <c r="W82" s="173" t="str">
        <f t="shared" si="5"/>
        <v>CI_ Universal_ Communication. URI. Identifier</v>
      </c>
      <c r="X82" s="173" t="str">
        <f t="shared" si="7"/>
        <v>ram:URIID</v>
      </c>
      <c r="Y82" s="176" t="str">
        <f>Y80&amp;"/"&amp;X82</f>
        <v>rsm:CIIHSupplyChainTradeTransactionType/ram:ApplicableCIIHSupplyChainTradeAgreement/ram:SellerCITradeParty/ram:DefinedCITradeContact/ram:EmailURICIUniversalCommunication/ram:URIID</v>
      </c>
    </row>
    <row r="83" spans="1:25" ht="12.75" customHeight="1">
      <c r="A83" s="173">
        <v>82</v>
      </c>
      <c r="B83" s="173" t="s">
        <v>14</v>
      </c>
      <c r="C83" s="173" t="s">
        <v>4082</v>
      </c>
      <c r="D83" s="173" t="s">
        <v>311</v>
      </c>
      <c r="E83" s="173" t="s">
        <v>32</v>
      </c>
      <c r="F83" s="174" t="s">
        <v>26</v>
      </c>
      <c r="G83" s="174">
        <f t="shared" si="6"/>
        <v>6</v>
      </c>
      <c r="H83" s="173" t="s">
        <v>313</v>
      </c>
      <c r="I83" s="173" t="s">
        <v>314</v>
      </c>
      <c r="J83" s="175" t="s">
        <v>4229</v>
      </c>
      <c r="P83" s="173" t="s">
        <v>973</v>
      </c>
      <c r="W83" s="173" t="str">
        <f t="shared" si="5"/>
        <v>CI_ Trade_ Party. Postal. CI_ Trade_ Address</v>
      </c>
      <c r="X83" s="173" t="str">
        <f t="shared" si="7"/>
        <v>ram:PostalCITradeAddress</v>
      </c>
      <c r="Y83" s="176" t="str">
        <f>Y$62&amp;"/"&amp;X83</f>
        <v>rsm:CIIHSupplyChainTradeTransactionType/ram:ApplicableCIIHSupplyChainTradeAgreement/ram:SellerCITradeParty/ram:PostalCITradeAddress</v>
      </c>
    </row>
    <row r="84" spans="1:25" ht="12.75" customHeight="1">
      <c r="A84" s="173">
        <v>83</v>
      </c>
      <c r="B84" s="173" t="s">
        <v>14</v>
      </c>
      <c r="C84" s="173" t="s">
        <v>4082</v>
      </c>
      <c r="D84" s="173" t="s">
        <v>315</v>
      </c>
      <c r="E84" s="173" t="s">
        <v>37</v>
      </c>
      <c r="F84" s="174" t="s">
        <v>13</v>
      </c>
      <c r="G84" s="174">
        <f t="shared" si="6"/>
        <v>7</v>
      </c>
      <c r="H84" s="173" t="s">
        <v>317</v>
      </c>
      <c r="I84" s="173" t="s">
        <v>318</v>
      </c>
      <c r="J84" s="175" t="s">
        <v>1782</v>
      </c>
      <c r="Q84" s="173" t="s">
        <v>976</v>
      </c>
      <c r="W84" s="173" t="str">
        <f t="shared" si="5"/>
        <v>CI_ Trade_ Address. Details</v>
      </c>
      <c r="X84" s="173" t="str">
        <f t="shared" si="7"/>
        <v>ram:CITradeAddressType</v>
      </c>
      <c r="Y84" s="173"/>
    </row>
    <row r="85" spans="1:25" ht="12.75" customHeight="1">
      <c r="A85" s="173">
        <v>84</v>
      </c>
      <c r="B85" s="173" t="s">
        <v>14</v>
      </c>
      <c r="C85" s="173" t="s">
        <v>4082</v>
      </c>
      <c r="D85" s="173" t="s">
        <v>319</v>
      </c>
      <c r="E85" s="173" t="s">
        <v>22</v>
      </c>
      <c r="F85" s="174" t="s">
        <v>26</v>
      </c>
      <c r="G85" s="174">
        <f t="shared" si="6"/>
        <v>8</v>
      </c>
      <c r="H85" s="173" t="s">
        <v>321</v>
      </c>
      <c r="I85" s="173" t="s">
        <v>322</v>
      </c>
      <c r="J85" s="175" t="s">
        <v>1825</v>
      </c>
      <c r="R85" s="173" t="s">
        <v>979</v>
      </c>
      <c r="W85" s="173" t="str">
        <f t="shared" si="5"/>
        <v>CI_ Trade_ Address. Postcode. Code</v>
      </c>
      <c r="X85" s="173" t="str">
        <f t="shared" si="7"/>
        <v>ram:PostcodeCode</v>
      </c>
      <c r="Y85" s="176" t="str">
        <f>Y$83&amp;"/"&amp;X85</f>
        <v>rsm:CIIHSupplyChainTradeTransactionType/ram:ApplicableCIIHSupplyChainTradeAgreement/ram:SellerCITradeParty/ram:PostalCITradeAddress/ram:PostcodeCode</v>
      </c>
    </row>
    <row r="86" spans="1:25" ht="12.75" customHeight="1">
      <c r="A86" s="173">
        <v>85</v>
      </c>
      <c r="B86" s="173" t="s">
        <v>14</v>
      </c>
      <c r="C86" s="173" t="s">
        <v>4082</v>
      </c>
      <c r="D86" s="173" t="s">
        <v>323</v>
      </c>
      <c r="E86" s="173" t="s">
        <v>22</v>
      </c>
      <c r="F86" s="174" t="s">
        <v>26</v>
      </c>
      <c r="G86" s="174">
        <f t="shared" si="6"/>
        <v>8</v>
      </c>
      <c r="H86" s="173" t="s">
        <v>325</v>
      </c>
      <c r="I86" s="173" t="s">
        <v>326</v>
      </c>
      <c r="J86" s="175" t="s">
        <v>1791</v>
      </c>
      <c r="R86" s="173" t="s">
        <v>982</v>
      </c>
      <c r="W86" s="173" t="str">
        <f t="shared" si="5"/>
        <v>CI_ Trade_ Address. Line One. Text</v>
      </c>
      <c r="X86" s="173" t="str">
        <f t="shared" si="7"/>
        <v>ram:LineOne</v>
      </c>
      <c r="Y86" s="176" t="str">
        <f>Y$83&amp;"/"&amp;X86</f>
        <v>rsm:CIIHSupplyChainTradeTransactionType/ram:ApplicableCIIHSupplyChainTradeAgreement/ram:SellerCITradeParty/ram:PostalCITradeAddress/ram:LineOne</v>
      </c>
    </row>
    <row r="87" spans="1:25" ht="12.75" customHeight="1">
      <c r="A87" s="173">
        <v>86</v>
      </c>
      <c r="B87" s="173" t="s">
        <v>14</v>
      </c>
      <c r="C87" s="173" t="s">
        <v>4082</v>
      </c>
      <c r="D87" s="173" t="s">
        <v>327</v>
      </c>
      <c r="E87" s="173" t="s">
        <v>22</v>
      </c>
      <c r="F87" s="174" t="s">
        <v>26</v>
      </c>
      <c r="G87" s="174">
        <f t="shared" si="6"/>
        <v>8</v>
      </c>
      <c r="H87" s="173" t="s">
        <v>329</v>
      </c>
      <c r="I87" s="173" t="s">
        <v>330</v>
      </c>
      <c r="J87" s="175" t="s">
        <v>1800</v>
      </c>
      <c r="R87" s="173" t="s">
        <v>328</v>
      </c>
      <c r="W87" s="173" t="str">
        <f t="shared" si="5"/>
        <v>CI_ Trade_ Address. Line Two. Text</v>
      </c>
      <c r="X87" s="173" t="str">
        <f t="shared" si="7"/>
        <v>ram:LineTwo</v>
      </c>
      <c r="Y87" s="176" t="str">
        <f>Y$83&amp;"/"&amp;X87</f>
        <v>rsm:CIIHSupplyChainTradeTransactionType/ram:ApplicableCIIHSupplyChainTradeAgreement/ram:SellerCITradeParty/ram:PostalCITradeAddress/ram:LineTwo</v>
      </c>
    </row>
    <row r="88" spans="1:25" ht="12.75" customHeight="1">
      <c r="A88" s="173">
        <v>87</v>
      </c>
      <c r="B88" s="173" t="s">
        <v>14</v>
      </c>
      <c r="C88" s="173" t="s">
        <v>4082</v>
      </c>
      <c r="D88" s="173" t="s">
        <v>331</v>
      </c>
      <c r="E88" s="173" t="s">
        <v>22</v>
      </c>
      <c r="F88" s="174" t="s">
        <v>26</v>
      </c>
      <c r="G88" s="174">
        <f t="shared" si="6"/>
        <v>8</v>
      </c>
      <c r="H88" s="173" t="s">
        <v>333</v>
      </c>
      <c r="I88" s="173" t="s">
        <v>334</v>
      </c>
      <c r="J88" s="175" t="s">
        <v>1809</v>
      </c>
      <c r="R88" s="173" t="s">
        <v>332</v>
      </c>
      <c r="W88" s="173" t="str">
        <f t="shared" si="5"/>
        <v>CI_ Trade_ Address. Line Three. Text</v>
      </c>
      <c r="X88" s="173" t="str">
        <f t="shared" si="7"/>
        <v>ram:LineThree</v>
      </c>
      <c r="Y88" s="176" t="str">
        <f>Y$83&amp;"/"&amp;X88</f>
        <v>rsm:CIIHSupplyChainTradeTransactionType/ram:ApplicableCIIHSupplyChainTradeAgreement/ram:SellerCITradeParty/ram:PostalCITradeAddress/ram:LineThree</v>
      </c>
    </row>
    <row r="89" spans="1:25" ht="12.75" customHeight="1">
      <c r="A89" s="173">
        <v>88</v>
      </c>
      <c r="B89" s="173" t="s">
        <v>14</v>
      </c>
      <c r="C89" s="173" t="s">
        <v>4082</v>
      </c>
      <c r="D89" s="173" t="s">
        <v>335</v>
      </c>
      <c r="E89" s="173" t="s">
        <v>22</v>
      </c>
      <c r="F89" s="174" t="s">
        <v>20</v>
      </c>
      <c r="G89" s="174">
        <f t="shared" si="6"/>
        <v>8</v>
      </c>
      <c r="H89" s="173" t="s">
        <v>337</v>
      </c>
      <c r="I89" s="173" t="s">
        <v>338</v>
      </c>
      <c r="J89" s="175" t="s">
        <v>1844</v>
      </c>
      <c r="R89" s="173" t="s">
        <v>336</v>
      </c>
      <c r="W89" s="173" t="str">
        <f t="shared" si="5"/>
        <v>CI_ Trade_ Address. Country. Identifier</v>
      </c>
      <c r="X89" s="173" t="str">
        <f t="shared" si="7"/>
        <v>ram:CountryID</v>
      </c>
      <c r="Y89" s="176" t="str">
        <f>Y$83&amp;"/"&amp;X89</f>
        <v>rsm:CIIHSupplyChainTradeTransactionType/ram:ApplicableCIIHSupplyChainTradeAgreement/ram:SellerCITradeParty/ram:PostalCITradeAddress/ram:CountryID</v>
      </c>
    </row>
    <row r="90" spans="1:25" ht="12.75" customHeight="1">
      <c r="A90" s="173">
        <v>89</v>
      </c>
      <c r="B90" s="173" t="s">
        <v>14</v>
      </c>
      <c r="C90" s="173" t="s">
        <v>4082</v>
      </c>
      <c r="D90" s="173" t="s">
        <v>353</v>
      </c>
      <c r="E90" s="173" t="s">
        <v>32</v>
      </c>
      <c r="F90" s="174" t="s">
        <v>20</v>
      </c>
      <c r="G90" s="174">
        <f t="shared" si="6"/>
        <v>4</v>
      </c>
      <c r="H90" s="173" t="s">
        <v>355</v>
      </c>
      <c r="I90" s="173" t="s">
        <v>356</v>
      </c>
      <c r="J90" s="175" t="s">
        <v>4229</v>
      </c>
      <c r="N90" s="173" t="s">
        <v>354</v>
      </c>
      <c r="W90" s="173" t="str">
        <f t="shared" si="5"/>
        <v>CIIH_ Supply Chain_ Trade Agreement. Buyer. CI_ Trade_ Party</v>
      </c>
      <c r="X90" s="173" t="str">
        <f t="shared" si="7"/>
        <v>ram:BuyerCITradeParty</v>
      </c>
      <c r="Y90" s="176" t="str">
        <f>Y$60&amp;"/"&amp;X90</f>
        <v>rsm:CIIHSupplyChainTradeTransactionType/ram:ApplicableCIIHSupplyChainTradeAgreement/ram:BuyerCITradeParty</v>
      </c>
    </row>
    <row r="91" spans="1:25" ht="12.75" customHeight="1">
      <c r="A91" s="173">
        <v>90</v>
      </c>
      <c r="B91" s="173" t="s">
        <v>14</v>
      </c>
      <c r="C91" s="173" t="s">
        <v>4082</v>
      </c>
      <c r="D91" s="173" t="s">
        <v>357</v>
      </c>
      <c r="E91" s="173" t="s">
        <v>37</v>
      </c>
      <c r="F91" s="174" t="s">
        <v>13</v>
      </c>
      <c r="G91" s="174">
        <f t="shared" si="6"/>
        <v>5</v>
      </c>
      <c r="H91" s="173" t="s">
        <v>358</v>
      </c>
      <c r="I91" s="173" t="s">
        <v>359</v>
      </c>
      <c r="J91" s="175" t="s">
        <v>1888</v>
      </c>
      <c r="O91" s="173" t="s">
        <v>238</v>
      </c>
      <c r="W91" s="173" t="str">
        <f t="shared" si="5"/>
        <v>CI_ Trade_ Party. Details</v>
      </c>
      <c r="X91" s="173" t="str">
        <f t="shared" si="7"/>
        <v>ram:CITradePartyType</v>
      </c>
    </row>
    <row r="92" spans="1:25" ht="12.75" customHeight="1">
      <c r="A92" s="173">
        <v>91</v>
      </c>
      <c r="B92" s="173" t="s">
        <v>14</v>
      </c>
      <c r="C92" s="173" t="s">
        <v>4082</v>
      </c>
      <c r="D92" s="173" t="s">
        <v>241</v>
      </c>
      <c r="E92" s="173" t="s">
        <v>22</v>
      </c>
      <c r="F92" s="174" t="s">
        <v>20</v>
      </c>
      <c r="G92" s="174">
        <f t="shared" si="6"/>
        <v>6</v>
      </c>
      <c r="H92" s="173" t="s">
        <v>360</v>
      </c>
      <c r="I92" s="173" t="s">
        <v>361</v>
      </c>
      <c r="J92" s="175">
        <v>0</v>
      </c>
      <c r="P92" s="173" t="s">
        <v>242</v>
      </c>
      <c r="W92" s="173" t="str">
        <f t="shared" si="5"/>
        <v>CI_ Trade_ Party. Identification. Identifier</v>
      </c>
      <c r="X92" s="173" t="str">
        <f t="shared" si="7"/>
        <v>ram:ID</v>
      </c>
      <c r="Y92" s="176" t="str">
        <f>Y90&amp;"/"&amp;X92</f>
        <v>rsm:CIIHSupplyChainTradeTransactionType/ram:ApplicableCIIHSupplyChainTradeAgreement/ram:BuyerCITradeParty/ram:ID</v>
      </c>
    </row>
    <row r="93" spans="1:25" ht="12.75" customHeight="1">
      <c r="A93" s="173">
        <v>92</v>
      </c>
      <c r="B93" s="173" t="s">
        <v>14</v>
      </c>
      <c r="C93" s="173" t="s">
        <v>4082</v>
      </c>
      <c r="D93" s="173" t="s">
        <v>245</v>
      </c>
      <c r="E93" s="173" t="s">
        <v>22</v>
      </c>
      <c r="F93" s="174" t="s">
        <v>26</v>
      </c>
      <c r="G93" s="174">
        <f t="shared" si="6"/>
        <v>6</v>
      </c>
      <c r="H93" s="173" t="s">
        <v>362</v>
      </c>
      <c r="I93" s="173" t="s">
        <v>363</v>
      </c>
      <c r="J93" s="175" t="s">
        <v>1912</v>
      </c>
      <c r="P93" s="173" t="s">
        <v>246</v>
      </c>
      <c r="W93" s="173" t="str">
        <f t="shared" si="5"/>
        <v>CI_ Trade_ Party. Global_ Identification. Identifier</v>
      </c>
      <c r="X93" s="173" t="str">
        <f t="shared" si="7"/>
        <v>ram:GlobalID</v>
      </c>
      <c r="Y93" s="176" t="str">
        <f>Y$90&amp;"/"&amp;X93</f>
        <v>rsm:CIIHSupplyChainTradeTransactionType/ram:ApplicableCIIHSupplyChainTradeAgreement/ram:BuyerCITradeParty/ram:GlobalID</v>
      </c>
    </row>
    <row r="94" spans="1:25" ht="12.75" customHeight="1">
      <c r="A94" s="173">
        <v>93</v>
      </c>
      <c r="B94" s="173" t="s">
        <v>14</v>
      </c>
      <c r="C94" s="173" t="s">
        <v>4082</v>
      </c>
      <c r="D94" s="173" t="s">
        <v>249</v>
      </c>
      <c r="E94" s="173" t="s">
        <v>22</v>
      </c>
      <c r="F94" s="174" t="s">
        <v>20</v>
      </c>
      <c r="G94" s="174">
        <f t="shared" si="6"/>
        <v>6</v>
      </c>
      <c r="H94" s="173" t="s">
        <v>365</v>
      </c>
      <c r="I94" s="173" t="s">
        <v>366</v>
      </c>
      <c r="J94" s="175" t="s">
        <v>1897</v>
      </c>
      <c r="P94" s="173" t="s">
        <v>364</v>
      </c>
      <c r="W94" s="173" t="str">
        <f t="shared" si="5"/>
        <v>CI_ Trade_ Party. Name. Text</v>
      </c>
      <c r="X94" s="173" t="str">
        <f t="shared" si="7"/>
        <v>ram:Name</v>
      </c>
      <c r="Y94" s="176" t="str">
        <f>Y$90&amp;"/"&amp;X94</f>
        <v>rsm:CIIHSupplyChainTradeTransactionType/ram:ApplicableCIIHSupplyChainTradeAgreement/ram:BuyerCITradeParty/ram:Name</v>
      </c>
    </row>
    <row r="95" spans="1:25" ht="12.75" customHeight="1">
      <c r="A95" s="173">
        <v>94</v>
      </c>
      <c r="B95" s="173" t="s">
        <v>14</v>
      </c>
      <c r="C95" s="173" t="s">
        <v>4082</v>
      </c>
      <c r="D95" s="173" t="s">
        <v>253</v>
      </c>
      <c r="E95" s="173" t="s">
        <v>22</v>
      </c>
      <c r="F95" s="174" t="s">
        <v>26</v>
      </c>
      <c r="G95" s="174">
        <f t="shared" si="6"/>
        <v>6</v>
      </c>
      <c r="H95" s="173" t="s">
        <v>255</v>
      </c>
      <c r="I95" s="173" t="s">
        <v>367</v>
      </c>
      <c r="J95" s="175" t="s">
        <v>1732</v>
      </c>
      <c r="P95" s="173" t="s">
        <v>4096</v>
      </c>
      <c r="W95" s="173" t="str">
        <f t="shared" si="5"/>
        <v>CI_ Trade_ Party. Registered_ Identification. Identifier</v>
      </c>
      <c r="X95" s="173" t="str">
        <f t="shared" si="7"/>
        <v>ram:RegisteredID</v>
      </c>
      <c r="Y95" s="176" t="str">
        <f>Y$90&amp;"/"&amp;X95</f>
        <v>rsm:CIIHSupplyChainTradeTransactionType/ram:ApplicableCIIHSupplyChainTradeAgreement/ram:BuyerCITradeParty/ram:RegisteredID</v>
      </c>
    </row>
    <row r="96" spans="1:25" ht="12.75" customHeight="1">
      <c r="A96" s="173">
        <v>95</v>
      </c>
      <c r="B96" s="173" t="s">
        <v>14</v>
      </c>
      <c r="C96" s="173" t="s">
        <v>4082</v>
      </c>
      <c r="D96" s="173" t="s">
        <v>257</v>
      </c>
      <c r="E96" s="173" t="s">
        <v>32</v>
      </c>
      <c r="F96" s="174" t="s">
        <v>26</v>
      </c>
      <c r="G96" s="174">
        <f t="shared" si="6"/>
        <v>6</v>
      </c>
      <c r="H96" s="173" t="s">
        <v>368</v>
      </c>
      <c r="I96" s="173" t="s">
        <v>369</v>
      </c>
      <c r="J96" s="175" t="s">
        <v>4229</v>
      </c>
      <c r="P96" s="173" t="s">
        <v>258</v>
      </c>
      <c r="W96" s="173" t="str">
        <f t="shared" si="5"/>
        <v>CI_ Trade_ Party. Defined. CI_ Trade_ Contact</v>
      </c>
      <c r="X96" s="173" t="str">
        <f t="shared" si="7"/>
        <v>ram:DefinedCITradeContact</v>
      </c>
      <c r="Y96" s="176" t="str">
        <f>Y$90&amp;"/"&amp;X96</f>
        <v>rsm:CIIHSupplyChainTradeTransactionType/ram:ApplicableCIIHSupplyChainTradeAgreement/ram:BuyerCITradeParty/ram:DefinedCITradeContact</v>
      </c>
    </row>
    <row r="97" spans="1:25" ht="12.75" customHeight="1">
      <c r="A97" s="173">
        <v>96</v>
      </c>
      <c r="B97" s="173" t="s">
        <v>14</v>
      </c>
      <c r="C97" s="173" t="s">
        <v>4082</v>
      </c>
      <c r="D97" s="173" t="s">
        <v>261</v>
      </c>
      <c r="E97" s="173" t="s">
        <v>37</v>
      </c>
      <c r="F97" s="174" t="s">
        <v>41</v>
      </c>
      <c r="G97" s="174">
        <f t="shared" si="6"/>
        <v>7</v>
      </c>
      <c r="H97" s="173" t="s">
        <v>370</v>
      </c>
      <c r="I97" s="173" t="s">
        <v>264</v>
      </c>
      <c r="J97" s="175" t="s">
        <v>2015</v>
      </c>
      <c r="Q97" s="173" t="s">
        <v>262</v>
      </c>
      <c r="W97" s="173" t="str">
        <f t="shared" si="5"/>
        <v>CI_ Trade_ Contact. Details</v>
      </c>
      <c r="X97" s="173" t="str">
        <f t="shared" si="7"/>
        <v>ram:CITradeContactType</v>
      </c>
      <c r="Y97" s="173"/>
    </row>
    <row r="98" spans="1:25" ht="12.75" customHeight="1">
      <c r="A98" s="173">
        <v>97</v>
      </c>
      <c r="B98" s="173" t="s">
        <v>14</v>
      </c>
      <c r="C98" s="173" t="s">
        <v>4082</v>
      </c>
      <c r="D98" s="173" t="s">
        <v>265</v>
      </c>
      <c r="E98" s="173" t="s">
        <v>22</v>
      </c>
      <c r="F98" s="174" t="s">
        <v>26</v>
      </c>
      <c r="G98" s="174">
        <f t="shared" si="6"/>
        <v>8</v>
      </c>
      <c r="H98" s="173" t="s">
        <v>371</v>
      </c>
      <c r="I98" s="173" t="s">
        <v>372</v>
      </c>
      <c r="J98" s="175">
        <v>0</v>
      </c>
      <c r="R98" s="173" t="s">
        <v>266</v>
      </c>
      <c r="W98" s="173" t="str">
        <f t="shared" si="5"/>
        <v>CI_ Trade_ Contact. Identification. Identifier</v>
      </c>
      <c r="X98" s="173" t="str">
        <f t="shared" si="7"/>
        <v>ram:ID</v>
      </c>
      <c r="Y98" s="176" t="str">
        <f>Y$96&amp;"/"&amp;X98</f>
        <v>rsm:CIIHSupplyChainTradeTransactionType/ram:ApplicableCIIHSupplyChainTradeAgreement/ram:BuyerCITradeParty/ram:DefinedCITradeContact/ram:ID</v>
      </c>
    </row>
    <row r="99" spans="1:25" ht="12.75" customHeight="1">
      <c r="A99" s="173">
        <v>98</v>
      </c>
      <c r="B99" s="173" t="s">
        <v>14</v>
      </c>
      <c r="C99" s="173" t="s">
        <v>4082</v>
      </c>
      <c r="D99" s="173" t="s">
        <v>269</v>
      </c>
      <c r="E99" s="173" t="s">
        <v>22</v>
      </c>
      <c r="F99" s="174" t="s">
        <v>26</v>
      </c>
      <c r="G99" s="174">
        <f t="shared" si="6"/>
        <v>8</v>
      </c>
      <c r="H99" s="173" t="s">
        <v>374</v>
      </c>
      <c r="I99" s="173" t="s">
        <v>375</v>
      </c>
      <c r="J99" s="175" t="s">
        <v>2022</v>
      </c>
      <c r="R99" s="173" t="s">
        <v>270</v>
      </c>
      <c r="W99" s="173" t="str">
        <f t="shared" si="5"/>
        <v>CI_ Trade_ Contact. Person Name. Text</v>
      </c>
      <c r="X99" s="173" t="str">
        <f t="shared" si="7"/>
        <v>ram:PersonName</v>
      </c>
      <c r="Y99" s="176" t="str">
        <f>Y$96&amp;"/"&amp;X99</f>
        <v>rsm:CIIHSupplyChainTradeTransactionType/ram:ApplicableCIIHSupplyChainTradeAgreement/ram:BuyerCITradeParty/ram:DefinedCITradeContact/ram:PersonName</v>
      </c>
    </row>
    <row r="100" spans="1:25" ht="12.75" customHeight="1">
      <c r="A100" s="173">
        <v>99</v>
      </c>
      <c r="B100" s="173" t="s">
        <v>14</v>
      </c>
      <c r="C100" s="173" t="s">
        <v>4082</v>
      </c>
      <c r="D100" s="173" t="s">
        <v>273</v>
      </c>
      <c r="E100" s="173" t="s">
        <v>22</v>
      </c>
      <c r="F100" s="174" t="s">
        <v>26</v>
      </c>
      <c r="G100" s="174">
        <f t="shared" si="6"/>
        <v>8</v>
      </c>
      <c r="H100" s="173" t="s">
        <v>376</v>
      </c>
      <c r="I100" s="173" t="s">
        <v>377</v>
      </c>
      <c r="J100" s="175" t="s">
        <v>2022</v>
      </c>
      <c r="R100" s="173" t="s">
        <v>274</v>
      </c>
      <c r="W100" s="173" t="str">
        <f t="shared" si="5"/>
        <v>CI_ Trade_ Contact. Department Name. Text</v>
      </c>
      <c r="X100" s="173" t="str">
        <f t="shared" si="7"/>
        <v>ram:DepartmentName</v>
      </c>
      <c r="Y100" s="176" t="str">
        <f>Y$96&amp;"/"&amp;X100</f>
        <v>rsm:CIIHSupplyChainTradeTransactionType/ram:ApplicableCIIHSupplyChainTradeAgreement/ram:BuyerCITradeParty/ram:DefinedCITradeContact/ram:DepartmentName</v>
      </c>
    </row>
    <row r="101" spans="1:25" ht="12.75" customHeight="1">
      <c r="A101" s="173">
        <v>100</v>
      </c>
      <c r="B101" s="173" t="s">
        <v>14</v>
      </c>
      <c r="C101" s="173" t="s">
        <v>4082</v>
      </c>
      <c r="D101" s="173" t="s">
        <v>277</v>
      </c>
      <c r="E101" s="173" t="s">
        <v>22</v>
      </c>
      <c r="F101" s="174" t="s">
        <v>26</v>
      </c>
      <c r="G101" s="174">
        <f t="shared" si="6"/>
        <v>8</v>
      </c>
      <c r="H101" s="173" t="s">
        <v>378</v>
      </c>
      <c r="I101" s="173" t="s">
        <v>379</v>
      </c>
      <c r="J101" s="175">
        <v>0</v>
      </c>
      <c r="R101" s="173" t="s">
        <v>278</v>
      </c>
      <c r="W101" s="173" t="str">
        <f t="shared" si="5"/>
        <v>CI_ Trade_ Contact. Person_ Identification. Identifier</v>
      </c>
      <c r="X101" s="173" t="str">
        <f t="shared" si="7"/>
        <v>ram:PersonID</v>
      </c>
      <c r="Y101" s="176" t="str">
        <f>Y$96&amp;"/"&amp;X101</f>
        <v>rsm:CIIHSupplyChainTradeTransactionType/ram:ApplicableCIIHSupplyChainTradeAgreement/ram:BuyerCITradeParty/ram:DefinedCITradeContact/ram:PersonID</v>
      </c>
    </row>
    <row r="102" spans="1:25" ht="12.75" customHeight="1">
      <c r="A102" s="173">
        <v>101</v>
      </c>
      <c r="B102" s="173" t="s">
        <v>14</v>
      </c>
      <c r="C102" s="173" t="s">
        <v>4082</v>
      </c>
      <c r="D102" s="173" t="s">
        <v>281</v>
      </c>
      <c r="E102" s="173" t="s">
        <v>32</v>
      </c>
      <c r="F102" s="174" t="s">
        <v>26</v>
      </c>
      <c r="G102" s="174">
        <f t="shared" si="6"/>
        <v>8</v>
      </c>
      <c r="H102" s="173" t="s">
        <v>283</v>
      </c>
      <c r="I102" s="173" t="s">
        <v>284</v>
      </c>
      <c r="J102" s="175" t="s">
        <v>4229</v>
      </c>
      <c r="R102" s="173" t="s">
        <v>4097</v>
      </c>
      <c r="W102" s="173" t="str">
        <f t="shared" si="5"/>
        <v>CI_ Trade_ Contact. Telephone. CI_ Universal_ Communication</v>
      </c>
      <c r="X102" s="173" t="str">
        <f t="shared" si="7"/>
        <v>ram:TelephoneCIUniversalCommunication</v>
      </c>
      <c r="Y102" s="176" t="str">
        <f>Y$96&amp;"/"&amp;X102</f>
        <v>rsm:CIIHSupplyChainTradeTransactionType/ram:ApplicableCIIHSupplyChainTradeAgreement/ram:BuyerCITradeParty/ram:DefinedCITradeContact/ram:TelephoneCIUniversalCommunication</v>
      </c>
    </row>
    <row r="103" spans="1:25" ht="12.75" customHeight="1">
      <c r="A103" s="173">
        <v>102</v>
      </c>
      <c r="B103" s="173" t="s">
        <v>14</v>
      </c>
      <c r="C103" s="173" t="s">
        <v>4082</v>
      </c>
      <c r="D103" s="173" t="s">
        <v>285</v>
      </c>
      <c r="E103" s="173" t="s">
        <v>37</v>
      </c>
      <c r="F103" s="174" t="s">
        <v>13</v>
      </c>
      <c r="G103" s="174">
        <f t="shared" si="6"/>
        <v>9</v>
      </c>
      <c r="H103" s="173" t="s">
        <v>287</v>
      </c>
      <c r="I103" s="173" t="s">
        <v>288</v>
      </c>
      <c r="J103" s="175" t="s">
        <v>4229</v>
      </c>
      <c r="S103" s="173" t="s">
        <v>343</v>
      </c>
      <c r="W103" s="173" t="str">
        <f t="shared" si="5"/>
        <v>CI_ Universal_ Communication. Details</v>
      </c>
      <c r="X103" s="173" t="str">
        <f t="shared" si="7"/>
        <v>ram:CIUniversalCommunicationType</v>
      </c>
      <c r="Y103" s="173"/>
    </row>
    <row r="104" spans="1:25" ht="12.75" customHeight="1">
      <c r="A104" s="173">
        <v>103</v>
      </c>
      <c r="B104" s="173" t="s">
        <v>14</v>
      </c>
      <c r="C104" s="173" t="s">
        <v>4082</v>
      </c>
      <c r="D104" s="173" t="s">
        <v>289</v>
      </c>
      <c r="E104" s="173" t="s">
        <v>22</v>
      </c>
      <c r="F104" s="174" t="s">
        <v>26</v>
      </c>
      <c r="G104" s="174">
        <f t="shared" si="6"/>
        <v>10</v>
      </c>
      <c r="H104" s="173" t="s">
        <v>380</v>
      </c>
      <c r="I104" s="173" t="s">
        <v>381</v>
      </c>
      <c r="J104" s="175" t="s">
        <v>2029</v>
      </c>
      <c r="T104" s="173" t="s">
        <v>350</v>
      </c>
      <c r="W104" s="173" t="str">
        <f t="shared" si="5"/>
        <v>CI_ Universal_ Communication. Complete Number. Text</v>
      </c>
      <c r="X104" s="173" t="str">
        <f t="shared" si="7"/>
        <v>ram:CompleteNumber</v>
      </c>
      <c r="Y104" s="176" t="str">
        <f>Y102&amp;"/"&amp;X104</f>
        <v>rsm:CIIHSupplyChainTradeTransactionType/ram:ApplicableCIIHSupplyChainTradeAgreement/ram:BuyerCITradeParty/ram:DefinedCITradeContact/ram:TelephoneCIUniversalCommunication/ram:CompleteNumber</v>
      </c>
    </row>
    <row r="105" spans="1:25" ht="12.75" customHeight="1">
      <c r="A105" s="173">
        <v>104</v>
      </c>
      <c r="B105" s="173" t="s">
        <v>14</v>
      </c>
      <c r="C105" s="173" t="s">
        <v>4082</v>
      </c>
      <c r="D105" s="173" t="s">
        <v>293</v>
      </c>
      <c r="E105" s="173" t="s">
        <v>32</v>
      </c>
      <c r="F105" s="174" t="s">
        <v>26</v>
      </c>
      <c r="G105" s="174">
        <f t="shared" si="6"/>
        <v>8</v>
      </c>
      <c r="H105" s="173" t="s">
        <v>295</v>
      </c>
      <c r="I105" s="173" t="s">
        <v>296</v>
      </c>
      <c r="J105" s="175" t="s">
        <v>4229</v>
      </c>
      <c r="R105" s="173" t="s">
        <v>4098</v>
      </c>
      <c r="W105" s="173" t="str">
        <f t="shared" si="5"/>
        <v>CI_ Trade_ Contact. Fax. CI_ Universal_ Communication</v>
      </c>
      <c r="X105" s="173" t="str">
        <f t="shared" si="7"/>
        <v>ram:FaxCIUniversalCommunication</v>
      </c>
      <c r="Y105" s="176" t="str">
        <f>Y$96&amp;"/"&amp;X105</f>
        <v>rsm:CIIHSupplyChainTradeTransactionType/ram:ApplicableCIIHSupplyChainTradeAgreement/ram:BuyerCITradeParty/ram:DefinedCITradeContact/ram:FaxCIUniversalCommunication</v>
      </c>
    </row>
    <row r="106" spans="1:25" ht="12.75" customHeight="1">
      <c r="A106" s="173">
        <v>105</v>
      </c>
      <c r="B106" s="173" t="s">
        <v>14</v>
      </c>
      <c r="C106" s="173" t="s">
        <v>4082</v>
      </c>
      <c r="D106" s="173" t="s">
        <v>285</v>
      </c>
      <c r="E106" s="173" t="s">
        <v>37</v>
      </c>
      <c r="F106" s="174" t="s">
        <v>13</v>
      </c>
      <c r="G106" s="174">
        <f t="shared" si="6"/>
        <v>9</v>
      </c>
      <c r="H106" s="173" t="s">
        <v>297</v>
      </c>
      <c r="I106" s="173" t="s">
        <v>298</v>
      </c>
      <c r="J106" s="175" t="s">
        <v>4229</v>
      </c>
      <c r="S106" s="173" t="s">
        <v>343</v>
      </c>
      <c r="W106" s="173" t="str">
        <f t="shared" si="5"/>
        <v>CI_ Universal_ Communication. Details</v>
      </c>
      <c r="X106" s="173" t="str">
        <f t="shared" si="7"/>
        <v>ram:CIUniversalCommunicationType</v>
      </c>
      <c r="Y106" s="173"/>
    </row>
    <row r="107" spans="1:25" ht="12.75" customHeight="1">
      <c r="A107" s="173">
        <v>106</v>
      </c>
      <c r="B107" s="173" t="s">
        <v>14</v>
      </c>
      <c r="C107" s="173" t="s">
        <v>4082</v>
      </c>
      <c r="D107" s="173" t="s">
        <v>289</v>
      </c>
      <c r="E107" s="173" t="s">
        <v>22</v>
      </c>
      <c r="F107" s="174" t="s">
        <v>26</v>
      </c>
      <c r="G107" s="174">
        <f t="shared" si="6"/>
        <v>10</v>
      </c>
      <c r="H107" s="173" t="s">
        <v>382</v>
      </c>
      <c r="I107" s="173" t="s">
        <v>383</v>
      </c>
      <c r="J107" s="175">
        <v>0</v>
      </c>
      <c r="T107" s="173" t="s">
        <v>350</v>
      </c>
      <c r="W107" s="173" t="str">
        <f t="shared" si="5"/>
        <v>CI_ Universal_ Communication. Complete Number. Text</v>
      </c>
      <c r="X107" s="173" t="str">
        <f t="shared" si="7"/>
        <v>ram:CompleteNumber</v>
      </c>
      <c r="Y107" s="176" t="str">
        <f>Y105&amp;"/"&amp;X107</f>
        <v>rsm:CIIHSupplyChainTradeTransactionType/ram:ApplicableCIIHSupplyChainTradeAgreement/ram:BuyerCITradeParty/ram:DefinedCITradeContact/ram:FaxCIUniversalCommunication/ram:CompleteNumber</v>
      </c>
    </row>
    <row r="108" spans="1:25" ht="12.75" customHeight="1">
      <c r="A108" s="173">
        <v>107</v>
      </c>
      <c r="B108" s="173" t="s">
        <v>14</v>
      </c>
      <c r="C108" s="173" t="s">
        <v>4082</v>
      </c>
      <c r="D108" s="173" t="s">
        <v>301</v>
      </c>
      <c r="E108" s="173" t="s">
        <v>32</v>
      </c>
      <c r="F108" s="174" t="s">
        <v>26</v>
      </c>
      <c r="G108" s="174">
        <f t="shared" si="6"/>
        <v>8</v>
      </c>
      <c r="H108" s="173" t="s">
        <v>303</v>
      </c>
      <c r="I108" s="173" t="s">
        <v>304</v>
      </c>
      <c r="J108" s="175" t="s">
        <v>4229</v>
      </c>
      <c r="R108" s="173" t="s">
        <v>4099</v>
      </c>
      <c r="W108" s="173" t="str">
        <f t="shared" si="5"/>
        <v>CI_ Trade_ Contact. Email_ URI. CI_ Universal_ Communication</v>
      </c>
      <c r="X108" s="173" t="str">
        <f t="shared" si="7"/>
        <v>ram:EmailURICIUniversalCommunication</v>
      </c>
      <c r="Y108" s="176" t="str">
        <f>Y$96&amp;"/"&amp;X108</f>
        <v>rsm:CIIHSupplyChainTradeTransactionType/ram:ApplicableCIIHSupplyChainTradeAgreement/ram:BuyerCITradeParty/ram:DefinedCITradeContact/ram:EmailURICIUniversalCommunication</v>
      </c>
    </row>
    <row r="109" spans="1:25" ht="12.75" customHeight="1">
      <c r="A109" s="173">
        <v>108</v>
      </c>
      <c r="B109" s="173" t="s">
        <v>14</v>
      </c>
      <c r="C109" s="173" t="s">
        <v>4082</v>
      </c>
      <c r="D109" s="173" t="s">
        <v>285</v>
      </c>
      <c r="E109" s="173" t="s">
        <v>37</v>
      </c>
      <c r="F109" s="174" t="s">
        <v>13</v>
      </c>
      <c r="G109" s="174">
        <f t="shared" si="6"/>
        <v>9</v>
      </c>
      <c r="H109" s="173" t="s">
        <v>305</v>
      </c>
      <c r="I109" s="173" t="s">
        <v>384</v>
      </c>
      <c r="J109" s="175" t="s">
        <v>4229</v>
      </c>
      <c r="S109" s="173" t="s">
        <v>343</v>
      </c>
      <c r="W109" s="173" t="str">
        <f t="shared" si="5"/>
        <v>CI_ Universal_ Communication. Details</v>
      </c>
      <c r="X109" s="173" t="str">
        <f t="shared" si="7"/>
        <v>ram:CIUniversalCommunicationType</v>
      </c>
      <c r="Y109" s="173"/>
    </row>
    <row r="110" spans="1:25" ht="12.75" customHeight="1">
      <c r="A110" s="173">
        <v>109</v>
      </c>
      <c r="B110" s="173" t="s">
        <v>14</v>
      </c>
      <c r="C110" s="173" t="s">
        <v>4082</v>
      </c>
      <c r="D110" s="173" t="s">
        <v>307</v>
      </c>
      <c r="E110" s="173" t="s">
        <v>22</v>
      </c>
      <c r="F110" s="174" t="s">
        <v>26</v>
      </c>
      <c r="G110" s="174">
        <f t="shared" si="6"/>
        <v>10</v>
      </c>
      <c r="H110" s="173" t="s">
        <v>385</v>
      </c>
      <c r="I110" s="173" t="s">
        <v>386</v>
      </c>
      <c r="J110" s="175" t="s">
        <v>2036</v>
      </c>
      <c r="T110" s="173" t="s">
        <v>4100</v>
      </c>
      <c r="W110" s="173" t="str">
        <f t="shared" si="5"/>
        <v>CI_ Universal_ Communication. URI. Identifier</v>
      </c>
      <c r="X110" s="173" t="str">
        <f t="shared" si="7"/>
        <v>ram:URIID</v>
      </c>
      <c r="Y110" s="176" t="str">
        <f>Y108&amp;"/"&amp;X110</f>
        <v>rsm:CIIHSupplyChainTradeTransactionType/ram:ApplicableCIIHSupplyChainTradeAgreement/ram:BuyerCITradeParty/ram:DefinedCITradeContact/ram:EmailURICIUniversalCommunication/ram:URIID</v>
      </c>
    </row>
    <row r="111" spans="1:25" ht="12.75" customHeight="1">
      <c r="A111" s="173">
        <v>110</v>
      </c>
      <c r="B111" s="173" t="s">
        <v>14</v>
      </c>
      <c r="C111" s="173" t="s">
        <v>4082</v>
      </c>
      <c r="D111" s="173" t="s">
        <v>311</v>
      </c>
      <c r="E111" s="173" t="s">
        <v>32</v>
      </c>
      <c r="F111" s="174" t="s">
        <v>26</v>
      </c>
      <c r="G111" s="174">
        <f t="shared" si="6"/>
        <v>6</v>
      </c>
      <c r="H111" s="173" t="s">
        <v>387</v>
      </c>
      <c r="I111" s="173" t="s">
        <v>388</v>
      </c>
      <c r="J111" s="175" t="s">
        <v>4229</v>
      </c>
      <c r="P111" s="173" t="s">
        <v>973</v>
      </c>
      <c r="W111" s="173" t="str">
        <f t="shared" si="5"/>
        <v>CI_ Trade_ Party. Postal. CI_ Trade_ Address</v>
      </c>
      <c r="X111" s="173" t="str">
        <f t="shared" si="7"/>
        <v>ram:PostalCITradeAddress</v>
      </c>
      <c r="Y111" s="176" t="str">
        <f>Y$90&amp;"/"&amp;X111</f>
        <v>rsm:CIIHSupplyChainTradeTransactionType/ram:ApplicableCIIHSupplyChainTradeAgreement/ram:BuyerCITradeParty/ram:PostalCITradeAddress</v>
      </c>
    </row>
    <row r="112" spans="1:25" ht="12.75" customHeight="1">
      <c r="A112" s="173">
        <v>111</v>
      </c>
      <c r="B112" s="173" t="s">
        <v>14</v>
      </c>
      <c r="C112" s="173" t="s">
        <v>4082</v>
      </c>
      <c r="D112" s="173" t="s">
        <v>315</v>
      </c>
      <c r="E112" s="173" t="s">
        <v>37</v>
      </c>
      <c r="F112" s="174" t="s">
        <v>13</v>
      </c>
      <c r="G112" s="174">
        <f t="shared" si="6"/>
        <v>7</v>
      </c>
      <c r="H112" s="173" t="s">
        <v>389</v>
      </c>
      <c r="I112" s="173" t="s">
        <v>390</v>
      </c>
      <c r="J112" s="175" t="s">
        <v>1960</v>
      </c>
      <c r="Q112" s="173" t="s">
        <v>976</v>
      </c>
      <c r="W112" s="173" t="str">
        <f t="shared" si="5"/>
        <v>CI_ Trade_ Address. Details</v>
      </c>
      <c r="X112" s="173" t="str">
        <f t="shared" si="7"/>
        <v>ram:CITradeAddressType</v>
      </c>
      <c r="Y112" s="173"/>
    </row>
    <row r="113" spans="1:25" ht="12.75" customHeight="1">
      <c r="A113" s="173">
        <v>112</v>
      </c>
      <c r="B113" s="173" t="s">
        <v>14</v>
      </c>
      <c r="C113" s="173" t="s">
        <v>4082</v>
      </c>
      <c r="D113" s="173" t="s">
        <v>319</v>
      </c>
      <c r="E113" s="173" t="s">
        <v>22</v>
      </c>
      <c r="F113" s="174" t="s">
        <v>26</v>
      </c>
      <c r="G113" s="174">
        <f t="shared" si="6"/>
        <v>8</v>
      </c>
      <c r="H113" s="173" t="s">
        <v>391</v>
      </c>
      <c r="I113" s="173" t="s">
        <v>392</v>
      </c>
      <c r="J113" s="175" t="s">
        <v>1995</v>
      </c>
      <c r="R113" s="173" t="s">
        <v>979</v>
      </c>
      <c r="W113" s="173" t="str">
        <f t="shared" si="5"/>
        <v>CI_ Trade_ Address. Postcode. Code</v>
      </c>
      <c r="X113" s="173" t="str">
        <f t="shared" si="7"/>
        <v>ram:PostcodeCode</v>
      </c>
      <c r="Y113" s="176" t="str">
        <f>Y$111&amp;"/"&amp;X113</f>
        <v>rsm:CIIHSupplyChainTradeTransactionType/ram:ApplicableCIIHSupplyChainTradeAgreement/ram:BuyerCITradeParty/ram:PostalCITradeAddress/ram:PostcodeCode</v>
      </c>
    </row>
    <row r="114" spans="1:25" ht="12.75" customHeight="1">
      <c r="A114" s="173">
        <v>113</v>
      </c>
      <c r="B114" s="173" t="s">
        <v>14</v>
      </c>
      <c r="C114" s="173" t="s">
        <v>4082</v>
      </c>
      <c r="D114" s="173" t="s">
        <v>323</v>
      </c>
      <c r="E114" s="173" t="s">
        <v>22</v>
      </c>
      <c r="F114" s="174" t="s">
        <v>26</v>
      </c>
      <c r="G114" s="174">
        <f t="shared" si="6"/>
        <v>8</v>
      </c>
      <c r="H114" s="173" t="s">
        <v>393</v>
      </c>
      <c r="I114" s="173" t="s">
        <v>394</v>
      </c>
      <c r="J114" s="175" t="s">
        <v>1967</v>
      </c>
      <c r="R114" s="173" t="s">
        <v>982</v>
      </c>
      <c r="W114" s="173" t="str">
        <f t="shared" si="5"/>
        <v>CI_ Trade_ Address. Line One. Text</v>
      </c>
      <c r="X114" s="173" t="str">
        <f t="shared" si="7"/>
        <v>ram:LineOne</v>
      </c>
      <c r="Y114" s="176" t="str">
        <f>Y$111&amp;"/"&amp;X114</f>
        <v>rsm:CIIHSupplyChainTradeTransactionType/ram:ApplicableCIIHSupplyChainTradeAgreement/ram:BuyerCITradeParty/ram:PostalCITradeAddress/ram:LineOne</v>
      </c>
    </row>
    <row r="115" spans="1:25" ht="12.75" customHeight="1">
      <c r="A115" s="173">
        <v>114</v>
      </c>
      <c r="B115" s="173" t="s">
        <v>14</v>
      </c>
      <c r="C115" s="173" t="s">
        <v>4082</v>
      </c>
      <c r="D115" s="173" t="s">
        <v>327</v>
      </c>
      <c r="E115" s="173" t="s">
        <v>22</v>
      </c>
      <c r="F115" s="174" t="s">
        <v>26</v>
      </c>
      <c r="G115" s="174">
        <f t="shared" si="6"/>
        <v>8</v>
      </c>
      <c r="H115" s="173" t="s">
        <v>395</v>
      </c>
      <c r="I115" s="173" t="s">
        <v>396</v>
      </c>
      <c r="J115" s="175" t="s">
        <v>1974</v>
      </c>
      <c r="R115" s="173" t="s">
        <v>328</v>
      </c>
      <c r="W115" s="173" t="str">
        <f t="shared" si="5"/>
        <v>CI_ Trade_ Address. Line Two. Text</v>
      </c>
      <c r="X115" s="173" t="str">
        <f t="shared" si="7"/>
        <v>ram:LineTwo</v>
      </c>
      <c r="Y115" s="176" t="str">
        <f>Y$111&amp;"/"&amp;X115</f>
        <v>rsm:CIIHSupplyChainTradeTransactionType/ram:ApplicableCIIHSupplyChainTradeAgreement/ram:BuyerCITradeParty/ram:PostalCITradeAddress/ram:LineTwo</v>
      </c>
    </row>
    <row r="116" spans="1:25" ht="12.75" customHeight="1">
      <c r="A116" s="173">
        <v>115</v>
      </c>
      <c r="B116" s="173" t="s">
        <v>14</v>
      </c>
      <c r="C116" s="173" t="s">
        <v>4082</v>
      </c>
      <c r="D116" s="173" t="s">
        <v>331</v>
      </c>
      <c r="E116" s="173" t="s">
        <v>22</v>
      </c>
      <c r="F116" s="174" t="s">
        <v>26</v>
      </c>
      <c r="G116" s="174">
        <f t="shared" si="6"/>
        <v>8</v>
      </c>
      <c r="H116" s="173" t="s">
        <v>397</v>
      </c>
      <c r="I116" s="173" t="s">
        <v>398</v>
      </c>
      <c r="J116" s="175" t="s">
        <v>1981</v>
      </c>
      <c r="R116" s="173" t="s">
        <v>332</v>
      </c>
      <c r="W116" s="173" t="str">
        <f t="shared" si="5"/>
        <v>CI_ Trade_ Address. Line Three. Text</v>
      </c>
      <c r="X116" s="173" t="str">
        <f t="shared" si="7"/>
        <v>ram:LineThree</v>
      </c>
      <c r="Y116" s="176" t="str">
        <f>Y$111&amp;"/"&amp;X116</f>
        <v>rsm:CIIHSupplyChainTradeTransactionType/ram:ApplicableCIIHSupplyChainTradeAgreement/ram:BuyerCITradeParty/ram:PostalCITradeAddress/ram:LineThree</v>
      </c>
    </row>
    <row r="117" spans="1:25" ht="12.75" customHeight="1">
      <c r="A117" s="173">
        <v>116</v>
      </c>
      <c r="B117" s="173" t="s">
        <v>14</v>
      </c>
      <c r="C117" s="173" t="s">
        <v>4082</v>
      </c>
      <c r="D117" s="173" t="s">
        <v>335</v>
      </c>
      <c r="E117" s="173" t="s">
        <v>22</v>
      </c>
      <c r="F117" s="174" t="s">
        <v>20</v>
      </c>
      <c r="G117" s="174">
        <f t="shared" si="6"/>
        <v>8</v>
      </c>
      <c r="H117" s="173" t="s">
        <v>399</v>
      </c>
      <c r="I117" s="173" t="s">
        <v>400</v>
      </c>
      <c r="J117" s="175" t="s">
        <v>2009</v>
      </c>
      <c r="R117" s="173" t="s">
        <v>336</v>
      </c>
      <c r="W117" s="173" t="str">
        <f t="shared" si="5"/>
        <v>CI_ Trade_ Address. Country. Identifier</v>
      </c>
      <c r="X117" s="173" t="str">
        <f t="shared" si="7"/>
        <v>ram:CountryID</v>
      </c>
      <c r="Y117" s="176" t="str">
        <f>Y$111&amp;"/"&amp;X117</f>
        <v>rsm:CIIHSupplyChainTradeTransactionType/ram:ApplicableCIIHSupplyChainTradeAgreement/ram:BuyerCITradeParty/ram:PostalCITradeAddress/ram:CountryID</v>
      </c>
    </row>
    <row r="118" spans="1:25" ht="12.75" customHeight="1">
      <c r="A118" s="173">
        <v>117</v>
      </c>
      <c r="B118" s="173" t="s">
        <v>14</v>
      </c>
      <c r="C118" s="173" t="s">
        <v>4082</v>
      </c>
      <c r="D118" s="173" t="s">
        <v>402</v>
      </c>
      <c r="E118" s="173" t="s">
        <v>32</v>
      </c>
      <c r="F118" s="174" t="s">
        <v>26</v>
      </c>
      <c r="G118" s="174">
        <f t="shared" si="6"/>
        <v>4</v>
      </c>
      <c r="H118" s="173" t="s">
        <v>404</v>
      </c>
      <c r="I118" s="173" t="s">
        <v>405</v>
      </c>
      <c r="J118" s="175" t="s">
        <v>4229</v>
      </c>
      <c r="N118" s="173" t="s">
        <v>4101</v>
      </c>
      <c r="W118" s="173" t="str">
        <f t="shared" si="5"/>
        <v>CIIH_ Supply Chain_ Trade Agreement. Specified. Procuring_ Project</v>
      </c>
      <c r="X118" s="173" t="str">
        <f t="shared" si="7"/>
        <v>ram:SpecifiedProcuringProject</v>
      </c>
      <c r="Y118" s="176" t="str">
        <f>Y$60&amp;"/"&amp;X118</f>
        <v>rsm:CIIHSupplyChainTradeTransactionType/ram:ApplicableCIIHSupplyChainTradeAgreement/ram:SpecifiedProcuringProject</v>
      </c>
    </row>
    <row r="119" spans="1:25" ht="12.75" customHeight="1">
      <c r="A119" s="173">
        <v>118</v>
      </c>
      <c r="B119" s="173" t="s">
        <v>14</v>
      </c>
      <c r="C119" s="173" t="s">
        <v>4082</v>
      </c>
      <c r="D119" s="173" t="s">
        <v>406</v>
      </c>
      <c r="E119" s="173" t="s">
        <v>37</v>
      </c>
      <c r="F119" s="174" t="s">
        <v>13</v>
      </c>
      <c r="G119" s="174">
        <f t="shared" si="6"/>
        <v>5</v>
      </c>
      <c r="H119" s="173" t="s">
        <v>408</v>
      </c>
      <c r="I119" s="173" t="s">
        <v>409</v>
      </c>
      <c r="J119" s="175">
        <v>0</v>
      </c>
      <c r="O119" s="173" t="s">
        <v>4102</v>
      </c>
      <c r="W119" s="173" t="str">
        <f t="shared" si="5"/>
        <v>Procuring_ Project. Details</v>
      </c>
      <c r="X119" s="173" t="str">
        <f t="shared" si="7"/>
        <v>ram:ProcuringProjectType</v>
      </c>
    </row>
    <row r="120" spans="1:25" ht="12.75" customHeight="1">
      <c r="A120" s="173">
        <v>119</v>
      </c>
      <c r="B120" s="173" t="s">
        <v>14</v>
      </c>
      <c r="C120" s="173" t="s">
        <v>4082</v>
      </c>
      <c r="D120" s="173" t="s">
        <v>410</v>
      </c>
      <c r="E120" s="173" t="s">
        <v>22</v>
      </c>
      <c r="F120" s="174" t="s">
        <v>26</v>
      </c>
      <c r="G120" s="174">
        <f t="shared" si="6"/>
        <v>6</v>
      </c>
      <c r="H120" s="173" t="s">
        <v>412</v>
      </c>
      <c r="I120" s="173" t="s">
        <v>413</v>
      </c>
      <c r="J120" s="175" t="s">
        <v>1494</v>
      </c>
      <c r="P120" s="173" t="s">
        <v>411</v>
      </c>
      <c r="W120" s="173" t="str">
        <f t="shared" si="5"/>
        <v>Procuring_ Project. Identification. Identifier</v>
      </c>
      <c r="X120" s="173" t="str">
        <f t="shared" si="7"/>
        <v>ram:ID</v>
      </c>
      <c r="Y120" s="176" t="str">
        <f>Y118&amp;"/"&amp;X120</f>
        <v>rsm:CIIHSupplyChainTradeTransactionType/ram:ApplicableCIIHSupplyChainTradeAgreement/ram:SpecifiedProcuringProject/ram:ID</v>
      </c>
    </row>
    <row r="121" spans="1:25" ht="12.75" customHeight="1">
      <c r="A121" s="173">
        <v>120</v>
      </c>
      <c r="B121" s="173" t="s">
        <v>14</v>
      </c>
      <c r="C121" s="173" t="s">
        <v>4082</v>
      </c>
      <c r="D121" s="173" t="s">
        <v>414</v>
      </c>
      <c r="E121" s="173" t="s">
        <v>22</v>
      </c>
      <c r="F121" s="174" t="s">
        <v>26</v>
      </c>
      <c r="G121" s="174">
        <f t="shared" si="6"/>
        <v>6</v>
      </c>
      <c r="H121" s="173" t="s">
        <v>416</v>
      </c>
      <c r="I121" s="173" t="s">
        <v>417</v>
      </c>
      <c r="J121" s="175">
        <v>0</v>
      </c>
      <c r="P121" s="173" t="s">
        <v>4103</v>
      </c>
      <c r="W121" s="173" t="str">
        <f t="shared" si="5"/>
        <v>Procuring_ Project. Name. Text</v>
      </c>
      <c r="X121" s="173" t="str">
        <f t="shared" si="7"/>
        <v>ram:Name</v>
      </c>
      <c r="Y121" s="176" t="str">
        <f>Y118&amp;"/"&amp;X121</f>
        <v>rsm:CIIHSupplyChainTradeTransactionType/ram:ApplicableCIIHSupplyChainTradeAgreement/ram:SpecifiedProcuringProject/ram:Name</v>
      </c>
    </row>
    <row r="122" spans="1:25" ht="12.75" customHeight="1">
      <c r="A122" s="173">
        <v>121</v>
      </c>
      <c r="B122" s="173" t="s">
        <v>14</v>
      </c>
      <c r="C122" s="173" t="s">
        <v>4082</v>
      </c>
      <c r="D122" s="173" t="s">
        <v>418</v>
      </c>
      <c r="E122" s="173" t="s">
        <v>32</v>
      </c>
      <c r="F122" s="174" t="s">
        <v>20</v>
      </c>
      <c r="G122" s="174">
        <f t="shared" si="6"/>
        <v>2</v>
      </c>
      <c r="H122" s="173" t="s">
        <v>420</v>
      </c>
      <c r="I122" s="173" t="s">
        <v>421</v>
      </c>
      <c r="J122" s="175" t="s">
        <v>4229</v>
      </c>
      <c r="L122" s="173" t="s">
        <v>419</v>
      </c>
      <c r="W122" s="173" t="str">
        <f t="shared" si="5"/>
        <v>CIIH_ Supply Chain_ Trade Transaction. Applicable. CIIH_ Supply Chain_ Trade Settlement</v>
      </c>
      <c r="X122" s="173" t="str">
        <f t="shared" si="7"/>
        <v>ram:ApplicableCIIHSupplyChainTradeSettlement</v>
      </c>
      <c r="Y122" s="176" t="str">
        <f>Y$59&amp;"/"&amp;X122</f>
        <v>rsm:CIIHSupplyChainTradeTransactionType/ram:ApplicableCIIHSupplyChainTradeSettlement</v>
      </c>
    </row>
    <row r="123" spans="1:25" ht="12.75" customHeight="1">
      <c r="A123" s="173">
        <v>122</v>
      </c>
      <c r="B123" s="173" t="s">
        <v>14</v>
      </c>
      <c r="C123" s="173" t="s">
        <v>4082</v>
      </c>
      <c r="D123" s="173" t="s">
        <v>4104</v>
      </c>
      <c r="E123" s="173" t="s">
        <v>37</v>
      </c>
      <c r="F123" s="174" t="s">
        <v>13</v>
      </c>
      <c r="G123" s="174">
        <f t="shared" si="6"/>
        <v>3</v>
      </c>
      <c r="H123" s="173" t="s">
        <v>424</v>
      </c>
      <c r="I123" s="173" t="s">
        <v>425</v>
      </c>
      <c r="J123" s="175">
        <v>0</v>
      </c>
      <c r="M123" s="173" t="s">
        <v>423</v>
      </c>
      <c r="W123" s="173" t="str">
        <f t="shared" si="5"/>
        <v>CIIH_ Supply Chain_ Trade Settlement. Details</v>
      </c>
      <c r="X123" s="173" t="str">
        <f t="shared" si="7"/>
        <v>ram:CIIHSupplyChainTradeSettlementType</v>
      </c>
    </row>
    <row r="124" spans="1:25" ht="12.75" customHeight="1">
      <c r="A124" s="173">
        <v>123</v>
      </c>
      <c r="B124" s="173" t="s">
        <v>14</v>
      </c>
      <c r="C124" s="173" t="s">
        <v>4082</v>
      </c>
      <c r="D124" s="173" t="s">
        <v>426</v>
      </c>
      <c r="E124" s="173" t="s">
        <v>22</v>
      </c>
      <c r="F124" s="174" t="s">
        <v>20</v>
      </c>
      <c r="G124" s="174">
        <f t="shared" si="6"/>
        <v>4</v>
      </c>
      <c r="H124" s="173" t="s">
        <v>428</v>
      </c>
      <c r="I124" s="173" t="s">
        <v>429</v>
      </c>
      <c r="J124" s="175" t="s">
        <v>1448</v>
      </c>
      <c r="N124" s="173" t="s">
        <v>427</v>
      </c>
      <c r="W124" s="173" t="str">
        <f t="shared" si="5"/>
        <v>CIIH_ Supply Chain_ Trade Settlement. Tax_ Currency. Code</v>
      </c>
      <c r="X124" s="173" t="str">
        <f t="shared" si="7"/>
        <v>ram:TaxCurrencyCode</v>
      </c>
      <c r="Y124" s="176" t="str">
        <f>Y122&amp;"/"&amp;X124</f>
        <v>rsm:CIIHSupplyChainTradeTransactionType/ram:ApplicableCIIHSupplyChainTradeSettlement/ram:TaxCurrencyCode</v>
      </c>
    </row>
    <row r="125" spans="1:25" ht="12.75" customHeight="1">
      <c r="A125" s="173">
        <v>124</v>
      </c>
      <c r="B125" s="173" t="s">
        <v>14</v>
      </c>
      <c r="C125" s="173" t="s">
        <v>4082</v>
      </c>
      <c r="D125" s="173" t="s">
        <v>430</v>
      </c>
      <c r="E125" s="173" t="s">
        <v>22</v>
      </c>
      <c r="F125" s="174" t="s">
        <v>20</v>
      </c>
      <c r="G125" s="174">
        <f t="shared" si="6"/>
        <v>4</v>
      </c>
      <c r="H125" s="173" t="s">
        <v>432</v>
      </c>
      <c r="I125" s="173" t="s">
        <v>433</v>
      </c>
      <c r="J125" s="175" t="s">
        <v>1437</v>
      </c>
      <c r="N125" s="173" t="s">
        <v>431</v>
      </c>
      <c r="W125" s="173" t="str">
        <f t="shared" si="5"/>
        <v>CIIH_ Supply Chain_ Trade Settlement. Invoice_ Currency. Code</v>
      </c>
      <c r="X125" s="173" t="str">
        <f t="shared" si="7"/>
        <v>ram:InvoiceCurrencyCode</v>
      </c>
      <c r="Y125" s="176" t="str">
        <f>Y$122&amp;"/"&amp;X125</f>
        <v>rsm:CIIHSupplyChainTradeTransactionType/ram:ApplicableCIIHSupplyChainTradeSettlement/ram:InvoiceCurrencyCode</v>
      </c>
    </row>
    <row r="126" spans="1:25" ht="12.75" customHeight="1">
      <c r="A126" s="173">
        <v>125</v>
      </c>
      <c r="B126" s="173" t="s">
        <v>14</v>
      </c>
      <c r="C126" s="173" t="s">
        <v>4082</v>
      </c>
      <c r="D126" s="173" t="s">
        <v>434</v>
      </c>
      <c r="E126" s="173" t="s">
        <v>22</v>
      </c>
      <c r="F126" s="174" t="s">
        <v>26</v>
      </c>
      <c r="G126" s="174">
        <f t="shared" si="6"/>
        <v>4</v>
      </c>
      <c r="H126" s="173" t="s">
        <v>436</v>
      </c>
      <c r="I126" s="173" t="s">
        <v>437</v>
      </c>
      <c r="J126" s="175">
        <v>0</v>
      </c>
      <c r="N126" s="173" t="s">
        <v>435</v>
      </c>
      <c r="W126" s="173" t="str">
        <f t="shared" si="5"/>
        <v>CIIH_ Supply Chain_ Trade Settlement. Payment_ Currency. Code</v>
      </c>
      <c r="X126" s="173" t="str">
        <f t="shared" si="7"/>
        <v>ram:PaymentCurrencyCode</v>
      </c>
      <c r="Y126" s="176" t="str">
        <f>Y$122&amp;"/"&amp;X126</f>
        <v>rsm:CIIHSupplyChainTradeTransactionType/ram:ApplicableCIIHSupplyChainTradeSettlement/ram:PaymentCurrencyCode</v>
      </c>
    </row>
    <row r="127" spans="1:25" ht="12.75" customHeight="1">
      <c r="A127" s="173">
        <v>126</v>
      </c>
      <c r="B127" s="173" t="s">
        <v>14</v>
      </c>
      <c r="C127" s="173" t="s">
        <v>4082</v>
      </c>
      <c r="D127" s="173" t="s">
        <v>438</v>
      </c>
      <c r="E127" s="173" t="s">
        <v>32</v>
      </c>
      <c r="F127" s="174" t="s">
        <v>26</v>
      </c>
      <c r="G127" s="174">
        <f t="shared" si="6"/>
        <v>4</v>
      </c>
      <c r="H127" s="173" t="s">
        <v>440</v>
      </c>
      <c r="I127" s="173" t="s">
        <v>441</v>
      </c>
      <c r="J127" s="175" t="s">
        <v>4229</v>
      </c>
      <c r="N127" s="173" t="s">
        <v>439</v>
      </c>
      <c r="W127" s="173" t="str">
        <f t="shared" si="5"/>
        <v>CIIH_ Supply Chain_ Trade Settlement. Invoicer. CI_ Trade_ Party</v>
      </c>
      <c r="X127" s="173" t="str">
        <f t="shared" si="7"/>
        <v>ram:InvoicerCITradeParty</v>
      </c>
      <c r="Y127" s="176" t="str">
        <f>Y$122&amp;"/"&amp;X127</f>
        <v>rsm:CIIHSupplyChainTradeTransactionType/ram:ApplicableCIIHSupplyChainTradeSettlement/ram:InvoicerCITradeParty</v>
      </c>
    </row>
    <row r="128" spans="1:25" ht="12.75" customHeight="1">
      <c r="A128" s="173">
        <v>127</v>
      </c>
      <c r="B128" s="173" t="s">
        <v>14</v>
      </c>
      <c r="C128" s="173" t="s">
        <v>4082</v>
      </c>
      <c r="D128" s="173" t="s">
        <v>357</v>
      </c>
      <c r="E128" s="173" t="s">
        <v>37</v>
      </c>
      <c r="F128" s="174" t="s">
        <v>13</v>
      </c>
      <c r="G128" s="174">
        <f t="shared" si="6"/>
        <v>5</v>
      </c>
      <c r="H128" s="173" t="s">
        <v>442</v>
      </c>
      <c r="I128" s="173" t="s">
        <v>443</v>
      </c>
      <c r="J128" s="175" t="s">
        <v>2043</v>
      </c>
      <c r="O128" s="173" t="s">
        <v>238</v>
      </c>
      <c r="W128" s="173" t="str">
        <f t="shared" si="5"/>
        <v>CI_ Trade_ Party. Details</v>
      </c>
      <c r="X128" s="173" t="str">
        <f t="shared" si="7"/>
        <v>ram:CITradePartyType</v>
      </c>
    </row>
    <row r="129" spans="1:25" ht="12.75" customHeight="1">
      <c r="A129" s="173">
        <v>128</v>
      </c>
      <c r="B129" s="173" t="s">
        <v>14</v>
      </c>
      <c r="C129" s="173" t="s">
        <v>4082</v>
      </c>
      <c r="D129" s="173" t="s">
        <v>241</v>
      </c>
      <c r="E129" s="173" t="s">
        <v>22</v>
      </c>
      <c r="F129" s="174" t="s">
        <v>26</v>
      </c>
      <c r="G129" s="174">
        <f t="shared" si="6"/>
        <v>6</v>
      </c>
      <c r="H129" s="173" t="s">
        <v>444</v>
      </c>
      <c r="I129" s="173" t="s">
        <v>445</v>
      </c>
      <c r="J129" s="175" t="s">
        <v>2060</v>
      </c>
      <c r="P129" s="173" t="s">
        <v>242</v>
      </c>
      <c r="W129" s="173" t="str">
        <f t="shared" si="5"/>
        <v>CI_ Trade_ Party. Identification. Identifier</v>
      </c>
      <c r="X129" s="173" t="str">
        <f t="shared" si="7"/>
        <v>ram:ID</v>
      </c>
      <c r="Y129" s="176" t="str">
        <f>Y127&amp;"/"&amp;X129</f>
        <v>rsm:CIIHSupplyChainTradeTransactionType/ram:ApplicableCIIHSupplyChainTradeSettlement/ram:InvoicerCITradeParty/ram:ID</v>
      </c>
    </row>
    <row r="130" spans="1:25" ht="12.75" customHeight="1">
      <c r="A130" s="173">
        <v>129</v>
      </c>
      <c r="B130" s="173" t="s">
        <v>14</v>
      </c>
      <c r="C130" s="173" t="s">
        <v>4082</v>
      </c>
      <c r="D130" s="173" t="s">
        <v>245</v>
      </c>
      <c r="E130" s="173" t="s">
        <v>22</v>
      </c>
      <c r="F130" s="174" t="s">
        <v>26</v>
      </c>
      <c r="G130" s="174">
        <f t="shared" si="6"/>
        <v>6</v>
      </c>
      <c r="H130" s="173" t="s">
        <v>446</v>
      </c>
      <c r="I130" s="173" t="s">
        <v>447</v>
      </c>
      <c r="J130" s="175">
        <v>0</v>
      </c>
      <c r="P130" s="173" t="s">
        <v>246</v>
      </c>
      <c r="W130" s="173" t="str">
        <f t="shared" ref="W130:W193" si="8">K130&amp;L130&amp;M130&amp;N130&amp;O130&amp;P130&amp;Q130&amp;R130&amp;S130&amp;T130</f>
        <v>CI_ Trade_ Party. Global_ Identification. Identifier</v>
      </c>
      <c r="X130" s="173" t="str">
        <f t="shared" si="7"/>
        <v>ram:GlobalID</v>
      </c>
      <c r="Y130" s="176" t="str">
        <f>Y$127&amp;"/"&amp;X130</f>
        <v>rsm:CIIHSupplyChainTradeTransactionType/ram:ApplicableCIIHSupplyChainTradeSettlement/ram:InvoicerCITradeParty/ram:GlobalID</v>
      </c>
    </row>
    <row r="131" spans="1:25" ht="12.75" customHeight="1">
      <c r="A131" s="173">
        <v>130</v>
      </c>
      <c r="B131" s="173" t="s">
        <v>14</v>
      </c>
      <c r="C131" s="173" t="s">
        <v>4082</v>
      </c>
      <c r="D131" s="173" t="s">
        <v>249</v>
      </c>
      <c r="E131" s="173" t="s">
        <v>22</v>
      </c>
      <c r="F131" s="174" t="s">
        <v>26</v>
      </c>
      <c r="G131" s="174">
        <f t="shared" ref="G131:G194" si="9">IF(LEN(K131)&gt;0,1,
  IF(LEN(L131)&gt;0,2,
    IF(LEN(M131)&gt;0,3,
      IF(LEN(N131)&gt;0,4,
        IF(LEN(O131)&gt;0,5,
          IF(LEN(P131)&gt;0,6,
            IF(LEN(Q131)&gt;0,7,
              IF(LEN(R131)&gt;0,8,
                IF(LEN(S131)&gt;0,9,
                  IF(LEN(T131)&gt;0,10,"")
)))))))))</f>
        <v>6</v>
      </c>
      <c r="H131" s="173" t="s">
        <v>448</v>
      </c>
      <c r="I131" s="173" t="s">
        <v>449</v>
      </c>
      <c r="J131" s="175" t="s">
        <v>2052</v>
      </c>
      <c r="P131" s="173" t="s">
        <v>364</v>
      </c>
      <c r="W131" s="173" t="str">
        <f t="shared" si="8"/>
        <v>CI_ Trade_ Party. Name. Text</v>
      </c>
      <c r="X131" s="173" t="str">
        <f t="shared" ref="X131:X194" si="10">IF(OR("ASMA"=E131,"MA"=E131),"rsm:","ram:")&amp;
IF(OR("ASMA"=E131,"ABIE"=E131),
  SUBSTITUTE(
    SUBSTITUTE(
      SUBSTITUTE(W131,". Details","Type"),
      "_",""
    ),
    " ",""
  ),
  SUBSTITUTE(
    SUBSTITUTE(
      SUBSTITUTE(
        SUBSTITUTE(
          SUBSTITUTE(
            SUBSTITUTE(
              MID(W131,FIND(".",W131)+2,LEN(W131)-FIND(".",W131)-1),
              "_",""
            ),
            "Identification",""
          ),
          "Text",""
        ),
        ".",""
      ),
      " ",""
    ),
    "Identifier","ID"
  )
)</f>
        <v>ram:Name</v>
      </c>
      <c r="Y131" s="176" t="str">
        <f>Y$127&amp;"/"&amp;X131</f>
        <v>rsm:CIIHSupplyChainTradeTransactionType/ram:ApplicableCIIHSupplyChainTradeSettlement/ram:InvoicerCITradeParty/ram:Name</v>
      </c>
    </row>
    <row r="132" spans="1:25" ht="12.75" customHeight="1">
      <c r="A132" s="173">
        <v>131</v>
      </c>
      <c r="B132" s="173" t="s">
        <v>14</v>
      </c>
      <c r="C132" s="173" t="s">
        <v>4082</v>
      </c>
      <c r="D132" s="173" t="s">
        <v>253</v>
      </c>
      <c r="E132" s="173" t="s">
        <v>22</v>
      </c>
      <c r="F132" s="174" t="s">
        <v>26</v>
      </c>
      <c r="G132" s="174">
        <f t="shared" si="9"/>
        <v>6</v>
      </c>
      <c r="H132" s="173" t="s">
        <v>450</v>
      </c>
      <c r="I132" s="173" t="s">
        <v>451</v>
      </c>
      <c r="J132" s="175">
        <v>0</v>
      </c>
      <c r="P132" s="173" t="s">
        <v>4096</v>
      </c>
      <c r="W132" s="173" t="str">
        <f t="shared" si="8"/>
        <v>CI_ Trade_ Party. Registered_ Identification. Identifier</v>
      </c>
      <c r="X132" s="173" t="str">
        <f t="shared" si="10"/>
        <v>ram:RegisteredID</v>
      </c>
      <c r="Y132" s="176" t="str">
        <f>Y$127&amp;"/"&amp;X132</f>
        <v>rsm:CIIHSupplyChainTradeTransactionType/ram:ApplicableCIIHSupplyChainTradeSettlement/ram:InvoicerCITradeParty/ram:RegisteredID</v>
      </c>
    </row>
    <row r="133" spans="1:25" ht="12.75" customHeight="1">
      <c r="A133" s="173">
        <v>132</v>
      </c>
      <c r="B133" s="173" t="s">
        <v>14</v>
      </c>
      <c r="C133" s="173" t="s">
        <v>4082</v>
      </c>
      <c r="D133" s="173" t="s">
        <v>257</v>
      </c>
      <c r="E133" s="173" t="s">
        <v>32</v>
      </c>
      <c r="F133" s="174" t="s">
        <v>26</v>
      </c>
      <c r="G133" s="174">
        <f t="shared" si="9"/>
        <v>6</v>
      </c>
      <c r="H133" s="173" t="s">
        <v>452</v>
      </c>
      <c r="I133" s="173" t="s">
        <v>453</v>
      </c>
      <c r="J133" s="175" t="s">
        <v>4229</v>
      </c>
      <c r="P133" s="173" t="s">
        <v>258</v>
      </c>
      <c r="W133" s="173" t="str">
        <f t="shared" si="8"/>
        <v>CI_ Trade_ Party. Defined. CI_ Trade_ Contact</v>
      </c>
      <c r="X133" s="173" t="str">
        <f t="shared" si="10"/>
        <v>ram:DefinedCITradeContact</v>
      </c>
      <c r="Y133" s="176" t="str">
        <f>Y$127&amp;"/"&amp;X133</f>
        <v>rsm:CIIHSupplyChainTradeTransactionType/ram:ApplicableCIIHSupplyChainTradeSettlement/ram:InvoicerCITradeParty/ram:DefinedCITradeContact</v>
      </c>
    </row>
    <row r="134" spans="1:25" ht="12.75" customHeight="1">
      <c r="A134" s="173">
        <v>133</v>
      </c>
      <c r="B134" s="173" t="s">
        <v>14</v>
      </c>
      <c r="C134" s="173" t="s">
        <v>4082</v>
      </c>
      <c r="D134" s="173" t="s">
        <v>261</v>
      </c>
      <c r="E134" s="173" t="s">
        <v>37</v>
      </c>
      <c r="F134" s="174" t="s">
        <v>13</v>
      </c>
      <c r="G134" s="174">
        <f t="shared" si="9"/>
        <v>7</v>
      </c>
      <c r="H134" s="173" t="s">
        <v>454</v>
      </c>
      <c r="I134" s="173" t="s">
        <v>264</v>
      </c>
      <c r="J134" s="175">
        <v>0</v>
      </c>
      <c r="Q134" s="173" t="s">
        <v>262</v>
      </c>
      <c r="W134" s="173" t="str">
        <f t="shared" si="8"/>
        <v>CI_ Trade_ Contact. Details</v>
      </c>
      <c r="X134" s="173" t="str">
        <f t="shared" si="10"/>
        <v>ram:CITradeContactType</v>
      </c>
      <c r="Y134" s="173"/>
    </row>
    <row r="135" spans="1:25" ht="12.75" customHeight="1">
      <c r="A135" s="173">
        <v>134</v>
      </c>
      <c r="B135" s="173" t="s">
        <v>14</v>
      </c>
      <c r="C135" s="173" t="s">
        <v>4082</v>
      </c>
      <c r="D135" s="173" t="s">
        <v>265</v>
      </c>
      <c r="E135" s="173" t="s">
        <v>22</v>
      </c>
      <c r="F135" s="174" t="s">
        <v>26</v>
      </c>
      <c r="G135" s="174">
        <f t="shared" si="9"/>
        <v>8</v>
      </c>
      <c r="H135" s="173" t="s">
        <v>455</v>
      </c>
      <c r="I135" s="173" t="s">
        <v>456</v>
      </c>
      <c r="J135" s="175">
        <v>0</v>
      </c>
      <c r="R135" s="173" t="s">
        <v>266</v>
      </c>
      <c r="W135" s="173" t="str">
        <f t="shared" si="8"/>
        <v>CI_ Trade_ Contact. Identification. Identifier</v>
      </c>
      <c r="X135" s="173" t="str">
        <f t="shared" si="10"/>
        <v>ram:ID</v>
      </c>
      <c r="Y135" s="176" t="str">
        <f>Y$133&amp;"/"&amp;X135</f>
        <v>rsm:CIIHSupplyChainTradeTransactionType/ram:ApplicableCIIHSupplyChainTradeSettlement/ram:InvoicerCITradeParty/ram:DefinedCITradeContact/ram:ID</v>
      </c>
    </row>
    <row r="136" spans="1:25" ht="12.75" customHeight="1">
      <c r="A136" s="173">
        <v>135</v>
      </c>
      <c r="B136" s="173" t="s">
        <v>14</v>
      </c>
      <c r="C136" s="173" t="s">
        <v>4082</v>
      </c>
      <c r="D136" s="173" t="s">
        <v>269</v>
      </c>
      <c r="E136" s="173" t="s">
        <v>22</v>
      </c>
      <c r="F136" s="174" t="s">
        <v>26</v>
      </c>
      <c r="G136" s="174">
        <f t="shared" si="9"/>
        <v>8</v>
      </c>
      <c r="H136" s="173" t="s">
        <v>457</v>
      </c>
      <c r="I136" s="173" t="s">
        <v>458</v>
      </c>
      <c r="J136" s="175">
        <v>0</v>
      </c>
      <c r="R136" s="173" t="s">
        <v>270</v>
      </c>
      <c r="W136" s="173" t="str">
        <f t="shared" si="8"/>
        <v>CI_ Trade_ Contact. Person Name. Text</v>
      </c>
      <c r="X136" s="173" t="str">
        <f t="shared" si="10"/>
        <v>ram:PersonName</v>
      </c>
      <c r="Y136" s="176" t="str">
        <f>Y$133&amp;"/"&amp;X136</f>
        <v>rsm:CIIHSupplyChainTradeTransactionType/ram:ApplicableCIIHSupplyChainTradeSettlement/ram:InvoicerCITradeParty/ram:DefinedCITradeContact/ram:PersonName</v>
      </c>
    </row>
    <row r="137" spans="1:25" ht="12.75" customHeight="1">
      <c r="A137" s="173">
        <v>136</v>
      </c>
      <c r="B137" s="173" t="s">
        <v>14</v>
      </c>
      <c r="C137" s="173" t="s">
        <v>4082</v>
      </c>
      <c r="D137" s="173" t="s">
        <v>273</v>
      </c>
      <c r="E137" s="173" t="s">
        <v>22</v>
      </c>
      <c r="F137" s="174" t="s">
        <v>26</v>
      </c>
      <c r="G137" s="174">
        <f t="shared" si="9"/>
        <v>8</v>
      </c>
      <c r="H137" s="173" t="s">
        <v>459</v>
      </c>
      <c r="I137" s="173" t="s">
        <v>460</v>
      </c>
      <c r="J137" s="175">
        <v>0</v>
      </c>
      <c r="R137" s="173" t="s">
        <v>274</v>
      </c>
      <c r="W137" s="173" t="str">
        <f t="shared" si="8"/>
        <v>CI_ Trade_ Contact. Department Name. Text</v>
      </c>
      <c r="X137" s="173" t="str">
        <f t="shared" si="10"/>
        <v>ram:DepartmentName</v>
      </c>
      <c r="Y137" s="176" t="str">
        <f>Y$133&amp;"/"&amp;X137</f>
        <v>rsm:CIIHSupplyChainTradeTransactionType/ram:ApplicableCIIHSupplyChainTradeSettlement/ram:InvoicerCITradeParty/ram:DefinedCITradeContact/ram:DepartmentName</v>
      </c>
    </row>
    <row r="138" spans="1:25" ht="12.75" customHeight="1">
      <c r="A138" s="173">
        <v>137</v>
      </c>
      <c r="B138" s="173" t="s">
        <v>14</v>
      </c>
      <c r="C138" s="173" t="s">
        <v>4082</v>
      </c>
      <c r="D138" s="173" t="s">
        <v>277</v>
      </c>
      <c r="E138" s="173" t="s">
        <v>22</v>
      </c>
      <c r="F138" s="174" t="s">
        <v>26</v>
      </c>
      <c r="G138" s="174">
        <f t="shared" si="9"/>
        <v>8</v>
      </c>
      <c r="H138" s="173" t="s">
        <v>461</v>
      </c>
      <c r="I138" s="173" t="s">
        <v>462</v>
      </c>
      <c r="J138" s="175">
        <v>0</v>
      </c>
      <c r="R138" s="173" t="s">
        <v>278</v>
      </c>
      <c r="W138" s="173" t="str">
        <f t="shared" si="8"/>
        <v>CI_ Trade_ Contact. Person_ Identification. Identifier</v>
      </c>
      <c r="X138" s="173" t="str">
        <f t="shared" si="10"/>
        <v>ram:PersonID</v>
      </c>
      <c r="Y138" s="176" t="str">
        <f>Y$133&amp;"/"&amp;X138</f>
        <v>rsm:CIIHSupplyChainTradeTransactionType/ram:ApplicableCIIHSupplyChainTradeSettlement/ram:InvoicerCITradeParty/ram:DefinedCITradeContact/ram:PersonID</v>
      </c>
    </row>
    <row r="139" spans="1:25" ht="12.75" customHeight="1">
      <c r="A139" s="173">
        <v>138</v>
      </c>
      <c r="B139" s="173" t="s">
        <v>14</v>
      </c>
      <c r="C139" s="173" t="s">
        <v>4082</v>
      </c>
      <c r="D139" s="173" t="s">
        <v>281</v>
      </c>
      <c r="E139" s="173" t="s">
        <v>32</v>
      </c>
      <c r="F139" s="174" t="s">
        <v>26</v>
      </c>
      <c r="G139" s="174">
        <f t="shared" si="9"/>
        <v>8</v>
      </c>
      <c r="H139" s="173" t="s">
        <v>283</v>
      </c>
      <c r="I139" s="173" t="s">
        <v>284</v>
      </c>
      <c r="J139" s="175" t="s">
        <v>4229</v>
      </c>
      <c r="R139" s="173" t="s">
        <v>4097</v>
      </c>
      <c r="W139" s="173" t="str">
        <f t="shared" si="8"/>
        <v>CI_ Trade_ Contact. Telephone. CI_ Universal_ Communication</v>
      </c>
      <c r="X139" s="173" t="str">
        <f t="shared" si="10"/>
        <v>ram:TelephoneCIUniversalCommunication</v>
      </c>
      <c r="Y139" s="176" t="str">
        <f>Y$133&amp;"/"&amp;X139</f>
        <v>rsm:CIIHSupplyChainTradeTransactionType/ram:ApplicableCIIHSupplyChainTradeSettlement/ram:InvoicerCITradeParty/ram:DefinedCITradeContact/ram:TelephoneCIUniversalCommunication</v>
      </c>
    </row>
    <row r="140" spans="1:25" ht="12.75" customHeight="1">
      <c r="A140" s="173">
        <v>139</v>
      </c>
      <c r="B140" s="173" t="s">
        <v>14</v>
      </c>
      <c r="C140" s="173" t="s">
        <v>4082</v>
      </c>
      <c r="D140" s="173" t="s">
        <v>285</v>
      </c>
      <c r="E140" s="173" t="s">
        <v>37</v>
      </c>
      <c r="F140" s="174" t="s">
        <v>13</v>
      </c>
      <c r="G140" s="174">
        <f t="shared" si="9"/>
        <v>9</v>
      </c>
      <c r="H140" s="173" t="s">
        <v>287</v>
      </c>
      <c r="I140" s="173" t="s">
        <v>288</v>
      </c>
      <c r="J140" s="175" t="s">
        <v>4229</v>
      </c>
      <c r="S140" s="173" t="s">
        <v>343</v>
      </c>
      <c r="W140" s="173" t="str">
        <f t="shared" si="8"/>
        <v>CI_ Universal_ Communication. Details</v>
      </c>
      <c r="X140" s="173" t="str">
        <f t="shared" si="10"/>
        <v>ram:CIUniversalCommunicationType</v>
      </c>
      <c r="Y140" s="173"/>
    </row>
    <row r="141" spans="1:25" ht="12.75" customHeight="1">
      <c r="A141" s="173">
        <v>140</v>
      </c>
      <c r="B141" s="173" t="s">
        <v>14</v>
      </c>
      <c r="C141" s="173" t="s">
        <v>4082</v>
      </c>
      <c r="D141" s="173" t="s">
        <v>289</v>
      </c>
      <c r="E141" s="173" t="s">
        <v>22</v>
      </c>
      <c r="F141" s="174" t="s">
        <v>26</v>
      </c>
      <c r="G141" s="174">
        <f t="shared" si="9"/>
        <v>10</v>
      </c>
      <c r="H141" s="173" t="s">
        <v>463</v>
      </c>
      <c r="I141" s="173" t="s">
        <v>464</v>
      </c>
      <c r="J141" s="175">
        <v>0</v>
      </c>
      <c r="T141" s="173" t="s">
        <v>350</v>
      </c>
      <c r="W141" s="173" t="str">
        <f t="shared" si="8"/>
        <v>CI_ Universal_ Communication. Complete Number. Text</v>
      </c>
      <c r="X141" s="173" t="str">
        <f t="shared" si="10"/>
        <v>ram:CompleteNumber</v>
      </c>
      <c r="Y141" s="176" t="str">
        <f>Y139&amp;"/"&amp;X141</f>
        <v>rsm:CIIHSupplyChainTradeTransactionType/ram:ApplicableCIIHSupplyChainTradeSettlement/ram:InvoicerCITradeParty/ram:DefinedCITradeContact/ram:TelephoneCIUniversalCommunication/ram:CompleteNumber</v>
      </c>
    </row>
    <row r="142" spans="1:25" ht="12.75" customHeight="1">
      <c r="A142" s="173">
        <v>141</v>
      </c>
      <c r="B142" s="173" t="s">
        <v>14</v>
      </c>
      <c r="C142" s="173" t="s">
        <v>4082</v>
      </c>
      <c r="D142" s="173" t="s">
        <v>293</v>
      </c>
      <c r="E142" s="173" t="s">
        <v>32</v>
      </c>
      <c r="F142" s="174" t="s">
        <v>26</v>
      </c>
      <c r="G142" s="174">
        <f t="shared" si="9"/>
        <v>8</v>
      </c>
      <c r="H142" s="173" t="s">
        <v>295</v>
      </c>
      <c r="I142" s="173" t="s">
        <v>296</v>
      </c>
      <c r="J142" s="175" t="s">
        <v>4229</v>
      </c>
      <c r="R142" s="173" t="s">
        <v>4098</v>
      </c>
      <c r="W142" s="173" t="str">
        <f t="shared" si="8"/>
        <v>CI_ Trade_ Contact. Fax. CI_ Universal_ Communication</v>
      </c>
      <c r="X142" s="173" t="str">
        <f t="shared" si="10"/>
        <v>ram:FaxCIUniversalCommunication</v>
      </c>
      <c r="Y142" s="176" t="str">
        <f>Y$133&amp;"/"&amp;X142</f>
        <v>rsm:CIIHSupplyChainTradeTransactionType/ram:ApplicableCIIHSupplyChainTradeSettlement/ram:InvoicerCITradeParty/ram:DefinedCITradeContact/ram:FaxCIUniversalCommunication</v>
      </c>
    </row>
    <row r="143" spans="1:25" ht="12.75" customHeight="1">
      <c r="A143" s="173">
        <v>142</v>
      </c>
      <c r="B143" s="173" t="s">
        <v>14</v>
      </c>
      <c r="C143" s="173" t="s">
        <v>4082</v>
      </c>
      <c r="D143" s="173" t="s">
        <v>285</v>
      </c>
      <c r="E143" s="173" t="s">
        <v>37</v>
      </c>
      <c r="F143" s="174" t="s">
        <v>13</v>
      </c>
      <c r="G143" s="174">
        <f t="shared" si="9"/>
        <v>9</v>
      </c>
      <c r="H143" s="173" t="s">
        <v>297</v>
      </c>
      <c r="I143" s="173" t="s">
        <v>298</v>
      </c>
      <c r="J143" s="175" t="s">
        <v>4229</v>
      </c>
      <c r="S143" s="173" t="s">
        <v>343</v>
      </c>
      <c r="W143" s="173" t="str">
        <f t="shared" si="8"/>
        <v>CI_ Universal_ Communication. Details</v>
      </c>
      <c r="X143" s="173" t="str">
        <f t="shared" si="10"/>
        <v>ram:CIUniversalCommunicationType</v>
      </c>
      <c r="Y143" s="173"/>
    </row>
    <row r="144" spans="1:25" ht="12.75" customHeight="1">
      <c r="A144" s="173">
        <v>143</v>
      </c>
      <c r="B144" s="173" t="s">
        <v>14</v>
      </c>
      <c r="C144" s="173" t="s">
        <v>4082</v>
      </c>
      <c r="D144" s="173" t="s">
        <v>289</v>
      </c>
      <c r="E144" s="173" t="s">
        <v>22</v>
      </c>
      <c r="F144" s="174" t="s">
        <v>26</v>
      </c>
      <c r="G144" s="174">
        <f t="shared" si="9"/>
        <v>10</v>
      </c>
      <c r="H144" s="173" t="s">
        <v>465</v>
      </c>
      <c r="I144" s="173" t="s">
        <v>466</v>
      </c>
      <c r="J144" s="175">
        <v>0</v>
      </c>
      <c r="T144" s="173" t="s">
        <v>350</v>
      </c>
      <c r="W144" s="173" t="str">
        <f t="shared" si="8"/>
        <v>CI_ Universal_ Communication. Complete Number. Text</v>
      </c>
      <c r="X144" s="173" t="str">
        <f t="shared" si="10"/>
        <v>ram:CompleteNumber</v>
      </c>
      <c r="Y144" s="176" t="str">
        <f>Y142&amp;"/"&amp;X144</f>
        <v>rsm:CIIHSupplyChainTradeTransactionType/ram:ApplicableCIIHSupplyChainTradeSettlement/ram:InvoicerCITradeParty/ram:DefinedCITradeContact/ram:FaxCIUniversalCommunication/ram:CompleteNumber</v>
      </c>
    </row>
    <row r="145" spans="1:25" ht="12.75" customHeight="1">
      <c r="A145" s="173">
        <v>144</v>
      </c>
      <c r="B145" s="173" t="s">
        <v>14</v>
      </c>
      <c r="C145" s="173" t="s">
        <v>4082</v>
      </c>
      <c r="D145" s="173" t="s">
        <v>301</v>
      </c>
      <c r="E145" s="173" t="s">
        <v>32</v>
      </c>
      <c r="F145" s="174" t="s">
        <v>26</v>
      </c>
      <c r="G145" s="174">
        <f t="shared" si="9"/>
        <v>8</v>
      </c>
      <c r="H145" s="173" t="s">
        <v>303</v>
      </c>
      <c r="I145" s="173" t="s">
        <v>304</v>
      </c>
      <c r="J145" s="175" t="s">
        <v>4229</v>
      </c>
      <c r="R145" s="173" t="s">
        <v>4099</v>
      </c>
      <c r="W145" s="173" t="str">
        <f t="shared" si="8"/>
        <v>CI_ Trade_ Contact. Email_ URI. CI_ Universal_ Communication</v>
      </c>
      <c r="X145" s="173" t="str">
        <f t="shared" si="10"/>
        <v>ram:EmailURICIUniversalCommunication</v>
      </c>
      <c r="Y145" s="176" t="str">
        <f>Y$133&amp;"/"&amp;X145</f>
        <v>rsm:CIIHSupplyChainTradeTransactionType/ram:ApplicableCIIHSupplyChainTradeSettlement/ram:InvoicerCITradeParty/ram:DefinedCITradeContact/ram:EmailURICIUniversalCommunication</v>
      </c>
    </row>
    <row r="146" spans="1:25" ht="12.75" customHeight="1">
      <c r="A146" s="173">
        <v>145</v>
      </c>
      <c r="B146" s="173" t="s">
        <v>14</v>
      </c>
      <c r="C146" s="173" t="s">
        <v>4082</v>
      </c>
      <c r="D146" s="173" t="s">
        <v>285</v>
      </c>
      <c r="E146" s="173" t="s">
        <v>37</v>
      </c>
      <c r="F146" s="174" t="s">
        <v>13</v>
      </c>
      <c r="G146" s="174">
        <f t="shared" si="9"/>
        <v>9</v>
      </c>
      <c r="H146" s="173" t="s">
        <v>305</v>
      </c>
      <c r="I146" s="173" t="s">
        <v>384</v>
      </c>
      <c r="J146" s="175" t="s">
        <v>4229</v>
      </c>
      <c r="S146" s="173" t="s">
        <v>343</v>
      </c>
      <c r="W146" s="173" t="str">
        <f t="shared" si="8"/>
        <v>CI_ Universal_ Communication. Details</v>
      </c>
      <c r="X146" s="173" t="str">
        <f t="shared" si="10"/>
        <v>ram:CIUniversalCommunicationType</v>
      </c>
      <c r="Y146" s="173"/>
    </row>
    <row r="147" spans="1:25" ht="12.75" customHeight="1">
      <c r="A147" s="173">
        <v>146</v>
      </c>
      <c r="B147" s="173" t="s">
        <v>14</v>
      </c>
      <c r="C147" s="173" t="s">
        <v>4082</v>
      </c>
      <c r="D147" s="173" t="s">
        <v>307</v>
      </c>
      <c r="E147" s="173" t="s">
        <v>22</v>
      </c>
      <c r="F147" s="174" t="s">
        <v>26</v>
      </c>
      <c r="G147" s="174">
        <f t="shared" si="9"/>
        <v>10</v>
      </c>
      <c r="H147" s="173" t="s">
        <v>467</v>
      </c>
      <c r="I147" s="173" t="s">
        <v>468</v>
      </c>
      <c r="J147" s="175">
        <v>0</v>
      </c>
      <c r="T147" s="173" t="s">
        <v>4100</v>
      </c>
      <c r="W147" s="173" t="str">
        <f t="shared" si="8"/>
        <v>CI_ Universal_ Communication. URI. Identifier</v>
      </c>
      <c r="X147" s="173" t="str">
        <f t="shared" si="10"/>
        <v>ram:URIID</v>
      </c>
      <c r="Y147" s="176" t="str">
        <f>Y145&amp;"/"&amp;X147</f>
        <v>rsm:CIIHSupplyChainTradeTransactionType/ram:ApplicableCIIHSupplyChainTradeSettlement/ram:InvoicerCITradeParty/ram:DefinedCITradeContact/ram:EmailURICIUniversalCommunication/ram:URIID</v>
      </c>
    </row>
    <row r="148" spans="1:25" ht="12.75" customHeight="1">
      <c r="A148" s="173">
        <v>147</v>
      </c>
      <c r="B148" s="173" t="s">
        <v>14</v>
      </c>
      <c r="C148" s="173" t="s">
        <v>4082</v>
      </c>
      <c r="D148" s="173" t="s">
        <v>311</v>
      </c>
      <c r="E148" s="173" t="s">
        <v>32</v>
      </c>
      <c r="F148" s="174" t="s">
        <v>26</v>
      </c>
      <c r="G148" s="174">
        <f t="shared" si="9"/>
        <v>6</v>
      </c>
      <c r="H148" s="173" t="s">
        <v>469</v>
      </c>
      <c r="I148" s="173" t="s">
        <v>470</v>
      </c>
      <c r="J148" s="175" t="s">
        <v>4229</v>
      </c>
      <c r="P148" s="173" t="s">
        <v>973</v>
      </c>
      <c r="W148" s="173" t="str">
        <f t="shared" si="8"/>
        <v>CI_ Trade_ Party. Postal. CI_ Trade_ Address</v>
      </c>
      <c r="X148" s="173" t="str">
        <f t="shared" si="10"/>
        <v>ram:PostalCITradeAddress</v>
      </c>
      <c r="Y148" s="176" t="str">
        <f>Y$127&amp;"/"&amp;X148</f>
        <v>rsm:CIIHSupplyChainTradeTransactionType/ram:ApplicableCIIHSupplyChainTradeSettlement/ram:InvoicerCITradeParty/ram:PostalCITradeAddress</v>
      </c>
    </row>
    <row r="149" spans="1:25" ht="12.75" customHeight="1">
      <c r="A149" s="173">
        <v>148</v>
      </c>
      <c r="B149" s="173" t="s">
        <v>14</v>
      </c>
      <c r="C149" s="173" t="s">
        <v>4082</v>
      </c>
      <c r="D149" s="173" t="s">
        <v>315</v>
      </c>
      <c r="E149" s="173" t="s">
        <v>37</v>
      </c>
      <c r="F149" s="174" t="s">
        <v>13</v>
      </c>
      <c r="G149" s="174">
        <f t="shared" si="9"/>
        <v>7</v>
      </c>
      <c r="H149" s="173" t="s">
        <v>471</v>
      </c>
      <c r="I149" s="173" t="s">
        <v>472</v>
      </c>
      <c r="J149" s="175">
        <v>0</v>
      </c>
      <c r="Q149" s="173" t="s">
        <v>976</v>
      </c>
      <c r="W149" s="173" t="str">
        <f t="shared" si="8"/>
        <v>CI_ Trade_ Address. Details</v>
      </c>
      <c r="X149" s="173" t="str">
        <f t="shared" si="10"/>
        <v>ram:CITradeAddressType</v>
      </c>
      <c r="Y149" s="173"/>
    </row>
    <row r="150" spans="1:25" ht="12.75" customHeight="1">
      <c r="A150" s="173">
        <v>149</v>
      </c>
      <c r="B150" s="173" t="s">
        <v>14</v>
      </c>
      <c r="C150" s="173" t="s">
        <v>4082</v>
      </c>
      <c r="D150" s="173" t="s">
        <v>319</v>
      </c>
      <c r="E150" s="173" t="s">
        <v>22</v>
      </c>
      <c r="F150" s="174" t="s">
        <v>26</v>
      </c>
      <c r="G150" s="174">
        <f t="shared" si="9"/>
        <v>8</v>
      </c>
      <c r="H150" s="173" t="s">
        <v>473</v>
      </c>
      <c r="I150" s="173" t="s">
        <v>474</v>
      </c>
      <c r="J150" s="175">
        <v>0</v>
      </c>
      <c r="R150" s="173" t="s">
        <v>979</v>
      </c>
      <c r="W150" s="173" t="str">
        <f t="shared" si="8"/>
        <v>CI_ Trade_ Address. Postcode. Code</v>
      </c>
      <c r="X150" s="173" t="str">
        <f t="shared" si="10"/>
        <v>ram:PostcodeCode</v>
      </c>
      <c r="Y150" s="176" t="str">
        <f>Y$148&amp;"/"&amp;X150</f>
        <v>rsm:CIIHSupplyChainTradeTransactionType/ram:ApplicableCIIHSupplyChainTradeSettlement/ram:InvoicerCITradeParty/ram:PostalCITradeAddress/ram:PostcodeCode</v>
      </c>
    </row>
    <row r="151" spans="1:25" ht="12.75" customHeight="1">
      <c r="A151" s="173">
        <v>150</v>
      </c>
      <c r="B151" s="173" t="s">
        <v>14</v>
      </c>
      <c r="C151" s="173" t="s">
        <v>4082</v>
      </c>
      <c r="D151" s="173" t="s">
        <v>323</v>
      </c>
      <c r="E151" s="173" t="s">
        <v>22</v>
      </c>
      <c r="F151" s="174" t="s">
        <v>26</v>
      </c>
      <c r="G151" s="174">
        <f t="shared" si="9"/>
        <v>8</v>
      </c>
      <c r="H151" s="173" t="s">
        <v>475</v>
      </c>
      <c r="I151" s="173" t="s">
        <v>476</v>
      </c>
      <c r="J151" s="175">
        <v>0</v>
      </c>
      <c r="R151" s="173" t="s">
        <v>982</v>
      </c>
      <c r="W151" s="173" t="str">
        <f t="shared" si="8"/>
        <v>CI_ Trade_ Address. Line One. Text</v>
      </c>
      <c r="X151" s="173" t="str">
        <f t="shared" si="10"/>
        <v>ram:LineOne</v>
      </c>
      <c r="Y151" s="176" t="str">
        <f>Y$148&amp;"/"&amp;X151</f>
        <v>rsm:CIIHSupplyChainTradeTransactionType/ram:ApplicableCIIHSupplyChainTradeSettlement/ram:InvoicerCITradeParty/ram:PostalCITradeAddress/ram:LineOne</v>
      </c>
    </row>
    <row r="152" spans="1:25" ht="12.75" customHeight="1">
      <c r="A152" s="173">
        <v>151</v>
      </c>
      <c r="B152" s="173" t="s">
        <v>14</v>
      </c>
      <c r="C152" s="173" t="s">
        <v>4082</v>
      </c>
      <c r="D152" s="173" t="s">
        <v>327</v>
      </c>
      <c r="E152" s="173" t="s">
        <v>22</v>
      </c>
      <c r="F152" s="174" t="s">
        <v>26</v>
      </c>
      <c r="G152" s="174">
        <f t="shared" si="9"/>
        <v>8</v>
      </c>
      <c r="H152" s="173" t="s">
        <v>477</v>
      </c>
      <c r="I152" s="173" t="s">
        <v>478</v>
      </c>
      <c r="J152" s="175">
        <v>0</v>
      </c>
      <c r="R152" s="173" t="s">
        <v>328</v>
      </c>
      <c r="W152" s="173" t="str">
        <f t="shared" si="8"/>
        <v>CI_ Trade_ Address. Line Two. Text</v>
      </c>
      <c r="X152" s="173" t="str">
        <f t="shared" si="10"/>
        <v>ram:LineTwo</v>
      </c>
      <c r="Y152" s="176" t="str">
        <f>Y$148&amp;"/"&amp;X152</f>
        <v>rsm:CIIHSupplyChainTradeTransactionType/ram:ApplicableCIIHSupplyChainTradeSettlement/ram:InvoicerCITradeParty/ram:PostalCITradeAddress/ram:LineTwo</v>
      </c>
    </row>
    <row r="153" spans="1:25" ht="12.75" customHeight="1">
      <c r="A153" s="173">
        <v>152</v>
      </c>
      <c r="B153" s="173" t="s">
        <v>14</v>
      </c>
      <c r="C153" s="173" t="s">
        <v>4082</v>
      </c>
      <c r="D153" s="173" t="s">
        <v>331</v>
      </c>
      <c r="E153" s="173" t="s">
        <v>22</v>
      </c>
      <c r="F153" s="174" t="s">
        <v>26</v>
      </c>
      <c r="G153" s="174">
        <f t="shared" si="9"/>
        <v>8</v>
      </c>
      <c r="H153" s="173" t="s">
        <v>479</v>
      </c>
      <c r="I153" s="173" t="s">
        <v>480</v>
      </c>
      <c r="J153" s="175">
        <v>0</v>
      </c>
      <c r="R153" s="173" t="s">
        <v>332</v>
      </c>
      <c r="W153" s="173" t="str">
        <f t="shared" si="8"/>
        <v>CI_ Trade_ Address. Line Three. Text</v>
      </c>
      <c r="X153" s="173" t="str">
        <f t="shared" si="10"/>
        <v>ram:LineThree</v>
      </c>
      <c r="Y153" s="176" t="str">
        <f>Y$148&amp;"/"&amp;X153</f>
        <v>rsm:CIIHSupplyChainTradeTransactionType/ram:ApplicableCIIHSupplyChainTradeSettlement/ram:InvoicerCITradeParty/ram:PostalCITradeAddress/ram:LineThree</v>
      </c>
    </row>
    <row r="154" spans="1:25" ht="12.75" customHeight="1">
      <c r="A154" s="173">
        <v>153</v>
      </c>
      <c r="B154" s="173" t="s">
        <v>14</v>
      </c>
      <c r="C154" s="173" t="s">
        <v>4082</v>
      </c>
      <c r="D154" s="173" t="s">
        <v>335</v>
      </c>
      <c r="E154" s="173" t="s">
        <v>22</v>
      </c>
      <c r="F154" s="174" t="s">
        <v>20</v>
      </c>
      <c r="G154" s="174">
        <f t="shared" si="9"/>
        <v>8</v>
      </c>
      <c r="H154" s="173" t="s">
        <v>481</v>
      </c>
      <c r="I154" s="173" t="s">
        <v>482</v>
      </c>
      <c r="J154" s="175">
        <v>0</v>
      </c>
      <c r="R154" s="173" t="s">
        <v>336</v>
      </c>
      <c r="W154" s="173" t="str">
        <f t="shared" si="8"/>
        <v>CI_ Trade_ Address. Country. Identifier</v>
      </c>
      <c r="X154" s="173" t="str">
        <f t="shared" si="10"/>
        <v>ram:CountryID</v>
      </c>
      <c r="Y154" s="176" t="str">
        <f>Y$148&amp;"/"&amp;X154</f>
        <v>rsm:CIIHSupplyChainTradeTransactionType/ram:ApplicableCIIHSupplyChainTradeSettlement/ram:InvoicerCITradeParty/ram:PostalCITradeAddress/ram:CountryID</v>
      </c>
    </row>
    <row r="155" spans="1:25" ht="12.75" customHeight="1">
      <c r="A155" s="173">
        <v>154</v>
      </c>
      <c r="B155" s="173" t="s">
        <v>14</v>
      </c>
      <c r="C155" s="173" t="s">
        <v>4082</v>
      </c>
      <c r="D155" s="173" t="s">
        <v>507</v>
      </c>
      <c r="E155" s="173" t="s">
        <v>32</v>
      </c>
      <c r="F155" s="174" t="s">
        <v>141</v>
      </c>
      <c r="G155" s="174">
        <f t="shared" si="9"/>
        <v>4</v>
      </c>
      <c r="H155" s="173" t="s">
        <v>509</v>
      </c>
      <c r="I155" s="173" t="s">
        <v>510</v>
      </c>
      <c r="J155" s="175" t="s">
        <v>4229</v>
      </c>
      <c r="N155" s="173" t="s">
        <v>4105</v>
      </c>
      <c r="W155" s="173" t="str">
        <f t="shared" si="8"/>
        <v>CIIH_ Supply Chain_ Trade Settlement. Specified. CI_ Trade Settlement_ Payment Means</v>
      </c>
      <c r="X155" s="173" t="str">
        <f t="shared" si="10"/>
        <v>ram:SpecifiedCITradeSettlementPaymentMeans</v>
      </c>
      <c r="Y155" s="176" t="str">
        <f>Y$122&amp;"/"&amp;X155</f>
        <v>rsm:CIIHSupplyChainTradeTransactionType/ram:ApplicableCIIHSupplyChainTradeSettlement/ram:SpecifiedCITradeSettlementPaymentMeans</v>
      </c>
    </row>
    <row r="156" spans="1:25" ht="12.75" customHeight="1">
      <c r="A156" s="173">
        <v>155</v>
      </c>
      <c r="B156" s="173" t="s">
        <v>14</v>
      </c>
      <c r="C156" s="173" t="s">
        <v>4082</v>
      </c>
      <c r="D156" s="173" t="s">
        <v>512</v>
      </c>
      <c r="E156" s="173" t="s">
        <v>37</v>
      </c>
      <c r="F156" s="174" t="s">
        <v>13</v>
      </c>
      <c r="G156" s="174">
        <f t="shared" si="9"/>
        <v>5</v>
      </c>
      <c r="H156" s="173" t="s">
        <v>514</v>
      </c>
      <c r="I156" s="173" t="s">
        <v>515</v>
      </c>
      <c r="J156" s="175" t="s">
        <v>2277</v>
      </c>
      <c r="O156" s="173" t="s">
        <v>513</v>
      </c>
      <c r="W156" s="173" t="str">
        <f t="shared" si="8"/>
        <v>CI_ Trade Settlement_ Payment Means. Details</v>
      </c>
      <c r="X156" s="173" t="str">
        <f t="shared" si="10"/>
        <v>ram:CITradeSettlementPaymentMeansType</v>
      </c>
    </row>
    <row r="157" spans="1:25" ht="12.75" customHeight="1">
      <c r="A157" s="173">
        <v>156</v>
      </c>
      <c r="B157" s="173" t="s">
        <v>14</v>
      </c>
      <c r="C157" s="173" t="s">
        <v>4082</v>
      </c>
      <c r="D157" s="173" t="s">
        <v>516</v>
      </c>
      <c r="E157" s="173" t="s">
        <v>22</v>
      </c>
      <c r="F157" s="174" t="s">
        <v>26</v>
      </c>
      <c r="G157" s="174">
        <f t="shared" si="9"/>
        <v>6</v>
      </c>
      <c r="H157" s="173" t="s">
        <v>518</v>
      </c>
      <c r="I157" s="173" t="s">
        <v>519</v>
      </c>
      <c r="J157" s="175" t="s">
        <v>2293</v>
      </c>
      <c r="P157" s="173" t="s">
        <v>517</v>
      </c>
      <c r="W157" s="173" t="str">
        <f t="shared" si="8"/>
        <v>CI_ Trade Settlement_ Payment Means. Type. Code</v>
      </c>
      <c r="X157" s="173" t="str">
        <f t="shared" si="10"/>
        <v>ram:TypeCode</v>
      </c>
      <c r="Y157" s="176" t="str">
        <f>Y155&amp;"/"&amp;X157</f>
        <v>rsm:CIIHSupplyChainTradeTransactionType/ram:ApplicableCIIHSupplyChainTradeSettlement/ram:SpecifiedCITradeSettlementPaymentMeans/ram:TypeCode</v>
      </c>
    </row>
    <row r="158" spans="1:25" ht="12.75" customHeight="1">
      <c r="A158" s="173">
        <v>157</v>
      </c>
      <c r="B158" s="173" t="s">
        <v>14</v>
      </c>
      <c r="C158" s="173" t="s">
        <v>4082</v>
      </c>
      <c r="D158" s="173" t="s">
        <v>520</v>
      </c>
      <c r="E158" s="173" t="s">
        <v>22</v>
      </c>
      <c r="F158" s="174" t="s">
        <v>26</v>
      </c>
      <c r="G158" s="174">
        <f t="shared" si="9"/>
        <v>6</v>
      </c>
      <c r="H158" s="173" t="s">
        <v>522</v>
      </c>
      <c r="I158" s="173" t="s">
        <v>523</v>
      </c>
      <c r="J158" s="175" t="s">
        <v>2300</v>
      </c>
      <c r="P158" s="173" t="s">
        <v>521</v>
      </c>
      <c r="W158" s="173" t="str">
        <f t="shared" si="8"/>
        <v>CI_ Trade Settlement_ Payment Means. Information. Text</v>
      </c>
      <c r="X158" s="173" t="str">
        <f t="shared" si="10"/>
        <v>ram:Information</v>
      </c>
      <c r="Y158" s="176" t="str">
        <f>Y$155&amp;"/"&amp;X158</f>
        <v>rsm:CIIHSupplyChainTradeTransactionType/ram:ApplicableCIIHSupplyChainTradeSettlement/ram:SpecifiedCITradeSettlementPaymentMeans/ram:Information</v>
      </c>
    </row>
    <row r="159" spans="1:25" ht="12.75" customHeight="1">
      <c r="A159" s="173">
        <v>158</v>
      </c>
      <c r="B159" s="173" t="s">
        <v>14</v>
      </c>
      <c r="C159" s="173" t="s">
        <v>4082</v>
      </c>
      <c r="D159" s="173" t="s">
        <v>524</v>
      </c>
      <c r="E159" s="173" t="s">
        <v>22</v>
      </c>
      <c r="F159" s="174" t="s">
        <v>26</v>
      </c>
      <c r="G159" s="174">
        <f t="shared" si="9"/>
        <v>6</v>
      </c>
      <c r="H159" s="173" t="s">
        <v>526</v>
      </c>
      <c r="I159" s="173" t="s">
        <v>527</v>
      </c>
      <c r="J159" s="175">
        <v>0</v>
      </c>
      <c r="P159" s="173" t="s">
        <v>4106</v>
      </c>
      <c r="W159" s="173" t="str">
        <f t="shared" si="8"/>
        <v>CI_ Trade Settlement_ Payment Means.Paid. Amount</v>
      </c>
      <c r="X159" s="173" t="str">
        <f t="shared" si="10"/>
        <v>ram:aidAmount</v>
      </c>
      <c r="Y159" s="176" t="str">
        <f>Y$155&amp;"/"&amp;X159</f>
        <v>rsm:CIIHSupplyChainTradeTransactionType/ram:ApplicableCIIHSupplyChainTradeSettlement/ram:SpecifiedCITradeSettlementPaymentMeans/ram:aidAmount</v>
      </c>
    </row>
    <row r="160" spans="1:25" ht="12.75" customHeight="1">
      <c r="A160" s="173">
        <v>159</v>
      </c>
      <c r="B160" s="173" t="s">
        <v>14</v>
      </c>
      <c r="C160" s="173" t="s">
        <v>4082</v>
      </c>
      <c r="D160" s="173" t="s">
        <v>528</v>
      </c>
      <c r="E160" s="173" t="s">
        <v>32</v>
      </c>
      <c r="F160" s="174" t="s">
        <v>26</v>
      </c>
      <c r="G160" s="174">
        <f t="shared" si="9"/>
        <v>6</v>
      </c>
      <c r="H160" s="173" t="s">
        <v>530</v>
      </c>
      <c r="I160" s="173" t="s">
        <v>531</v>
      </c>
      <c r="J160" s="175" t="s">
        <v>2324</v>
      </c>
      <c r="P160" s="173" t="s">
        <v>4107</v>
      </c>
      <c r="W160" s="173" t="str">
        <f t="shared" si="8"/>
        <v>CI_ Trade Settlement_ Payment Means. Payee_ Party. CI_ Creditor_ Financial Account</v>
      </c>
      <c r="X160" s="173" t="str">
        <f t="shared" si="10"/>
        <v>ram:PayeePartyCICreditorFinancialAccount</v>
      </c>
      <c r="Y160" s="176" t="str">
        <f>Y$155&amp;"/"&amp;X160</f>
        <v>rsm:CIIHSupplyChainTradeTransactionType/ram:ApplicableCIIHSupplyChainTradeSettlement/ram:SpecifiedCITradeSettlementPaymentMeans/ram:PayeePartyCICreditorFinancialAccount</v>
      </c>
    </row>
    <row r="161" spans="1:25" ht="12.75" customHeight="1">
      <c r="A161" s="173">
        <v>160</v>
      </c>
      <c r="B161" s="173" t="s">
        <v>14</v>
      </c>
      <c r="C161" s="173" t="s">
        <v>4082</v>
      </c>
      <c r="D161" s="173" t="s">
        <v>532</v>
      </c>
      <c r="E161" s="173" t="s">
        <v>37</v>
      </c>
      <c r="F161" s="174" t="s">
        <v>13</v>
      </c>
      <c r="G161" s="174">
        <f t="shared" si="9"/>
        <v>7</v>
      </c>
      <c r="H161" s="173" t="s">
        <v>534</v>
      </c>
      <c r="I161" s="173" t="s">
        <v>535</v>
      </c>
      <c r="J161" s="175" t="s">
        <v>4229</v>
      </c>
      <c r="Q161" s="173" t="s">
        <v>4108</v>
      </c>
      <c r="W161" s="173" t="str">
        <f t="shared" si="8"/>
        <v>CI_ Creditor_ Financial Account. Details</v>
      </c>
      <c r="X161" s="173" t="str">
        <f t="shared" si="10"/>
        <v>ram:CICreditorFinancialAccountType</v>
      </c>
      <c r="Y161" s="173"/>
    </row>
    <row r="162" spans="1:25" ht="12.75" customHeight="1">
      <c r="A162" s="173">
        <v>161</v>
      </c>
      <c r="B162" s="173" t="s">
        <v>14</v>
      </c>
      <c r="C162" s="173" t="s">
        <v>4082</v>
      </c>
      <c r="D162" s="173" t="s">
        <v>536</v>
      </c>
      <c r="E162" s="173" t="s">
        <v>22</v>
      </c>
      <c r="F162" s="174" t="s">
        <v>26</v>
      </c>
      <c r="G162" s="174">
        <f t="shared" si="9"/>
        <v>8</v>
      </c>
      <c r="H162" s="173" t="s">
        <v>538</v>
      </c>
      <c r="I162" s="173" t="s">
        <v>539</v>
      </c>
      <c r="J162" s="175" t="s">
        <v>2347</v>
      </c>
      <c r="R162" s="173" t="s">
        <v>4109</v>
      </c>
      <c r="W162" s="173" t="str">
        <f t="shared" si="8"/>
        <v>CI_ Creditor_ Financial Account. Account Name. Text</v>
      </c>
      <c r="X162" s="173" t="str">
        <f t="shared" si="10"/>
        <v>ram:AccountName</v>
      </c>
      <c r="Y162" s="176" t="str">
        <f>Y$160&amp;"/"&amp;X162</f>
        <v>rsm:CIIHSupplyChainTradeTransactionType/ram:ApplicableCIIHSupplyChainTradeSettlement/ram:SpecifiedCITradeSettlementPaymentMeans/ram:PayeePartyCICreditorFinancialAccount/ram:AccountName</v>
      </c>
    </row>
    <row r="163" spans="1:25" ht="12.75" customHeight="1">
      <c r="A163" s="173">
        <v>162</v>
      </c>
      <c r="B163" s="173" t="s">
        <v>14</v>
      </c>
      <c r="C163" s="173" t="s">
        <v>4082</v>
      </c>
      <c r="D163" s="173" t="s">
        <v>540</v>
      </c>
      <c r="E163" s="173" t="s">
        <v>22</v>
      </c>
      <c r="F163" s="174" t="s">
        <v>26</v>
      </c>
      <c r="G163" s="174">
        <f t="shared" si="9"/>
        <v>8</v>
      </c>
      <c r="H163" s="173" t="s">
        <v>542</v>
      </c>
      <c r="I163" s="173" t="s">
        <v>543</v>
      </c>
      <c r="J163" s="175" t="s">
        <v>2333</v>
      </c>
      <c r="R163" s="173" t="s">
        <v>541</v>
      </c>
      <c r="W163" s="173" t="str">
        <f t="shared" si="8"/>
        <v>CI_ Creditor_ Financial Account. Proprietary_ Identification. Identifier</v>
      </c>
      <c r="X163" s="173" t="str">
        <f t="shared" si="10"/>
        <v>ram:ProprietaryID</v>
      </c>
      <c r="Y163" s="176" t="str">
        <f>Y$160&amp;"/"&amp;X163</f>
        <v>rsm:CIIHSupplyChainTradeTransactionType/ram:ApplicableCIIHSupplyChainTradeSettlement/ram:SpecifiedCITradeSettlementPaymentMeans/ram:PayeePartyCICreditorFinancialAccount/ram:ProprietaryID</v>
      </c>
    </row>
    <row r="164" spans="1:25" ht="12.75" customHeight="1">
      <c r="A164" s="173">
        <v>163</v>
      </c>
      <c r="B164" s="173" t="s">
        <v>14</v>
      </c>
      <c r="C164" s="173" t="s">
        <v>4082</v>
      </c>
      <c r="D164" s="173" t="s">
        <v>544</v>
      </c>
      <c r="E164" s="173" t="s">
        <v>22</v>
      </c>
      <c r="F164" s="174" t="s">
        <v>26</v>
      </c>
      <c r="G164" s="174">
        <f t="shared" si="9"/>
        <v>8</v>
      </c>
      <c r="H164" s="173" t="s">
        <v>546</v>
      </c>
      <c r="I164" s="173" t="s">
        <v>547</v>
      </c>
      <c r="J164" s="175" t="s">
        <v>2333</v>
      </c>
      <c r="R164" s="173" t="s">
        <v>4110</v>
      </c>
      <c r="W164" s="173" t="str">
        <f t="shared" si="8"/>
        <v>CI_ Creditor_ Financial Account. Type. Code</v>
      </c>
      <c r="X164" s="173" t="str">
        <f t="shared" si="10"/>
        <v>ram:TypeCode</v>
      </c>
      <c r="Y164" s="176" t="str">
        <f>Y$160&amp;"/"&amp;X164</f>
        <v>rsm:CIIHSupplyChainTradeTransactionType/ram:ApplicableCIIHSupplyChainTradeSettlement/ram:SpecifiedCITradeSettlementPaymentMeans/ram:PayeePartyCICreditorFinancialAccount/ram:TypeCode</v>
      </c>
    </row>
    <row r="165" spans="1:25" ht="12.75" customHeight="1">
      <c r="A165" s="173">
        <v>164</v>
      </c>
      <c r="B165" s="173" t="s">
        <v>14</v>
      </c>
      <c r="C165" s="173" t="s">
        <v>4082</v>
      </c>
      <c r="D165" s="173" t="s">
        <v>548</v>
      </c>
      <c r="E165" s="173" t="s">
        <v>32</v>
      </c>
      <c r="F165" s="174" t="s">
        <v>26</v>
      </c>
      <c r="G165" s="174">
        <f t="shared" si="9"/>
        <v>6</v>
      </c>
      <c r="H165" s="173" t="s">
        <v>550</v>
      </c>
      <c r="I165" s="173" t="s">
        <v>551</v>
      </c>
      <c r="J165" s="175" t="s">
        <v>4229</v>
      </c>
      <c r="P165" s="173" t="s">
        <v>4111</v>
      </c>
      <c r="W165" s="173" t="str">
        <f t="shared" si="8"/>
        <v>CI_ Trade Settlement_ Payment Means. Payee_ Specified. CI_ Creditor_ Financial Institution</v>
      </c>
      <c r="X165" s="173" t="str">
        <f t="shared" si="10"/>
        <v>ram:PayeeSpecifiedCICreditorFinancialInstitution</v>
      </c>
      <c r="Y165" s="176" t="str">
        <f>Y$155&amp;"/"&amp;X165</f>
        <v>rsm:CIIHSupplyChainTradeTransactionType/ram:ApplicableCIIHSupplyChainTradeSettlement/ram:SpecifiedCITradeSettlementPaymentMeans/ram:PayeeSpecifiedCICreditorFinancialInstitution</v>
      </c>
    </row>
    <row r="166" spans="1:25" ht="12.75" customHeight="1">
      <c r="A166" s="173">
        <v>165</v>
      </c>
      <c r="B166" s="173" t="s">
        <v>14</v>
      </c>
      <c r="C166" s="173" t="s">
        <v>4082</v>
      </c>
      <c r="D166" s="173" t="s">
        <v>552</v>
      </c>
      <c r="E166" s="173" t="s">
        <v>37</v>
      </c>
      <c r="F166" s="174" t="s">
        <v>13</v>
      </c>
      <c r="G166" s="174">
        <f t="shared" si="9"/>
        <v>7</v>
      </c>
      <c r="H166" s="173" t="s">
        <v>554</v>
      </c>
      <c r="I166" s="173" t="s">
        <v>555</v>
      </c>
      <c r="J166" s="175">
        <v>0</v>
      </c>
      <c r="Q166" s="173" t="s">
        <v>4112</v>
      </c>
      <c r="W166" s="173" t="str">
        <f t="shared" si="8"/>
        <v>CI_ Creditor_ Financial Institution. Details</v>
      </c>
      <c r="X166" s="173" t="str">
        <f t="shared" si="10"/>
        <v>ram:CICreditorFinancialInstitutionType</v>
      </c>
      <c r="Y166" s="173"/>
    </row>
    <row r="167" spans="1:25" ht="12.75" customHeight="1">
      <c r="A167" s="173">
        <v>166</v>
      </c>
      <c r="B167" s="173" t="s">
        <v>14</v>
      </c>
      <c r="C167" s="173" t="s">
        <v>4082</v>
      </c>
      <c r="D167" s="173" t="s">
        <v>556</v>
      </c>
      <c r="E167" s="173" t="s">
        <v>22</v>
      </c>
      <c r="F167" s="174" t="s">
        <v>26</v>
      </c>
      <c r="G167" s="174">
        <f t="shared" si="9"/>
        <v>8</v>
      </c>
      <c r="H167" s="173" t="s">
        <v>558</v>
      </c>
      <c r="I167" s="173" t="s">
        <v>559</v>
      </c>
      <c r="J167" s="175" t="s">
        <v>2369</v>
      </c>
      <c r="R167" s="173" t="s">
        <v>557</v>
      </c>
      <c r="W167" s="173" t="str">
        <f t="shared" si="8"/>
        <v>CI_ Creditor_ Financial Institution. Name. Text</v>
      </c>
      <c r="X167" s="173" t="str">
        <f t="shared" si="10"/>
        <v>ram:Name</v>
      </c>
      <c r="Y167" s="176" t="str">
        <f>Y$165&amp;"/"&amp;X167</f>
        <v>rsm:CIIHSupplyChainTradeTransactionType/ram:ApplicableCIIHSupplyChainTradeSettlement/ram:SpecifiedCITradeSettlementPaymentMeans/ram:PayeeSpecifiedCICreditorFinancialInstitution/ram:Name</v>
      </c>
    </row>
    <row r="168" spans="1:25" ht="12.75" customHeight="1">
      <c r="A168" s="173">
        <v>167</v>
      </c>
      <c r="B168" s="173" t="s">
        <v>14</v>
      </c>
      <c r="C168" s="173" t="s">
        <v>4082</v>
      </c>
      <c r="D168" s="173" t="s">
        <v>560</v>
      </c>
      <c r="E168" s="173" t="s">
        <v>22</v>
      </c>
      <c r="F168" s="174" t="s">
        <v>26</v>
      </c>
      <c r="G168" s="174">
        <f t="shared" si="9"/>
        <v>8</v>
      </c>
      <c r="H168" s="173" t="s">
        <v>562</v>
      </c>
      <c r="I168" s="173" t="s">
        <v>563</v>
      </c>
      <c r="J168" s="175" t="s">
        <v>2333</v>
      </c>
      <c r="R168" s="173" t="s">
        <v>4113</v>
      </c>
      <c r="W168" s="173" t="str">
        <f t="shared" si="8"/>
        <v>CI_ Creditor_ Financial Institution. Japan Financial Institution Common_ Identification. Identifier</v>
      </c>
      <c r="X168" s="173" t="str">
        <f t="shared" si="10"/>
        <v>ram:JapanFinancialInstitutionCommonID</v>
      </c>
      <c r="Y168" s="176" t="str">
        <f>Y$165&amp;"/"&amp;X168</f>
        <v>rsm:CIIHSupplyChainTradeTransactionType/ram:ApplicableCIIHSupplyChainTradeSettlement/ram:SpecifiedCITradeSettlementPaymentMeans/ram:PayeeSpecifiedCICreditorFinancialInstitution/ram:JapanFinancialInstitutionCommonID</v>
      </c>
    </row>
    <row r="169" spans="1:25" ht="12.75" customHeight="1">
      <c r="A169" s="173">
        <v>168</v>
      </c>
      <c r="B169" s="173" t="s">
        <v>14</v>
      </c>
      <c r="C169" s="173" t="s">
        <v>4082</v>
      </c>
      <c r="D169" s="173" t="s">
        <v>564</v>
      </c>
      <c r="E169" s="173" t="s">
        <v>32</v>
      </c>
      <c r="F169" s="174" t="s">
        <v>26</v>
      </c>
      <c r="G169" s="174">
        <f t="shared" si="9"/>
        <v>8</v>
      </c>
      <c r="H169" s="173" t="s">
        <v>566</v>
      </c>
      <c r="I169" s="173" t="s">
        <v>567</v>
      </c>
      <c r="J169" s="175" t="s">
        <v>4229</v>
      </c>
      <c r="R169" s="173" t="s">
        <v>4114</v>
      </c>
      <c r="W169" s="173" t="str">
        <f t="shared" si="8"/>
        <v>CI_ Creditor_ Financial Institution. Sub-Division. Branch_ Financial Institution</v>
      </c>
      <c r="X169" s="173" t="str">
        <f t="shared" si="10"/>
        <v>ram:Sub-DivisionBranchFinancialInstitution</v>
      </c>
      <c r="Y169" s="176" t="str">
        <f>Y$165&amp;"/"&amp;X169</f>
        <v>rsm:CIIHSupplyChainTradeTransactionType/ram:ApplicableCIIHSupplyChainTradeSettlement/ram:SpecifiedCITradeSettlementPaymentMeans/ram:PayeeSpecifiedCICreditorFinancialInstitution/ram:Sub-DivisionBranchFinancialInstitution</v>
      </c>
    </row>
    <row r="170" spans="1:25" ht="12.75" customHeight="1">
      <c r="A170" s="173">
        <v>169</v>
      </c>
      <c r="B170" s="173" t="s">
        <v>14</v>
      </c>
      <c r="C170" s="173" t="s">
        <v>4082</v>
      </c>
      <c r="D170" s="173" t="s">
        <v>568</v>
      </c>
      <c r="E170" s="173" t="s">
        <v>37</v>
      </c>
      <c r="F170" s="174" t="s">
        <v>13</v>
      </c>
      <c r="G170" s="174">
        <f t="shared" si="9"/>
        <v>9</v>
      </c>
      <c r="H170" s="173" t="s">
        <v>570</v>
      </c>
      <c r="I170" s="173" t="s">
        <v>571</v>
      </c>
      <c r="J170" s="175">
        <v>0</v>
      </c>
      <c r="S170" s="173" t="s">
        <v>4115</v>
      </c>
      <c r="W170" s="173" t="str">
        <f t="shared" si="8"/>
        <v>Branch_ Financial Institution. Details</v>
      </c>
      <c r="X170" s="173" t="str">
        <f t="shared" si="10"/>
        <v>ram:BranchFinancialInstitutionType</v>
      </c>
      <c r="Y170" s="173"/>
    </row>
    <row r="171" spans="1:25" ht="12.75" customHeight="1">
      <c r="A171" s="173">
        <v>170</v>
      </c>
      <c r="B171" s="173" t="s">
        <v>14</v>
      </c>
      <c r="C171" s="173" t="s">
        <v>4082</v>
      </c>
      <c r="D171" s="173" t="s">
        <v>572</v>
      </c>
      <c r="E171" s="173" t="s">
        <v>22</v>
      </c>
      <c r="F171" s="174" t="s">
        <v>26</v>
      </c>
      <c r="G171" s="174">
        <f t="shared" si="9"/>
        <v>10</v>
      </c>
      <c r="H171" s="173" t="s">
        <v>574</v>
      </c>
      <c r="I171" s="173" t="s">
        <v>575</v>
      </c>
      <c r="J171" s="175" t="s">
        <v>2333</v>
      </c>
      <c r="T171" s="173" t="s">
        <v>573</v>
      </c>
      <c r="W171" s="173" t="str">
        <f t="shared" si="8"/>
        <v>Branch_ Financial Institution. Identification. Identifier</v>
      </c>
      <c r="X171" s="173" t="str">
        <f t="shared" si="10"/>
        <v>ram:ID</v>
      </c>
      <c r="Y171" s="176" t="str">
        <f>Y169&amp;"/"&amp;X171</f>
        <v>rsm:CIIHSupplyChainTradeTransactionType/ram:ApplicableCIIHSupplyChainTradeSettlement/ram:SpecifiedCITradeSettlementPaymentMeans/ram:PayeeSpecifiedCICreditorFinancialInstitution/ram:Sub-DivisionBranchFinancialInstitution/ram:ID</v>
      </c>
    </row>
    <row r="172" spans="1:25" ht="12.75" customHeight="1">
      <c r="A172" s="173">
        <v>171</v>
      </c>
      <c r="B172" s="173" t="s">
        <v>14</v>
      </c>
      <c r="C172" s="173" t="s">
        <v>4082</v>
      </c>
      <c r="D172" s="173" t="s">
        <v>576</v>
      </c>
      <c r="E172" s="173" t="s">
        <v>22</v>
      </c>
      <c r="F172" s="174" t="s">
        <v>26</v>
      </c>
      <c r="G172" s="174">
        <f t="shared" si="9"/>
        <v>10</v>
      </c>
      <c r="H172" s="173" t="s">
        <v>578</v>
      </c>
      <c r="I172" s="173" t="s">
        <v>579</v>
      </c>
      <c r="J172" s="175" t="s">
        <v>2369</v>
      </c>
      <c r="T172" s="173" t="s">
        <v>577</v>
      </c>
      <c r="W172" s="173" t="str">
        <f t="shared" si="8"/>
        <v>Branch_ Financial Institution. Name. Text</v>
      </c>
      <c r="X172" s="173" t="str">
        <f t="shared" si="10"/>
        <v>ram:Name</v>
      </c>
      <c r="Y172" s="176" t="str">
        <f>Y169&amp;"/"&amp;X172</f>
        <v>rsm:CIIHSupplyChainTradeTransactionType/ram:ApplicableCIIHSupplyChainTradeSettlement/ram:SpecifiedCITradeSettlementPaymentMeans/ram:PayeeSpecifiedCICreditorFinancialInstitution/ram:Sub-DivisionBranchFinancialInstitution/ram:Name</v>
      </c>
    </row>
    <row r="173" spans="1:25" ht="12.75" customHeight="1">
      <c r="A173" s="173">
        <v>172</v>
      </c>
      <c r="B173" s="173" t="s">
        <v>14</v>
      </c>
      <c r="C173" s="173" t="s">
        <v>4082</v>
      </c>
      <c r="D173" s="173" t="s">
        <v>580</v>
      </c>
      <c r="E173" s="173" t="s">
        <v>32</v>
      </c>
      <c r="F173" s="174" t="s">
        <v>26</v>
      </c>
      <c r="G173" s="174">
        <f t="shared" si="9"/>
        <v>6</v>
      </c>
      <c r="H173" s="173" t="s">
        <v>582</v>
      </c>
      <c r="I173" s="173" t="s">
        <v>583</v>
      </c>
      <c r="J173" s="175" t="s">
        <v>4229</v>
      </c>
      <c r="P173" s="173" t="s">
        <v>4116</v>
      </c>
      <c r="W173" s="173" t="str">
        <f t="shared" si="8"/>
        <v>CI_ Trade Settlement_ Payment Means. Applicable. Trade Settlement_ Financial Card</v>
      </c>
      <c r="X173" s="173" t="str">
        <f t="shared" si="10"/>
        <v>ram:ApplicableTradeSettlementFinancialCard</v>
      </c>
      <c r="Y173" s="176" t="str">
        <f>Y$155&amp;"/"&amp;X173</f>
        <v>rsm:CIIHSupplyChainTradeTransactionType/ram:ApplicableCIIHSupplyChainTradeSettlement/ram:SpecifiedCITradeSettlementPaymentMeans/ram:ApplicableTradeSettlementFinancialCard</v>
      </c>
    </row>
    <row r="174" spans="1:25" ht="12.75" customHeight="1">
      <c r="A174" s="173">
        <v>173</v>
      </c>
      <c r="B174" s="173" t="s">
        <v>14</v>
      </c>
      <c r="C174" s="173" t="s">
        <v>4082</v>
      </c>
      <c r="D174" s="173" t="s">
        <v>584</v>
      </c>
      <c r="E174" s="173" t="s">
        <v>37</v>
      </c>
      <c r="F174" s="174" t="s">
        <v>13</v>
      </c>
      <c r="G174" s="174">
        <f t="shared" si="9"/>
        <v>7</v>
      </c>
      <c r="H174" s="173" t="s">
        <v>586</v>
      </c>
      <c r="I174" s="173" t="s">
        <v>587</v>
      </c>
      <c r="J174" s="175" t="s">
        <v>2405</v>
      </c>
      <c r="Q174" s="173" t="s">
        <v>4117</v>
      </c>
      <c r="W174" s="173" t="str">
        <f t="shared" si="8"/>
        <v>Trade Settlement_ Financial Card. Details</v>
      </c>
      <c r="X174" s="173" t="str">
        <f t="shared" si="10"/>
        <v>ram:TradeSettlementFinancialCardType</v>
      </c>
      <c r="Y174" s="173"/>
    </row>
    <row r="175" spans="1:25" ht="12.75" customHeight="1">
      <c r="A175" s="173">
        <v>174</v>
      </c>
      <c r="B175" s="173" t="s">
        <v>14</v>
      </c>
      <c r="C175" s="173" t="s">
        <v>4082</v>
      </c>
      <c r="D175" s="173" t="s">
        <v>588</v>
      </c>
      <c r="E175" s="173" t="s">
        <v>22</v>
      </c>
      <c r="F175" s="174" t="s">
        <v>20</v>
      </c>
      <c r="G175" s="174">
        <f t="shared" si="9"/>
        <v>8</v>
      </c>
      <c r="H175" s="173" t="s">
        <v>590</v>
      </c>
      <c r="I175" s="173" t="s">
        <v>591</v>
      </c>
      <c r="J175" s="175" t="s">
        <v>2415</v>
      </c>
      <c r="R175" s="173" t="s">
        <v>4118</v>
      </c>
      <c r="W175" s="173" t="str">
        <f t="shared" si="8"/>
        <v>Trade Settlement_ Financial Card. Identification. Identifier</v>
      </c>
      <c r="X175" s="173" t="str">
        <f t="shared" si="10"/>
        <v>ram:ID</v>
      </c>
      <c r="Y175" s="176" t="str">
        <f>Y$173&amp;"/"&amp;X175</f>
        <v>rsm:CIIHSupplyChainTradeTransactionType/ram:ApplicableCIIHSupplyChainTradeSettlement/ram:SpecifiedCITradeSettlementPaymentMeans/ram:ApplicableTradeSettlementFinancialCard/ram:ID</v>
      </c>
    </row>
    <row r="176" spans="1:25" ht="12.75" customHeight="1">
      <c r="A176" s="173">
        <v>175</v>
      </c>
      <c r="B176" s="173" t="s">
        <v>14</v>
      </c>
      <c r="C176" s="173" t="s">
        <v>4082</v>
      </c>
      <c r="D176" s="173" t="s">
        <v>592</v>
      </c>
      <c r="E176" s="173" t="s">
        <v>22</v>
      </c>
      <c r="F176" s="174" t="s">
        <v>26</v>
      </c>
      <c r="G176" s="174">
        <f t="shared" si="9"/>
        <v>8</v>
      </c>
      <c r="H176" s="173" t="s">
        <v>594</v>
      </c>
      <c r="I176" s="173" t="s">
        <v>595</v>
      </c>
      <c r="J176" s="175">
        <v>0</v>
      </c>
      <c r="R176" s="173" t="s">
        <v>593</v>
      </c>
      <c r="W176" s="173" t="str">
        <f t="shared" si="8"/>
        <v>Trade Settlement_ Financial Card. Type. Code</v>
      </c>
      <c r="X176" s="173" t="str">
        <f t="shared" si="10"/>
        <v>ram:TypeCode</v>
      </c>
      <c r="Y176" s="176" t="str">
        <f>Y$173&amp;"/"&amp;X176</f>
        <v>rsm:CIIHSupplyChainTradeTransactionType/ram:ApplicableCIIHSupplyChainTradeSettlement/ram:SpecifiedCITradeSettlementPaymentMeans/ram:ApplicableTradeSettlementFinancialCard/ram:TypeCode</v>
      </c>
    </row>
    <row r="177" spans="1:25" ht="12.75" customHeight="1">
      <c r="A177" s="173">
        <v>176</v>
      </c>
      <c r="B177" s="173" t="s">
        <v>14</v>
      </c>
      <c r="C177" s="173" t="s">
        <v>4082</v>
      </c>
      <c r="D177" s="173" t="s">
        <v>596</v>
      </c>
      <c r="E177" s="173" t="s">
        <v>22</v>
      </c>
      <c r="F177" s="174" t="s">
        <v>20</v>
      </c>
      <c r="G177" s="174">
        <f t="shared" si="9"/>
        <v>8</v>
      </c>
      <c r="H177" s="173" t="s">
        <v>598</v>
      </c>
      <c r="I177" s="173" t="s">
        <v>599</v>
      </c>
      <c r="J177" s="175" t="s">
        <v>2424</v>
      </c>
      <c r="R177" s="173" t="s">
        <v>4119</v>
      </c>
      <c r="W177" s="173" t="str">
        <f t="shared" si="8"/>
        <v>Trade Settlement_ Financial Card. Cardholder Name. Text</v>
      </c>
      <c r="X177" s="173" t="str">
        <f t="shared" si="10"/>
        <v>ram:CardholderName</v>
      </c>
      <c r="Y177" s="176" t="str">
        <f>Y$173&amp;"/"&amp;X177</f>
        <v>rsm:CIIHSupplyChainTradeTransactionType/ram:ApplicableCIIHSupplyChainTradeSettlement/ram:SpecifiedCITradeSettlementPaymentMeans/ram:ApplicableTradeSettlementFinancialCard/ram:CardholderName</v>
      </c>
    </row>
    <row r="178" spans="1:25" ht="12.75" customHeight="1">
      <c r="A178" s="173">
        <v>177</v>
      </c>
      <c r="B178" s="173" t="s">
        <v>14</v>
      </c>
      <c r="C178" s="173" t="s">
        <v>4082</v>
      </c>
      <c r="D178" s="173" t="s">
        <v>600</v>
      </c>
      <c r="E178" s="173" t="s">
        <v>22</v>
      </c>
      <c r="F178" s="174" t="s">
        <v>26</v>
      </c>
      <c r="G178" s="174">
        <f t="shared" si="9"/>
        <v>8</v>
      </c>
      <c r="H178" s="173" t="s">
        <v>602</v>
      </c>
      <c r="I178" s="173" t="s">
        <v>603</v>
      </c>
      <c r="J178" s="175">
        <v>0</v>
      </c>
      <c r="R178" s="173" t="s">
        <v>601</v>
      </c>
      <c r="W178" s="173" t="str">
        <f t="shared" si="8"/>
        <v>Trade Settlement_ Financial Card. Issuing Company Name. Text</v>
      </c>
      <c r="X178" s="173" t="str">
        <f t="shared" si="10"/>
        <v>ram:IssuingCompanyName</v>
      </c>
      <c r="Y178" s="176" t="str">
        <f>Y$173&amp;"/"&amp;X178</f>
        <v>rsm:CIIHSupplyChainTradeTransactionType/ram:ApplicableCIIHSupplyChainTradeSettlement/ram:SpecifiedCITradeSettlementPaymentMeans/ram:ApplicableTradeSettlementFinancialCard/ram:IssuingCompanyName</v>
      </c>
    </row>
    <row r="179" spans="1:25" ht="12.75" customHeight="1">
      <c r="A179" s="173">
        <v>178</v>
      </c>
      <c r="B179" s="173" t="s">
        <v>14</v>
      </c>
      <c r="C179" s="173" t="s">
        <v>4082</v>
      </c>
      <c r="D179" s="173" t="s">
        <v>3870</v>
      </c>
      <c r="E179" s="173" t="s">
        <v>32</v>
      </c>
      <c r="F179" s="174" t="s">
        <v>141</v>
      </c>
      <c r="G179" s="174">
        <f t="shared" si="9"/>
        <v>4</v>
      </c>
      <c r="H179" s="173" t="s">
        <v>4120</v>
      </c>
      <c r="I179" s="173" t="s">
        <v>4121</v>
      </c>
      <c r="J179" s="175" t="s">
        <v>4229</v>
      </c>
      <c r="N179" s="173" t="s">
        <v>4122</v>
      </c>
      <c r="W179" s="173" t="str">
        <f t="shared" si="8"/>
        <v>CIIH_ Supply Chain_ Trade Settlement. Specified. CI_ Trade_ Allowance Charge</v>
      </c>
      <c r="X179" s="173" t="str">
        <f t="shared" si="10"/>
        <v>ram:SpecifiedCITradeAllowanceCharge</v>
      </c>
      <c r="Y179" s="176" t="str">
        <f>Y$122&amp;"/"&amp;X179</f>
        <v>rsm:CIIHSupplyChainTradeTransactionType/ram:ApplicableCIIHSupplyChainTradeSettlement/ram:SpecifiedCITradeAllowanceCharge</v>
      </c>
    </row>
    <row r="180" spans="1:25" ht="12.75" customHeight="1">
      <c r="A180" s="173">
        <v>179</v>
      </c>
      <c r="B180" s="173" t="s">
        <v>14</v>
      </c>
      <c r="C180" s="173" t="s">
        <v>4082</v>
      </c>
      <c r="D180" s="173" t="s">
        <v>1182</v>
      </c>
      <c r="E180" s="173" t="s">
        <v>37</v>
      </c>
      <c r="F180" s="174" t="s">
        <v>13</v>
      </c>
      <c r="G180" s="174">
        <f t="shared" si="9"/>
        <v>5</v>
      </c>
      <c r="H180" s="173" t="s">
        <v>4123</v>
      </c>
      <c r="I180" s="173" t="s">
        <v>4124</v>
      </c>
      <c r="J180" s="175" t="s">
        <v>4229</v>
      </c>
      <c r="O180" s="173" t="s">
        <v>1183</v>
      </c>
      <c r="W180" s="173" t="str">
        <f t="shared" si="8"/>
        <v>CI_ Trade_ Allowance Charge. Details</v>
      </c>
      <c r="X180" s="173" t="str">
        <f t="shared" si="10"/>
        <v>ram:CITradeAllowanceChargeType</v>
      </c>
    </row>
    <row r="181" spans="1:25" ht="12.75" customHeight="1">
      <c r="A181" s="173">
        <v>180</v>
      </c>
      <c r="B181" s="173" t="s">
        <v>14</v>
      </c>
      <c r="C181" s="173" t="s">
        <v>4082</v>
      </c>
      <c r="D181" s="173" t="s">
        <v>613</v>
      </c>
      <c r="E181" s="173" t="s">
        <v>22</v>
      </c>
      <c r="F181" s="174" t="s">
        <v>20</v>
      </c>
      <c r="G181" s="174">
        <f t="shared" si="9"/>
        <v>6</v>
      </c>
      <c r="H181" s="173" t="s">
        <v>615</v>
      </c>
      <c r="I181" s="173" t="s">
        <v>4125</v>
      </c>
      <c r="J181" s="175">
        <v>0</v>
      </c>
      <c r="P181" s="173" t="s">
        <v>1186</v>
      </c>
      <c r="W181" s="173" t="str">
        <f t="shared" si="8"/>
        <v>CI_ Trade_ Allowance Charge. Charge. Indicator</v>
      </c>
      <c r="X181" s="173" t="str">
        <f t="shared" si="10"/>
        <v>ram:ChargeIndicator</v>
      </c>
      <c r="Y181" s="176" t="str">
        <f>Y179&amp;"/"&amp;X181</f>
        <v>rsm:CIIHSupplyChainTradeTransactionType/ram:ApplicableCIIHSupplyChainTradeSettlement/ram:SpecifiedCITradeAllowanceCharge/ram:ChargeIndicator</v>
      </c>
    </row>
    <row r="182" spans="1:25" ht="12.75" customHeight="1">
      <c r="A182" s="173">
        <v>181</v>
      </c>
      <c r="B182" s="173" t="s">
        <v>14</v>
      </c>
      <c r="C182" s="173" t="s">
        <v>4082</v>
      </c>
      <c r="D182" s="173" t="s">
        <v>637</v>
      </c>
      <c r="E182" s="173" t="s">
        <v>32</v>
      </c>
      <c r="F182" s="174" t="s">
        <v>141</v>
      </c>
      <c r="G182" s="174">
        <f t="shared" si="9"/>
        <v>6</v>
      </c>
      <c r="H182" s="173" t="s">
        <v>668</v>
      </c>
      <c r="I182" s="173" t="s">
        <v>669</v>
      </c>
      <c r="J182" s="175" t="s">
        <v>4229</v>
      </c>
      <c r="P182" s="173" t="s">
        <v>638</v>
      </c>
      <c r="W182" s="173" t="str">
        <f t="shared" si="8"/>
        <v>CI_ Trade_ Allowance Charge. Category. CI_ Trade_ Tax</v>
      </c>
      <c r="X182" s="173" t="str">
        <f t="shared" si="10"/>
        <v>ram:CategoryCITradeTax</v>
      </c>
      <c r="Y182" s="176" t="str">
        <f>Y179&amp;"/"&amp;X182</f>
        <v>rsm:CIIHSupplyChainTradeTransactionType/ram:ApplicableCIIHSupplyChainTradeSettlement/ram:SpecifiedCITradeAllowanceCharge/ram:CategoryCITradeTax</v>
      </c>
    </row>
    <row r="183" spans="1:25" ht="12.75" customHeight="1">
      <c r="A183" s="173">
        <v>182</v>
      </c>
      <c r="B183" s="173" t="s">
        <v>14</v>
      </c>
      <c r="C183" s="173" t="s">
        <v>4082</v>
      </c>
      <c r="D183" s="173" t="s">
        <v>678</v>
      </c>
      <c r="E183" s="173" t="s">
        <v>37</v>
      </c>
      <c r="F183" s="174" t="s">
        <v>13</v>
      </c>
      <c r="G183" s="174">
        <f t="shared" si="9"/>
        <v>7</v>
      </c>
      <c r="H183" s="173" t="s">
        <v>670</v>
      </c>
      <c r="I183" s="173" t="s">
        <v>671</v>
      </c>
      <c r="J183" s="175" t="s">
        <v>4229</v>
      </c>
      <c r="Q183" s="173" t="s">
        <v>642</v>
      </c>
      <c r="W183" s="173" t="str">
        <f t="shared" si="8"/>
        <v>CI_ Trade_ Tax. Details</v>
      </c>
      <c r="X183" s="173" t="str">
        <f t="shared" si="10"/>
        <v>ram:CITradeTaxType</v>
      </c>
      <c r="Y183" s="173"/>
    </row>
    <row r="184" spans="1:25" ht="12.75" customHeight="1">
      <c r="A184" s="173">
        <v>183</v>
      </c>
      <c r="B184" s="173" t="s">
        <v>14</v>
      </c>
      <c r="C184" s="173" t="s">
        <v>4082</v>
      </c>
      <c r="D184" s="173" t="s">
        <v>682</v>
      </c>
      <c r="E184" s="173" t="s">
        <v>22</v>
      </c>
      <c r="F184" s="174" t="s">
        <v>20</v>
      </c>
      <c r="G184" s="174">
        <f t="shared" si="9"/>
        <v>8</v>
      </c>
      <c r="H184" s="173" t="s">
        <v>4126</v>
      </c>
      <c r="I184" s="173" t="s">
        <v>4127</v>
      </c>
      <c r="J184" s="175" t="s">
        <v>4229</v>
      </c>
      <c r="R184" s="173" t="s">
        <v>847</v>
      </c>
      <c r="W184" s="173" t="str">
        <f t="shared" si="8"/>
        <v>CI_ Trade_ Tax. Calculated. Amount</v>
      </c>
      <c r="X184" s="173" t="str">
        <f t="shared" si="10"/>
        <v>ram:CalculatedAmount</v>
      </c>
      <c r="Y184" s="176" t="str">
        <f>Y$182&amp;"/"&amp;X184</f>
        <v>rsm:CIIHSupplyChainTradeTransactionType/ram:ApplicableCIIHSupplyChainTradeSettlement/ram:SpecifiedCITradeAllowanceCharge/ram:CategoryCITradeTax/ram:CalculatedAmount</v>
      </c>
    </row>
    <row r="185" spans="1:25" ht="12.75" customHeight="1">
      <c r="A185" s="173">
        <v>184</v>
      </c>
      <c r="B185" s="173" t="s">
        <v>14</v>
      </c>
      <c r="C185" s="173" t="s">
        <v>4082</v>
      </c>
      <c r="D185" s="173" t="s">
        <v>645</v>
      </c>
      <c r="E185" s="173" t="s">
        <v>22</v>
      </c>
      <c r="F185" s="174" t="s">
        <v>20</v>
      </c>
      <c r="G185" s="174">
        <f t="shared" si="9"/>
        <v>8</v>
      </c>
      <c r="H185" s="173" t="s">
        <v>4128</v>
      </c>
      <c r="I185" s="173" t="s">
        <v>4129</v>
      </c>
      <c r="J185" s="175" t="s">
        <v>4229</v>
      </c>
      <c r="R185" s="173" t="s">
        <v>646</v>
      </c>
      <c r="W185" s="173" t="str">
        <f t="shared" si="8"/>
        <v>CI_ Trade_ Tax. Calculated. Rate</v>
      </c>
      <c r="X185" s="173" t="str">
        <f t="shared" si="10"/>
        <v>ram:CalculatedRate</v>
      </c>
      <c r="Y185" s="176" t="str">
        <f>Y$182&amp;"/"&amp;X185</f>
        <v>rsm:CIIHSupplyChainTradeTransactionType/ram:ApplicableCIIHSupplyChainTradeSettlement/ram:SpecifiedCITradeAllowanceCharge/ram:CategoryCITradeTax/ram:CalculatedRate</v>
      </c>
    </row>
    <row r="186" spans="1:25" ht="12.75" customHeight="1">
      <c r="A186" s="173">
        <v>185</v>
      </c>
      <c r="B186" s="173" t="s">
        <v>14</v>
      </c>
      <c r="C186" s="173" t="s">
        <v>4082</v>
      </c>
      <c r="D186" s="173" t="s">
        <v>690</v>
      </c>
      <c r="E186" s="173" t="s">
        <v>22</v>
      </c>
      <c r="F186" s="174" t="s">
        <v>20</v>
      </c>
      <c r="G186" s="174">
        <f t="shared" si="9"/>
        <v>8</v>
      </c>
      <c r="H186" s="173" t="s">
        <v>4130</v>
      </c>
      <c r="I186" s="173" t="s">
        <v>4131</v>
      </c>
      <c r="J186" s="175" t="s">
        <v>4229</v>
      </c>
      <c r="R186" s="173" t="s">
        <v>4132</v>
      </c>
      <c r="W186" s="173" t="str">
        <f t="shared" si="8"/>
        <v>CI_ Trade_ Tax. Basis. Amount</v>
      </c>
      <c r="X186" s="173" t="str">
        <f t="shared" si="10"/>
        <v>ram:BasisAmount</v>
      </c>
      <c r="Y186" s="176" t="str">
        <f>Y$182&amp;"/"&amp;X186</f>
        <v>rsm:CIIHSupplyChainTradeTransactionType/ram:ApplicableCIIHSupplyChainTradeSettlement/ram:SpecifiedCITradeAllowanceCharge/ram:CategoryCITradeTax/ram:BasisAmount</v>
      </c>
    </row>
    <row r="187" spans="1:25" ht="12.75" customHeight="1">
      <c r="A187" s="173">
        <v>186</v>
      </c>
      <c r="B187" s="173" t="s">
        <v>14</v>
      </c>
      <c r="C187" s="173" t="s">
        <v>4082</v>
      </c>
      <c r="D187" s="173" t="s">
        <v>649</v>
      </c>
      <c r="E187" s="173" t="s">
        <v>22</v>
      </c>
      <c r="F187" s="174" t="s">
        <v>20</v>
      </c>
      <c r="G187" s="174">
        <f t="shared" si="9"/>
        <v>8</v>
      </c>
      <c r="H187" s="173" t="s">
        <v>4133</v>
      </c>
      <c r="I187" s="173" t="s">
        <v>4134</v>
      </c>
      <c r="J187" s="175" t="s">
        <v>4229</v>
      </c>
      <c r="R187" s="173" t="s">
        <v>650</v>
      </c>
      <c r="W187" s="173" t="str">
        <f t="shared" si="8"/>
        <v>CI_ Trade_ Tax. Category. Code</v>
      </c>
      <c r="X187" s="173" t="str">
        <f t="shared" si="10"/>
        <v>ram:CategoryCode</v>
      </c>
      <c r="Y187" s="176" t="str">
        <f>Y$182&amp;"/"&amp;X187</f>
        <v>rsm:CIIHSupplyChainTradeTransactionType/ram:ApplicableCIIHSupplyChainTradeSettlement/ram:SpecifiedCITradeAllowanceCharge/ram:CategoryCITradeTax/ram:CategoryCode</v>
      </c>
    </row>
    <row r="188" spans="1:25" ht="12.75" customHeight="1">
      <c r="A188" s="173">
        <v>187</v>
      </c>
      <c r="B188" s="173" t="s">
        <v>14</v>
      </c>
      <c r="C188" s="173" t="s">
        <v>4082</v>
      </c>
      <c r="D188" s="173" t="s">
        <v>674</v>
      </c>
      <c r="E188" s="173" t="s">
        <v>32</v>
      </c>
      <c r="F188" s="174" t="s">
        <v>141</v>
      </c>
      <c r="G188" s="174">
        <f t="shared" si="9"/>
        <v>4</v>
      </c>
      <c r="H188" s="173" t="s">
        <v>676</v>
      </c>
      <c r="I188" s="173" t="s">
        <v>677</v>
      </c>
      <c r="J188" s="175" t="s">
        <v>4229</v>
      </c>
      <c r="N188" s="173" t="s">
        <v>4135</v>
      </c>
      <c r="W188" s="173" t="str">
        <f t="shared" si="8"/>
        <v>CIIH_ Supply Chain_ Trade Settlement. Applicable. CI_ Trade_ Tax</v>
      </c>
      <c r="X188" s="173" t="str">
        <f t="shared" si="10"/>
        <v>ram:ApplicableCITradeTax</v>
      </c>
      <c r="Y188" s="176" t="str">
        <f>Y$122&amp;"/"&amp;X188</f>
        <v>rsm:CIIHSupplyChainTradeTransactionType/ram:ApplicableCIIHSupplyChainTradeSettlement/ram:ApplicableCITradeTax</v>
      </c>
    </row>
    <row r="189" spans="1:25" ht="12.75" customHeight="1">
      <c r="A189" s="173">
        <v>188</v>
      </c>
      <c r="B189" s="173" t="s">
        <v>14</v>
      </c>
      <c r="C189" s="173" t="s">
        <v>4082</v>
      </c>
      <c r="D189" s="173" t="s">
        <v>678</v>
      </c>
      <c r="E189" s="173" t="s">
        <v>37</v>
      </c>
      <c r="F189" s="174" t="s">
        <v>13</v>
      </c>
      <c r="G189" s="174">
        <f t="shared" si="9"/>
        <v>5</v>
      </c>
      <c r="H189" s="173" t="s">
        <v>680</v>
      </c>
      <c r="I189" s="173" t="s">
        <v>681</v>
      </c>
      <c r="J189" s="175" t="s">
        <v>2785</v>
      </c>
      <c r="O189" s="173" t="s">
        <v>642</v>
      </c>
      <c r="W189" s="173" t="str">
        <f t="shared" si="8"/>
        <v>CI_ Trade_ Tax. Details</v>
      </c>
      <c r="X189" s="173" t="str">
        <f t="shared" si="10"/>
        <v>ram:CITradeTaxType</v>
      </c>
    </row>
    <row r="190" spans="1:25" ht="12.75" customHeight="1">
      <c r="A190" s="173">
        <v>189</v>
      </c>
      <c r="B190" s="173" t="s">
        <v>14</v>
      </c>
      <c r="C190" s="173" t="s">
        <v>4082</v>
      </c>
      <c r="D190" s="173" t="s">
        <v>682</v>
      </c>
      <c r="E190" s="173" t="s">
        <v>22</v>
      </c>
      <c r="F190" s="174" t="s">
        <v>26</v>
      </c>
      <c r="G190" s="174">
        <f t="shared" si="9"/>
        <v>6</v>
      </c>
      <c r="H190" s="173" t="s">
        <v>684</v>
      </c>
      <c r="I190" s="173" t="s">
        <v>685</v>
      </c>
      <c r="J190" s="175" t="s">
        <v>2799</v>
      </c>
      <c r="P190" s="173" t="s">
        <v>847</v>
      </c>
      <c r="W190" s="173" t="str">
        <f t="shared" si="8"/>
        <v>CI_ Trade_ Tax. Calculated. Amount</v>
      </c>
      <c r="X190" s="173" t="str">
        <f t="shared" si="10"/>
        <v>ram:CalculatedAmount</v>
      </c>
      <c r="Y190" s="176" t="str">
        <f>Y188&amp;"/"&amp;X190</f>
        <v>rsm:CIIHSupplyChainTradeTransactionType/ram:ApplicableCIIHSupplyChainTradeSettlement/ram:ApplicableCITradeTax/ram:CalculatedAmount</v>
      </c>
    </row>
    <row r="191" spans="1:25" ht="12.75" customHeight="1">
      <c r="A191" s="173">
        <v>190</v>
      </c>
      <c r="B191" s="173" t="s">
        <v>14</v>
      </c>
      <c r="C191" s="173" t="s">
        <v>4082</v>
      </c>
      <c r="D191" s="173" t="s">
        <v>686</v>
      </c>
      <c r="E191" s="173" t="s">
        <v>22</v>
      </c>
      <c r="F191" s="174" t="s">
        <v>26</v>
      </c>
      <c r="G191" s="174">
        <f t="shared" si="9"/>
        <v>6</v>
      </c>
      <c r="H191" s="173" t="s">
        <v>688</v>
      </c>
      <c r="I191" s="173" t="s">
        <v>689</v>
      </c>
      <c r="J191" s="175">
        <v>0</v>
      </c>
      <c r="P191" s="173" t="s">
        <v>1160</v>
      </c>
      <c r="W191" s="173" t="str">
        <f t="shared" si="8"/>
        <v>CI_ Trade_ Tax. Type. Code</v>
      </c>
      <c r="X191" s="173" t="str">
        <f t="shared" si="10"/>
        <v>ram:TypeCode</v>
      </c>
      <c r="Y191" s="176" t="str">
        <f t="shared" ref="Y191:Y199" si="11">Y$188&amp;"/"&amp;X191</f>
        <v>rsm:CIIHSupplyChainTradeTransactionType/ram:ApplicableCIIHSupplyChainTradeSettlement/ram:ApplicableCITradeTax/ram:TypeCode</v>
      </c>
    </row>
    <row r="192" spans="1:25" ht="12.75" customHeight="1">
      <c r="A192" s="173">
        <v>191</v>
      </c>
      <c r="B192" s="173" t="s">
        <v>14</v>
      </c>
      <c r="C192" s="173" t="s">
        <v>4082</v>
      </c>
      <c r="D192" s="173" t="s">
        <v>690</v>
      </c>
      <c r="E192" s="173" t="s">
        <v>22</v>
      </c>
      <c r="F192" s="174" t="s">
        <v>26</v>
      </c>
      <c r="G192" s="174">
        <f t="shared" si="9"/>
        <v>6</v>
      </c>
      <c r="H192" s="173" t="s">
        <v>692</v>
      </c>
      <c r="I192" s="173" t="s">
        <v>693</v>
      </c>
      <c r="J192" s="175" t="s">
        <v>2791</v>
      </c>
      <c r="P192" s="173" t="s">
        <v>4136</v>
      </c>
      <c r="W192" s="173" t="str">
        <f t="shared" si="8"/>
        <v xml:space="preserve">CI_ Trade_ Tax. Basis. Amount  </v>
      </c>
      <c r="X192" s="173" t="str">
        <f t="shared" si="10"/>
        <v>ram:BasisAmount</v>
      </c>
      <c r="Y192" s="176" t="str">
        <f t="shared" si="11"/>
        <v>rsm:CIIHSupplyChainTradeTransactionType/ram:ApplicableCIIHSupplyChainTradeSettlement/ram:ApplicableCITradeTax/ram:BasisAmount</v>
      </c>
    </row>
    <row r="193" spans="1:25" ht="12.75" customHeight="1">
      <c r="A193" s="173">
        <v>192</v>
      </c>
      <c r="B193" s="173" t="s">
        <v>14</v>
      </c>
      <c r="C193" s="173" t="s">
        <v>4082</v>
      </c>
      <c r="D193" s="173" t="s">
        <v>649</v>
      </c>
      <c r="E193" s="173" t="s">
        <v>22</v>
      </c>
      <c r="F193" s="174" t="s">
        <v>26</v>
      </c>
      <c r="G193" s="174">
        <f t="shared" si="9"/>
        <v>6</v>
      </c>
      <c r="H193" s="173" t="s">
        <v>695</v>
      </c>
      <c r="I193" s="173" t="s">
        <v>696</v>
      </c>
      <c r="J193" s="175" t="s">
        <v>2805</v>
      </c>
      <c r="P193" s="173" t="s">
        <v>650</v>
      </c>
      <c r="W193" s="173" t="str">
        <f t="shared" si="8"/>
        <v>CI_ Trade_ Tax. Category. Code</v>
      </c>
      <c r="X193" s="173" t="str">
        <f t="shared" si="10"/>
        <v>ram:CategoryCode</v>
      </c>
      <c r="Y193" s="176" t="str">
        <f t="shared" si="11"/>
        <v>rsm:CIIHSupplyChainTradeTransactionType/ram:ApplicableCIIHSupplyChainTradeSettlement/ram:ApplicableCITradeTax/ram:CategoryCode</v>
      </c>
    </row>
    <row r="194" spans="1:25" ht="12.75" customHeight="1">
      <c r="A194" s="173">
        <v>193</v>
      </c>
      <c r="B194" s="173" t="s">
        <v>14</v>
      </c>
      <c r="C194" s="173" t="s">
        <v>4082</v>
      </c>
      <c r="D194" s="173" t="s">
        <v>697</v>
      </c>
      <c r="E194" s="173" t="s">
        <v>22</v>
      </c>
      <c r="F194" s="174" t="s">
        <v>26</v>
      </c>
      <c r="G194" s="174">
        <f t="shared" si="9"/>
        <v>6</v>
      </c>
      <c r="H194" s="173" t="s">
        <v>699</v>
      </c>
      <c r="I194" s="173" t="s">
        <v>700</v>
      </c>
      <c r="J194" s="175" t="s">
        <v>1448</v>
      </c>
      <c r="P194" s="173" t="s">
        <v>698</v>
      </c>
      <c r="W194" s="173" t="str">
        <f t="shared" ref="W194:W257" si="12">K194&amp;L194&amp;M194&amp;N194&amp;O194&amp;P194&amp;Q194&amp;R194&amp;S194&amp;T194</f>
        <v>CI_ Trade_ Tax. Currency. Code</v>
      </c>
      <c r="X194" s="173" t="str">
        <f t="shared" si="10"/>
        <v>ram:CurrencyCode</v>
      </c>
      <c r="Y194" s="176" t="str">
        <f t="shared" si="11"/>
        <v>rsm:CIIHSupplyChainTradeTransactionType/ram:ApplicableCIIHSupplyChainTradeSettlement/ram:ApplicableCITradeTax/ram:CurrencyCode</v>
      </c>
    </row>
    <row r="195" spans="1:25" ht="12.75" customHeight="1">
      <c r="A195" s="173">
        <v>194</v>
      </c>
      <c r="B195" s="173" t="s">
        <v>14</v>
      </c>
      <c r="C195" s="173" t="s">
        <v>4082</v>
      </c>
      <c r="D195" s="173" t="s">
        <v>701</v>
      </c>
      <c r="E195" s="173" t="s">
        <v>22</v>
      </c>
      <c r="F195" s="174" t="s">
        <v>26</v>
      </c>
      <c r="G195" s="174">
        <f t="shared" ref="G195:G258" si="13">IF(LEN(K195)&gt;0,1,
  IF(LEN(L195)&gt;0,2,
    IF(LEN(M195)&gt;0,3,
      IF(LEN(N195)&gt;0,4,
        IF(LEN(O195)&gt;0,5,
          IF(LEN(P195)&gt;0,6,
            IF(LEN(Q195)&gt;0,7,
              IF(LEN(R195)&gt;0,8,
                IF(LEN(S195)&gt;0,9,
                  IF(LEN(T195)&gt;0,10,"")
)))))))))</f>
        <v>6</v>
      </c>
      <c r="H195" s="173" t="s">
        <v>703</v>
      </c>
      <c r="I195" s="173" t="s">
        <v>704</v>
      </c>
      <c r="J195" s="175">
        <v>0</v>
      </c>
      <c r="P195" s="173" t="s">
        <v>702</v>
      </c>
      <c r="W195" s="173" t="str">
        <f t="shared" si="12"/>
        <v>CI_ Trade_ Tax. Category Name. Text</v>
      </c>
      <c r="X195" s="173" t="str">
        <f t="shared" ref="X195:X258" si="14">IF(OR("ASMA"=E195,"MA"=E195),"rsm:","ram:")&amp;
IF(OR("ASMA"=E195,"ABIE"=E195),
  SUBSTITUTE(
    SUBSTITUTE(
      SUBSTITUTE(W195,". Details","Type"),
      "_",""
    ),
    " ",""
  ),
  SUBSTITUTE(
    SUBSTITUTE(
      SUBSTITUTE(
        SUBSTITUTE(
          SUBSTITUTE(
            SUBSTITUTE(
              MID(W195,FIND(".",W195)+2,LEN(W195)-FIND(".",W195)-1),
              "_",""
            ),
            "Identification",""
          ),
          "Text",""
        ),
        ".",""
      ),
      " ",""
    ),
    "Identifier","ID"
  )
)</f>
        <v>ram:CategoryName</v>
      </c>
      <c r="Y195" s="176" t="str">
        <f t="shared" si="11"/>
        <v>rsm:CIIHSupplyChainTradeTransactionType/ram:ApplicableCIIHSupplyChainTradeSettlement/ram:ApplicableCITradeTax/ram:CategoryName</v>
      </c>
    </row>
    <row r="196" spans="1:25" ht="12.75" customHeight="1">
      <c r="A196" s="173">
        <v>195</v>
      </c>
      <c r="B196" s="173" t="s">
        <v>14</v>
      </c>
      <c r="C196" s="173" t="s">
        <v>4082</v>
      </c>
      <c r="D196" s="173" t="s">
        <v>705</v>
      </c>
      <c r="E196" s="173" t="s">
        <v>22</v>
      </c>
      <c r="F196" s="174" t="s">
        <v>26</v>
      </c>
      <c r="G196" s="174">
        <f t="shared" si="13"/>
        <v>6</v>
      </c>
      <c r="H196" s="173" t="s">
        <v>707</v>
      </c>
      <c r="I196" s="173" t="s">
        <v>708</v>
      </c>
      <c r="J196" s="175" t="s">
        <v>2811</v>
      </c>
      <c r="P196" s="173" t="s">
        <v>4137</v>
      </c>
      <c r="W196" s="173" t="str">
        <f t="shared" si="12"/>
        <v>CI_ Trade_ Tax. Rate_ Applicable. Percent</v>
      </c>
      <c r="X196" s="173" t="str">
        <f t="shared" si="14"/>
        <v>ram:RateApplicablePercent</v>
      </c>
      <c r="Y196" s="176" t="str">
        <f t="shared" si="11"/>
        <v>rsm:CIIHSupplyChainTradeTransactionType/ram:ApplicableCIIHSupplyChainTradeSettlement/ram:ApplicableCITradeTax/ram:RateApplicablePercent</v>
      </c>
    </row>
    <row r="197" spans="1:25" ht="12.75" customHeight="1">
      <c r="A197" s="173">
        <v>196</v>
      </c>
      <c r="B197" s="173" t="s">
        <v>14</v>
      </c>
      <c r="C197" s="173" t="s">
        <v>4082</v>
      </c>
      <c r="D197" s="173" t="s">
        <v>709</v>
      </c>
      <c r="E197" s="173" t="s">
        <v>22</v>
      </c>
      <c r="F197" s="174" t="s">
        <v>26</v>
      </c>
      <c r="G197" s="174">
        <f t="shared" si="13"/>
        <v>6</v>
      </c>
      <c r="H197" s="173" t="s">
        <v>711</v>
      </c>
      <c r="I197" s="173" t="s">
        <v>712</v>
      </c>
      <c r="J197" s="175">
        <v>0</v>
      </c>
      <c r="P197" s="173" t="s">
        <v>4138</v>
      </c>
      <c r="W197" s="173" t="str">
        <f t="shared" si="12"/>
        <v>CI_ Trade_ Tax. Grand Total. Amount</v>
      </c>
      <c r="X197" s="173" t="str">
        <f t="shared" si="14"/>
        <v>ram:GrandTotalAmount</v>
      </c>
      <c r="Y197" s="176" t="str">
        <f t="shared" si="11"/>
        <v>rsm:CIIHSupplyChainTradeTransactionType/ram:ApplicableCIIHSupplyChainTradeSettlement/ram:ApplicableCITradeTax/ram:GrandTotalAmount</v>
      </c>
    </row>
    <row r="198" spans="1:25" ht="12.75" customHeight="1">
      <c r="A198" s="173">
        <v>197</v>
      </c>
      <c r="B198" s="173" t="s">
        <v>14</v>
      </c>
      <c r="C198" s="173" t="s">
        <v>4082</v>
      </c>
      <c r="D198" s="173" t="s">
        <v>713</v>
      </c>
      <c r="E198" s="173" t="s">
        <v>22</v>
      </c>
      <c r="F198" s="174" t="s">
        <v>26</v>
      </c>
      <c r="G198" s="174">
        <f t="shared" si="13"/>
        <v>6</v>
      </c>
      <c r="H198" s="173" t="s">
        <v>715</v>
      </c>
      <c r="I198" s="173" t="s">
        <v>716</v>
      </c>
      <c r="J198" s="175">
        <v>0</v>
      </c>
      <c r="P198" s="173" t="s">
        <v>4139</v>
      </c>
      <c r="W198" s="173" t="str">
        <f t="shared" si="12"/>
        <v>CI_ Trade_ Tax. Calculation Method. Code</v>
      </c>
      <c r="X198" s="173" t="str">
        <f t="shared" si="14"/>
        <v>ram:CalculationMethodCode</v>
      </c>
      <c r="Y198" s="176" t="str">
        <f t="shared" si="11"/>
        <v>rsm:CIIHSupplyChainTradeTransactionType/ram:ApplicableCIIHSupplyChainTradeSettlement/ram:ApplicableCITradeTax/ram:CalculationMethodCode</v>
      </c>
    </row>
    <row r="199" spans="1:25" ht="12.75" customHeight="1">
      <c r="A199" s="173">
        <v>198</v>
      </c>
      <c r="B199" s="173" t="s">
        <v>14</v>
      </c>
      <c r="C199" s="173" t="s">
        <v>4082</v>
      </c>
      <c r="D199" s="173" t="s">
        <v>717</v>
      </c>
      <c r="E199" s="173" t="s">
        <v>22</v>
      </c>
      <c r="F199" s="174" t="s">
        <v>26</v>
      </c>
      <c r="G199" s="174">
        <f t="shared" si="13"/>
        <v>6</v>
      </c>
      <c r="H199" s="173" t="s">
        <v>719</v>
      </c>
      <c r="I199" s="173" t="s">
        <v>720</v>
      </c>
      <c r="J199" s="175">
        <v>0</v>
      </c>
      <c r="P199" s="173" t="s">
        <v>1175</v>
      </c>
      <c r="W199" s="173" t="str">
        <f t="shared" si="12"/>
        <v>CI_ Trade_ Tax. Local Tax System. Identifier</v>
      </c>
      <c r="X199" s="173" t="str">
        <f t="shared" si="14"/>
        <v>ram:LocalTaxSystemID</v>
      </c>
      <c r="Y199" s="176" t="str">
        <f t="shared" si="11"/>
        <v>rsm:CIIHSupplyChainTradeTransactionType/ram:ApplicableCIIHSupplyChainTradeSettlement/ram:ApplicableCITradeTax/ram:LocalTaxSystemID</v>
      </c>
    </row>
    <row r="200" spans="1:25" ht="12.75" customHeight="1">
      <c r="A200" s="173">
        <v>199</v>
      </c>
      <c r="B200" s="173" t="s">
        <v>14</v>
      </c>
      <c r="C200" s="173" t="s">
        <v>4082</v>
      </c>
      <c r="D200" s="173" t="s">
        <v>721</v>
      </c>
      <c r="E200" s="173" t="s">
        <v>32</v>
      </c>
      <c r="F200" s="174" t="s">
        <v>26</v>
      </c>
      <c r="G200" s="174">
        <f t="shared" si="13"/>
        <v>4</v>
      </c>
      <c r="H200" s="173" t="s">
        <v>723</v>
      </c>
      <c r="I200" s="173" t="s">
        <v>724</v>
      </c>
      <c r="J200" s="175" t="s">
        <v>4229</v>
      </c>
      <c r="N200" s="173" t="s">
        <v>722</v>
      </c>
      <c r="W200" s="173" t="str">
        <f t="shared" si="12"/>
        <v>CIIH_ Supply Chain_ Trade Settlement. Billing. CI_ Specified_ Period</v>
      </c>
      <c r="X200" s="173" t="str">
        <f t="shared" si="14"/>
        <v>ram:BillingCISpecifiedPeriod</v>
      </c>
      <c r="Y200" s="176" t="str">
        <f>Y$122&amp;"/"&amp;X200</f>
        <v>rsm:CIIHSupplyChainTradeTransactionType/ram:ApplicableCIIHSupplyChainTradeSettlement/ram:BillingCISpecifiedPeriod</v>
      </c>
    </row>
    <row r="201" spans="1:25" ht="12.75" customHeight="1">
      <c r="A201" s="173">
        <v>200</v>
      </c>
      <c r="B201" s="173" t="s">
        <v>14</v>
      </c>
      <c r="C201" s="173" t="s">
        <v>4082</v>
      </c>
      <c r="D201" s="173" t="s">
        <v>725</v>
      </c>
      <c r="E201" s="173" t="s">
        <v>37</v>
      </c>
      <c r="F201" s="174" t="s">
        <v>13</v>
      </c>
      <c r="G201" s="174">
        <f t="shared" si="13"/>
        <v>5</v>
      </c>
      <c r="H201" s="173" t="s">
        <v>727</v>
      </c>
      <c r="I201" s="173" t="s">
        <v>728</v>
      </c>
      <c r="J201" s="175" t="s">
        <v>2199</v>
      </c>
      <c r="O201" s="173" t="s">
        <v>726</v>
      </c>
      <c r="W201" s="173" t="str">
        <f t="shared" si="12"/>
        <v>CI_ Specified_ Period. Details</v>
      </c>
      <c r="X201" s="173" t="str">
        <f t="shared" si="14"/>
        <v>ram:CISpecifiedPeriodType</v>
      </c>
    </row>
    <row r="202" spans="1:25" ht="12.75" customHeight="1">
      <c r="A202" s="173">
        <v>201</v>
      </c>
      <c r="B202" s="173" t="s">
        <v>14</v>
      </c>
      <c r="C202" s="173" t="s">
        <v>4082</v>
      </c>
      <c r="D202" s="173" t="s">
        <v>729</v>
      </c>
      <c r="E202" s="173" t="s">
        <v>22</v>
      </c>
      <c r="F202" s="174" t="s">
        <v>20</v>
      </c>
      <c r="G202" s="174">
        <f t="shared" si="13"/>
        <v>6</v>
      </c>
      <c r="H202" s="173" t="s">
        <v>731</v>
      </c>
      <c r="I202" s="173" t="s">
        <v>732</v>
      </c>
      <c r="J202" s="175" t="s">
        <v>2208</v>
      </c>
      <c r="P202" s="173" t="s">
        <v>730</v>
      </c>
      <c r="W202" s="173" t="str">
        <f t="shared" si="12"/>
        <v>CI_ Specified_ Period. Start. Date Time</v>
      </c>
      <c r="X202" s="173" t="str">
        <f t="shared" si="14"/>
        <v>ram:StartDateTime</v>
      </c>
      <c r="Y202" s="176" t="str">
        <f>Y200&amp;"/"&amp;X202</f>
        <v>rsm:CIIHSupplyChainTradeTransactionType/ram:ApplicableCIIHSupplyChainTradeSettlement/ram:BillingCISpecifiedPeriod/ram:StartDateTime</v>
      </c>
    </row>
    <row r="203" spans="1:25" ht="12.75" customHeight="1">
      <c r="A203" s="173">
        <v>202</v>
      </c>
      <c r="B203" s="173" t="s">
        <v>14</v>
      </c>
      <c r="C203" s="173" t="s">
        <v>4082</v>
      </c>
      <c r="D203" s="173" t="s">
        <v>733</v>
      </c>
      <c r="E203" s="173" t="s">
        <v>22</v>
      </c>
      <c r="F203" s="174" t="s">
        <v>20</v>
      </c>
      <c r="G203" s="174">
        <f t="shared" si="13"/>
        <v>6</v>
      </c>
      <c r="H203" s="173" t="s">
        <v>735</v>
      </c>
      <c r="I203" s="173" t="s">
        <v>736</v>
      </c>
      <c r="J203" s="175" t="s">
        <v>2216</v>
      </c>
      <c r="P203" s="173" t="s">
        <v>734</v>
      </c>
      <c r="W203" s="173" t="str">
        <f t="shared" si="12"/>
        <v>CI_ Specified_ Period. End. Date Time</v>
      </c>
      <c r="X203" s="173" t="str">
        <f t="shared" si="14"/>
        <v>ram:EndDateTime</v>
      </c>
      <c r="Y203" s="176" t="str">
        <f>Y200&amp;"/"&amp;X203</f>
        <v>rsm:CIIHSupplyChainTradeTransactionType/ram:ApplicableCIIHSupplyChainTradeSettlement/ram:BillingCISpecifiedPeriod/ram:EndDateTime</v>
      </c>
    </row>
    <row r="204" spans="1:25" ht="12.75" customHeight="1">
      <c r="A204" s="173">
        <v>203</v>
      </c>
      <c r="B204" s="173" t="s">
        <v>14</v>
      </c>
      <c r="C204" s="173" t="s">
        <v>4082</v>
      </c>
      <c r="D204" s="173" t="s">
        <v>737</v>
      </c>
      <c r="E204" s="173" t="s">
        <v>32</v>
      </c>
      <c r="F204" s="174" t="s">
        <v>26</v>
      </c>
      <c r="G204" s="174">
        <f t="shared" si="13"/>
        <v>4</v>
      </c>
      <c r="H204" s="173" t="s">
        <v>739</v>
      </c>
      <c r="I204" s="173" t="s">
        <v>740</v>
      </c>
      <c r="J204" s="175" t="s">
        <v>4229</v>
      </c>
      <c r="N204" s="173" t="s">
        <v>4140</v>
      </c>
      <c r="W204" s="173" t="str">
        <f t="shared" si="12"/>
        <v>CIIH_ Supply Chain_ Trade Settlement. Specified. CI_ Trade_ Payment Terms</v>
      </c>
      <c r="X204" s="173" t="str">
        <f t="shared" si="14"/>
        <v>ram:SpecifiedCITradePaymentTerms</v>
      </c>
      <c r="Y204" s="176" t="str">
        <f>Y$122&amp;"/"&amp;X204</f>
        <v>rsm:CIIHSupplyChainTradeTransactionType/ram:ApplicableCIIHSupplyChainTradeSettlement/ram:SpecifiedCITradePaymentTerms</v>
      </c>
    </row>
    <row r="205" spans="1:25" ht="12.75" customHeight="1">
      <c r="A205" s="173">
        <v>204</v>
      </c>
      <c r="B205" s="173" t="s">
        <v>14</v>
      </c>
      <c r="C205" s="173" t="s">
        <v>4082</v>
      </c>
      <c r="D205" s="173" t="s">
        <v>741</v>
      </c>
      <c r="E205" s="173" t="s">
        <v>37</v>
      </c>
      <c r="F205" s="174" t="s">
        <v>13</v>
      </c>
      <c r="G205" s="174">
        <f t="shared" si="13"/>
        <v>5</v>
      </c>
      <c r="H205" s="173" t="s">
        <v>743</v>
      </c>
      <c r="I205" s="173" t="s">
        <v>744</v>
      </c>
      <c r="J205" s="175" t="s">
        <v>1576</v>
      </c>
      <c r="O205" s="173" t="s">
        <v>4141</v>
      </c>
      <c r="W205" s="173" t="str">
        <f t="shared" si="12"/>
        <v>CI_ Trade_ Payment Terms. Details</v>
      </c>
      <c r="X205" s="173" t="str">
        <f t="shared" si="14"/>
        <v>ram:CITradePaymentTermsType</v>
      </c>
    </row>
    <row r="206" spans="1:25" ht="12.75" customHeight="1">
      <c r="A206" s="173">
        <v>205</v>
      </c>
      <c r="B206" s="173" t="s">
        <v>14</v>
      </c>
      <c r="C206" s="173" t="s">
        <v>4082</v>
      </c>
      <c r="D206" s="173" t="s">
        <v>745</v>
      </c>
      <c r="E206" s="173" t="s">
        <v>22</v>
      </c>
      <c r="F206" s="174" t="s">
        <v>26</v>
      </c>
      <c r="G206" s="174">
        <f t="shared" si="13"/>
        <v>6</v>
      </c>
      <c r="H206" s="173" t="s">
        <v>747</v>
      </c>
      <c r="I206" s="173" t="s">
        <v>748</v>
      </c>
      <c r="J206" s="175" t="s">
        <v>1593</v>
      </c>
      <c r="P206" s="173" t="s">
        <v>746</v>
      </c>
      <c r="W206" s="173" t="str">
        <f t="shared" si="12"/>
        <v>CI_ Trade_ Payment Terms. Description. Text</v>
      </c>
      <c r="X206" s="173" t="str">
        <f t="shared" si="14"/>
        <v>ram:Description</v>
      </c>
      <c r="Y206" s="176" t="str">
        <f>Y204&amp;"/"&amp;X206</f>
        <v>rsm:CIIHSupplyChainTradeTransactionType/ram:ApplicableCIIHSupplyChainTradeSettlement/ram:SpecifiedCITradePaymentTerms/ram:Description</v>
      </c>
    </row>
    <row r="207" spans="1:25" ht="12.75" customHeight="1">
      <c r="A207" s="173">
        <v>206</v>
      </c>
      <c r="B207" s="173" t="s">
        <v>14</v>
      </c>
      <c r="C207" s="173" t="s">
        <v>4082</v>
      </c>
      <c r="D207" s="173" t="s">
        <v>749</v>
      </c>
      <c r="E207" s="173" t="s">
        <v>22</v>
      </c>
      <c r="F207" s="174" t="s">
        <v>26</v>
      </c>
      <c r="G207" s="174">
        <f t="shared" si="13"/>
        <v>6</v>
      </c>
      <c r="H207" s="173" t="s">
        <v>751</v>
      </c>
      <c r="I207" s="173" t="s">
        <v>752</v>
      </c>
      <c r="J207" s="175" t="s">
        <v>1612</v>
      </c>
      <c r="P207" s="173" t="s">
        <v>750</v>
      </c>
      <c r="W207" s="173" t="str">
        <f t="shared" si="12"/>
        <v>CI_ Trade_ Payment Terms. Due Date. Date Time</v>
      </c>
      <c r="X207" s="173" t="str">
        <f t="shared" si="14"/>
        <v>ram:DueDateDateTime</v>
      </c>
      <c r="Y207" s="176" t="str">
        <f>Y$204&amp;"/"&amp;X207</f>
        <v>rsm:CIIHSupplyChainTradeTransactionType/ram:ApplicableCIIHSupplyChainTradeSettlement/ram:SpecifiedCITradePaymentTerms/ram:DueDateDateTime</v>
      </c>
    </row>
    <row r="208" spans="1:25" ht="12.75" customHeight="1">
      <c r="A208" s="173">
        <v>207</v>
      </c>
      <c r="B208" s="173" t="s">
        <v>14</v>
      </c>
      <c r="C208" s="173" t="s">
        <v>4082</v>
      </c>
      <c r="D208" s="173" t="s">
        <v>753</v>
      </c>
      <c r="E208" s="173" t="s">
        <v>22</v>
      </c>
      <c r="F208" s="174" t="s">
        <v>26</v>
      </c>
      <c r="G208" s="174">
        <f t="shared" si="13"/>
        <v>6</v>
      </c>
      <c r="H208" s="173" t="s">
        <v>755</v>
      </c>
      <c r="I208" s="173" t="s">
        <v>756</v>
      </c>
      <c r="J208" s="175">
        <v>0</v>
      </c>
      <c r="P208" s="173" t="s">
        <v>4142</v>
      </c>
      <c r="W208" s="173" t="str">
        <f t="shared" si="12"/>
        <v>CI_ Trade_ Payment Terms. Type. Code</v>
      </c>
      <c r="X208" s="173" t="str">
        <f t="shared" si="14"/>
        <v>ram:TypeCode</v>
      </c>
      <c r="Y208" s="176" t="str">
        <f>Y$204&amp;"/"&amp;X208</f>
        <v>rsm:CIIHSupplyChainTradeTransactionType/ram:ApplicableCIIHSupplyChainTradeSettlement/ram:SpecifiedCITradePaymentTerms/ram:TypeCode</v>
      </c>
    </row>
    <row r="209" spans="1:25" ht="12.75" customHeight="1">
      <c r="A209" s="173">
        <v>208</v>
      </c>
      <c r="B209" s="173" t="s">
        <v>14</v>
      </c>
      <c r="C209" s="173" t="s">
        <v>4082</v>
      </c>
      <c r="D209" s="173" t="s">
        <v>757</v>
      </c>
      <c r="E209" s="173" t="s">
        <v>32</v>
      </c>
      <c r="F209" s="174" t="s">
        <v>26</v>
      </c>
      <c r="G209" s="174">
        <f t="shared" si="13"/>
        <v>4</v>
      </c>
      <c r="H209" s="173" t="s">
        <v>759</v>
      </c>
      <c r="I209" s="173" t="s">
        <v>760</v>
      </c>
      <c r="J209" s="175" t="s">
        <v>4229</v>
      </c>
      <c r="N209" s="173" t="s">
        <v>4143</v>
      </c>
      <c r="W209" s="173" t="str">
        <f t="shared" si="12"/>
        <v>CIIH_ Supply Chain_ Trade Settlement. Specified. CIIH_ Trade Settlement_ Monetary Summation</v>
      </c>
      <c r="X209" s="173" t="str">
        <f t="shared" si="14"/>
        <v>ram:SpecifiedCIIHTradeSettlementMonetarySummation</v>
      </c>
      <c r="Y209" s="176" t="str">
        <f>Y$122&amp;"/"&amp;X209</f>
        <v>rsm:CIIHSupplyChainTradeTransactionType/ram:ApplicableCIIHSupplyChainTradeSettlement/ram:SpecifiedCIIHTradeSettlementMonetarySummation</v>
      </c>
    </row>
    <row r="210" spans="1:25" ht="12.75" customHeight="1">
      <c r="A210" s="173">
        <v>209</v>
      </c>
      <c r="B210" s="173" t="s">
        <v>14</v>
      </c>
      <c r="C210" s="173" t="s">
        <v>4082</v>
      </c>
      <c r="D210" s="173" t="s">
        <v>761</v>
      </c>
      <c r="E210" s="173" t="s">
        <v>37</v>
      </c>
      <c r="F210" s="174" t="s">
        <v>13</v>
      </c>
      <c r="G210" s="174">
        <f t="shared" si="13"/>
        <v>5</v>
      </c>
      <c r="H210" s="173" t="s">
        <v>763</v>
      </c>
      <c r="I210" s="173" t="s">
        <v>764</v>
      </c>
      <c r="J210" s="175" t="s">
        <v>2654</v>
      </c>
      <c r="O210" s="173" t="s">
        <v>762</v>
      </c>
      <c r="W210" s="173" t="str">
        <f t="shared" si="12"/>
        <v>CIIH_ Trade Settlement_ Monetary Summation. Details</v>
      </c>
      <c r="X210" s="173" t="str">
        <f t="shared" si="14"/>
        <v>ram:CIIHTradeSettlementMonetarySummationType</v>
      </c>
    </row>
    <row r="211" spans="1:25" ht="12.75" customHeight="1">
      <c r="A211" s="173">
        <v>210</v>
      </c>
      <c r="B211" s="173" t="s">
        <v>14</v>
      </c>
      <c r="C211" s="173" t="s">
        <v>4082</v>
      </c>
      <c r="D211" s="173" t="s">
        <v>765</v>
      </c>
      <c r="E211" s="173" t="s">
        <v>22</v>
      </c>
      <c r="F211" s="174" t="s">
        <v>26</v>
      </c>
      <c r="G211" s="174">
        <f t="shared" si="13"/>
        <v>6</v>
      </c>
      <c r="H211" s="173" t="s">
        <v>767</v>
      </c>
      <c r="I211" s="173" t="s">
        <v>768</v>
      </c>
      <c r="J211" s="175" t="s">
        <v>2681</v>
      </c>
      <c r="P211" s="173" t="s">
        <v>4144</v>
      </c>
      <c r="W211" s="173" t="str">
        <f t="shared" si="12"/>
        <v>CIIH_ Trade Settlement_ Monetary Summation. Charge Total. Amount</v>
      </c>
      <c r="X211" s="173" t="str">
        <f t="shared" si="14"/>
        <v>ram:ChargeTotalAmount</v>
      </c>
      <c r="Y211" s="176" t="str">
        <f>Y209&amp;"/"&amp;X211</f>
        <v>rsm:CIIHSupplyChainTradeTransactionType/ram:ApplicableCIIHSupplyChainTradeSettlement/ram:SpecifiedCIIHTradeSettlementMonetarySummation/ram:ChargeTotalAmount</v>
      </c>
    </row>
    <row r="212" spans="1:25" ht="12.75" customHeight="1">
      <c r="A212" s="173">
        <v>211</v>
      </c>
      <c r="B212" s="173" t="s">
        <v>14</v>
      </c>
      <c r="C212" s="173" t="s">
        <v>4082</v>
      </c>
      <c r="D212" s="173" t="s">
        <v>769</v>
      </c>
      <c r="E212" s="173" t="s">
        <v>22</v>
      </c>
      <c r="F212" s="174" t="s">
        <v>26</v>
      </c>
      <c r="G212" s="174">
        <f t="shared" si="13"/>
        <v>6</v>
      </c>
      <c r="H212" s="173" t="s">
        <v>771</v>
      </c>
      <c r="I212" s="173" t="s">
        <v>772</v>
      </c>
      <c r="J212" s="175" t="s">
        <v>2673</v>
      </c>
      <c r="P212" s="173" t="s">
        <v>4145</v>
      </c>
      <c r="W212" s="173" t="str">
        <f t="shared" si="12"/>
        <v>CIIH_ Trade Settlement_ Monetary Summation. Allowance Total. Amount</v>
      </c>
      <c r="X212" s="173" t="str">
        <f t="shared" si="14"/>
        <v>ram:AllowanceTotalAmount</v>
      </c>
      <c r="Y212" s="176" t="str">
        <f t="shared" ref="Y212:Y219" si="15">Y$209&amp;"/"&amp;X212</f>
        <v>rsm:CIIHSupplyChainTradeTransactionType/ram:ApplicableCIIHSupplyChainTradeSettlement/ram:SpecifiedCIIHTradeSettlementMonetarySummation/ram:AllowanceTotalAmount</v>
      </c>
    </row>
    <row r="213" spans="1:25" ht="12.75" customHeight="1">
      <c r="A213" s="173">
        <v>212</v>
      </c>
      <c r="B213" s="173" t="s">
        <v>14</v>
      </c>
      <c r="C213" s="173" t="s">
        <v>4082</v>
      </c>
      <c r="D213" s="173" t="s">
        <v>773</v>
      </c>
      <c r="E213" s="173" t="s">
        <v>22</v>
      </c>
      <c r="F213" s="174" t="s">
        <v>26</v>
      </c>
      <c r="G213" s="174">
        <f t="shared" si="13"/>
        <v>6</v>
      </c>
      <c r="H213" s="173" t="s">
        <v>775</v>
      </c>
      <c r="I213" s="173" t="s">
        <v>776</v>
      </c>
      <c r="J213" s="175" t="s">
        <v>2689</v>
      </c>
      <c r="P213" s="173" t="s">
        <v>774</v>
      </c>
      <c r="W213" s="173" t="str">
        <f t="shared" si="12"/>
        <v>CIIH_ Trade Settlement_ Monetary Summation. Tax Basis Total. Amount</v>
      </c>
      <c r="X213" s="173" t="str">
        <f t="shared" si="14"/>
        <v>ram:TaxBasisTotalAmount</v>
      </c>
      <c r="Y213" s="176" t="str">
        <f t="shared" si="15"/>
        <v>rsm:CIIHSupplyChainTradeTransactionType/ram:ApplicableCIIHSupplyChainTradeSettlement/ram:SpecifiedCIIHTradeSettlementMonetarySummation/ram:TaxBasisTotalAmount</v>
      </c>
    </row>
    <row r="214" spans="1:25" ht="12.75" customHeight="1">
      <c r="A214" s="173">
        <v>213</v>
      </c>
      <c r="B214" s="173" t="s">
        <v>14</v>
      </c>
      <c r="C214" s="173" t="s">
        <v>4082</v>
      </c>
      <c r="D214" s="173" t="s">
        <v>777</v>
      </c>
      <c r="E214" s="173" t="s">
        <v>22</v>
      </c>
      <c r="F214" s="174" t="s">
        <v>26</v>
      </c>
      <c r="G214" s="174">
        <f t="shared" si="13"/>
        <v>6</v>
      </c>
      <c r="H214" s="173" t="s">
        <v>779</v>
      </c>
      <c r="I214" s="173" t="s">
        <v>780</v>
      </c>
      <c r="J214" s="175" t="s">
        <v>2698</v>
      </c>
      <c r="P214" s="173" t="s">
        <v>778</v>
      </c>
      <c r="W214" s="173" t="str">
        <f t="shared" si="12"/>
        <v>CIIH_ Trade Settlement_ Monetary Summation. Tax Total. Amount</v>
      </c>
      <c r="X214" s="173" t="str">
        <f t="shared" si="14"/>
        <v>ram:TaxTotalAmount</v>
      </c>
      <c r="Y214" s="176" t="str">
        <f t="shared" si="15"/>
        <v>rsm:CIIHSupplyChainTradeTransactionType/ram:ApplicableCIIHSupplyChainTradeSettlement/ram:SpecifiedCIIHTradeSettlementMonetarySummation/ram:TaxTotalAmount</v>
      </c>
    </row>
    <row r="215" spans="1:25" ht="12.75" customHeight="1">
      <c r="A215" s="173">
        <v>214</v>
      </c>
      <c r="B215" s="173" t="s">
        <v>14</v>
      </c>
      <c r="C215" s="173" t="s">
        <v>4082</v>
      </c>
      <c r="D215" s="173" t="s">
        <v>781</v>
      </c>
      <c r="E215" s="173" t="s">
        <v>22</v>
      </c>
      <c r="F215" s="174" t="s">
        <v>26</v>
      </c>
      <c r="G215" s="174">
        <f t="shared" si="13"/>
        <v>6</v>
      </c>
      <c r="H215" s="173" t="s">
        <v>783</v>
      </c>
      <c r="I215" s="173" t="s">
        <v>784</v>
      </c>
      <c r="J215" s="175" t="s">
        <v>2707</v>
      </c>
      <c r="P215" s="173" t="s">
        <v>782</v>
      </c>
      <c r="W215" s="173" t="str">
        <f t="shared" si="12"/>
        <v>CIIH_ Trade Settlement_ Monetary Summation. Grand Total. Amount</v>
      </c>
      <c r="X215" s="173" t="str">
        <f t="shared" si="14"/>
        <v>ram:GrandTotalAmount</v>
      </c>
      <c r="Y215" s="176" t="str">
        <f t="shared" si="15"/>
        <v>rsm:CIIHSupplyChainTradeTransactionType/ram:ApplicableCIIHSupplyChainTradeSettlement/ram:SpecifiedCIIHTradeSettlementMonetarySummation/ram:GrandTotalAmount</v>
      </c>
    </row>
    <row r="216" spans="1:25" ht="12.75" customHeight="1">
      <c r="A216" s="173">
        <v>215</v>
      </c>
      <c r="B216" s="173" t="s">
        <v>14</v>
      </c>
      <c r="C216" s="173" t="s">
        <v>4082</v>
      </c>
      <c r="D216" s="173" t="s">
        <v>785</v>
      </c>
      <c r="E216" s="173" t="s">
        <v>22</v>
      </c>
      <c r="F216" s="174" t="s">
        <v>26</v>
      </c>
      <c r="G216" s="174">
        <f t="shared" si="13"/>
        <v>6</v>
      </c>
      <c r="H216" s="173" t="s">
        <v>787</v>
      </c>
      <c r="I216" s="173" t="s">
        <v>788</v>
      </c>
      <c r="J216" s="175" t="s">
        <v>2716</v>
      </c>
      <c r="P216" s="173" t="s">
        <v>786</v>
      </c>
      <c r="W216" s="173" t="str">
        <f t="shared" si="12"/>
        <v>CIIH_ Trade Settlement_ Monetary Summation. Total Prepaid. Amount</v>
      </c>
      <c r="X216" s="173" t="str">
        <f t="shared" si="14"/>
        <v>ram:TotalPrepaidAmount</v>
      </c>
      <c r="Y216" s="176" t="str">
        <f t="shared" si="15"/>
        <v>rsm:CIIHSupplyChainTradeTransactionType/ram:ApplicableCIIHSupplyChainTradeSettlement/ram:SpecifiedCIIHTradeSettlementMonetarySummation/ram:TotalPrepaidAmount</v>
      </c>
    </row>
    <row r="217" spans="1:25" ht="12.75" customHeight="1">
      <c r="A217" s="173">
        <v>216</v>
      </c>
      <c r="B217" s="173" t="s">
        <v>14</v>
      </c>
      <c r="C217" s="173" t="s">
        <v>4082</v>
      </c>
      <c r="D217" s="173" t="s">
        <v>789</v>
      </c>
      <c r="E217" s="173" t="s">
        <v>22</v>
      </c>
      <c r="F217" s="174" t="s">
        <v>26</v>
      </c>
      <c r="G217" s="174">
        <f t="shared" si="13"/>
        <v>6</v>
      </c>
      <c r="H217" s="173" t="s">
        <v>791</v>
      </c>
      <c r="I217" s="173" t="s">
        <v>792</v>
      </c>
      <c r="J217" s="175" t="s">
        <v>2730</v>
      </c>
      <c r="P217" s="173" t="s">
        <v>4146</v>
      </c>
      <c r="W217" s="173" t="str">
        <f t="shared" si="12"/>
        <v>CIIH_ Trade Settlement_ Monetary Summation. Due Payable. Amount</v>
      </c>
      <c r="X217" s="173" t="str">
        <f t="shared" si="14"/>
        <v>ram:DuePayableAmount</v>
      </c>
      <c r="Y217" s="176" t="str">
        <f t="shared" si="15"/>
        <v>rsm:CIIHSupplyChainTradeTransactionType/ram:ApplicableCIIHSupplyChainTradeSettlement/ram:SpecifiedCIIHTradeSettlementMonetarySummation/ram:DuePayableAmount</v>
      </c>
    </row>
    <row r="218" spans="1:25" ht="12.75" customHeight="1">
      <c r="A218" s="173">
        <v>217</v>
      </c>
      <c r="B218" s="173" t="s">
        <v>14</v>
      </c>
      <c r="C218" s="173" t="s">
        <v>4082</v>
      </c>
      <c r="D218" s="173" t="s">
        <v>793</v>
      </c>
      <c r="E218" s="173" t="s">
        <v>22</v>
      </c>
      <c r="F218" s="174" t="s">
        <v>26</v>
      </c>
      <c r="G218" s="174">
        <f t="shared" si="13"/>
        <v>6</v>
      </c>
      <c r="H218" s="173" t="s">
        <v>795</v>
      </c>
      <c r="I218" s="173" t="s">
        <v>796</v>
      </c>
      <c r="J218" s="175" t="s">
        <v>2663</v>
      </c>
      <c r="P218" s="173" t="s">
        <v>4147</v>
      </c>
      <c r="W218" s="173" t="str">
        <f t="shared" si="12"/>
        <v>CIIH_ Trade Settlement_ Monetary Summation. Net_ Line Total. Amount</v>
      </c>
      <c r="X218" s="173" t="str">
        <f t="shared" si="14"/>
        <v>ram:NetLineTotalAmount</v>
      </c>
      <c r="Y218" s="176" t="str">
        <f t="shared" si="15"/>
        <v>rsm:CIIHSupplyChainTradeTransactionType/ram:ApplicableCIIHSupplyChainTradeSettlement/ram:SpecifiedCIIHTradeSettlementMonetarySummation/ram:NetLineTotalAmount</v>
      </c>
    </row>
    <row r="219" spans="1:25" ht="12.75" customHeight="1">
      <c r="A219" s="173">
        <v>218</v>
      </c>
      <c r="B219" s="173" t="s">
        <v>14</v>
      </c>
      <c r="C219" s="173" t="s">
        <v>4082</v>
      </c>
      <c r="D219" s="173" t="s">
        <v>797</v>
      </c>
      <c r="E219" s="173" t="s">
        <v>22</v>
      </c>
      <c r="F219" s="174" t="s">
        <v>26</v>
      </c>
      <c r="G219" s="174">
        <f t="shared" si="13"/>
        <v>6</v>
      </c>
      <c r="H219" s="173" t="s">
        <v>799</v>
      </c>
      <c r="I219" s="173" t="s">
        <v>800</v>
      </c>
      <c r="J219" s="175">
        <v>0</v>
      </c>
      <c r="P219" s="173" t="s">
        <v>4148</v>
      </c>
      <c r="W219" s="173" t="str">
        <f t="shared" si="12"/>
        <v>CIIH_ Trade Settlement_ Monetary Summation. Including Taxes_ Line Total. Amount</v>
      </c>
      <c r="X219" s="173" t="str">
        <f t="shared" si="14"/>
        <v>ram:IncludingTaxesLineTotalAmount</v>
      </c>
      <c r="Y219" s="176" t="str">
        <f t="shared" si="15"/>
        <v>rsm:CIIHSupplyChainTradeTransactionType/ram:ApplicableCIIHSupplyChainTradeSettlement/ram:SpecifiedCIIHTradeSettlementMonetarySummation/ram:IncludingTaxesLineTotalAmount</v>
      </c>
    </row>
    <row r="220" spans="1:25" ht="12.75" customHeight="1">
      <c r="A220" s="173">
        <v>219</v>
      </c>
      <c r="B220" s="173" t="s">
        <v>14</v>
      </c>
      <c r="C220" s="173" t="s">
        <v>4082</v>
      </c>
      <c r="D220" s="173" t="s">
        <v>801</v>
      </c>
      <c r="E220" s="173" t="s">
        <v>32</v>
      </c>
      <c r="F220" s="174" t="s">
        <v>141</v>
      </c>
      <c r="G220" s="174">
        <f t="shared" si="13"/>
        <v>4</v>
      </c>
      <c r="H220" s="173" t="s">
        <v>803</v>
      </c>
      <c r="I220" s="173" t="s">
        <v>804</v>
      </c>
      <c r="J220" s="175" t="s">
        <v>4229</v>
      </c>
      <c r="N220" s="173" t="s">
        <v>4149</v>
      </c>
      <c r="W220" s="173" t="str">
        <f t="shared" si="12"/>
        <v>CIIH_ Supply Chain_ Trade Settlement. Specified. CI_ Financial_ Adjustment</v>
      </c>
      <c r="X220" s="173" t="str">
        <f t="shared" si="14"/>
        <v>ram:SpecifiedCIFinancialAdjustment</v>
      </c>
      <c r="Y220" s="176" t="str">
        <f>Y$122&amp;"/"&amp;X220</f>
        <v>rsm:CIIHSupplyChainTradeTransactionType/ram:ApplicableCIIHSupplyChainTradeSettlement/ram:SpecifiedCIFinancialAdjustment</v>
      </c>
    </row>
    <row r="221" spans="1:25" ht="12.75" customHeight="1">
      <c r="A221" s="173">
        <v>220</v>
      </c>
      <c r="B221" s="173" t="s">
        <v>14</v>
      </c>
      <c r="C221" s="173" t="s">
        <v>4082</v>
      </c>
      <c r="D221" s="173" t="s">
        <v>805</v>
      </c>
      <c r="E221" s="173" t="s">
        <v>37</v>
      </c>
      <c r="F221" s="174" t="s">
        <v>13</v>
      </c>
      <c r="G221" s="174">
        <f t="shared" si="13"/>
        <v>5</v>
      </c>
      <c r="H221" s="173" t="s">
        <v>807</v>
      </c>
      <c r="I221" s="173" t="s">
        <v>808</v>
      </c>
      <c r="J221" s="175">
        <v>0</v>
      </c>
      <c r="O221" s="173" t="s">
        <v>4150</v>
      </c>
      <c r="W221" s="173" t="str">
        <f t="shared" si="12"/>
        <v>CI_ Financial_ Adjustment. Details</v>
      </c>
      <c r="X221" s="173" t="str">
        <f t="shared" si="14"/>
        <v>ram:CIFinancialAdjustmentType</v>
      </c>
    </row>
    <row r="222" spans="1:25" ht="12.75" customHeight="1">
      <c r="A222" s="173">
        <v>221</v>
      </c>
      <c r="B222" s="173" t="s">
        <v>14</v>
      </c>
      <c r="C222" s="173" t="s">
        <v>4082</v>
      </c>
      <c r="D222" s="173" t="s">
        <v>809</v>
      </c>
      <c r="E222" s="173" t="s">
        <v>22</v>
      </c>
      <c r="F222" s="174" t="s">
        <v>26</v>
      </c>
      <c r="G222" s="174">
        <f t="shared" si="13"/>
        <v>6</v>
      </c>
      <c r="H222" s="173" t="s">
        <v>811</v>
      </c>
      <c r="I222" s="173" t="s">
        <v>812</v>
      </c>
      <c r="J222" s="175">
        <v>0</v>
      </c>
      <c r="P222" s="173" t="s">
        <v>810</v>
      </c>
      <c r="W222" s="173" t="str">
        <f t="shared" si="12"/>
        <v>CI_ Financial_ Adjustment. Reason. Code</v>
      </c>
      <c r="X222" s="173" t="str">
        <f t="shared" si="14"/>
        <v>ram:ReasonCode</v>
      </c>
      <c r="Y222" s="176" t="str">
        <f>Y220&amp;"/"&amp;X222</f>
        <v>rsm:CIIHSupplyChainTradeTransactionType/ram:ApplicableCIIHSupplyChainTradeSettlement/ram:SpecifiedCIFinancialAdjustment/ram:ReasonCode</v>
      </c>
    </row>
    <row r="223" spans="1:25" ht="12.75" customHeight="1">
      <c r="A223" s="173">
        <v>222</v>
      </c>
      <c r="B223" s="173" t="s">
        <v>14</v>
      </c>
      <c r="C223" s="173" t="s">
        <v>4082</v>
      </c>
      <c r="D223" s="173" t="s">
        <v>813</v>
      </c>
      <c r="E223" s="173" t="s">
        <v>22</v>
      </c>
      <c r="F223" s="174" t="s">
        <v>26</v>
      </c>
      <c r="G223" s="174">
        <f t="shared" si="13"/>
        <v>6</v>
      </c>
      <c r="H223" s="173" t="s">
        <v>815</v>
      </c>
      <c r="I223" s="173" t="s">
        <v>816</v>
      </c>
      <c r="J223" s="175">
        <v>0</v>
      </c>
      <c r="P223" s="173" t="s">
        <v>4151</v>
      </c>
      <c r="W223" s="173" t="str">
        <f t="shared" si="12"/>
        <v>CI_ Financial_ Adjustment. Reason. Text</v>
      </c>
      <c r="X223" s="173" t="str">
        <f t="shared" si="14"/>
        <v>ram:Reason</v>
      </c>
      <c r="Y223" s="176" t="str">
        <f>Y$220&amp;"/"&amp;X223</f>
        <v>rsm:CIIHSupplyChainTradeTransactionType/ram:ApplicableCIIHSupplyChainTradeSettlement/ram:SpecifiedCIFinancialAdjustment/ram:Reason</v>
      </c>
    </row>
    <row r="224" spans="1:25" ht="12.75" customHeight="1">
      <c r="A224" s="173">
        <v>223</v>
      </c>
      <c r="B224" s="173" t="s">
        <v>14</v>
      </c>
      <c r="C224" s="173" t="s">
        <v>4082</v>
      </c>
      <c r="D224" s="173" t="s">
        <v>817</v>
      </c>
      <c r="E224" s="173" t="s">
        <v>22</v>
      </c>
      <c r="F224" s="174" t="s">
        <v>20</v>
      </c>
      <c r="G224" s="174">
        <f t="shared" si="13"/>
        <v>6</v>
      </c>
      <c r="H224" s="173" t="s">
        <v>819</v>
      </c>
      <c r="I224" s="173" t="s">
        <v>820</v>
      </c>
      <c r="J224" s="175">
        <v>0</v>
      </c>
      <c r="P224" s="173" t="s">
        <v>4152</v>
      </c>
      <c r="W224" s="173" t="str">
        <f t="shared" si="12"/>
        <v>CI_ Financial_ Adjustment. Actual. Amount</v>
      </c>
      <c r="X224" s="173" t="str">
        <f t="shared" si="14"/>
        <v>ram:ActualAmount</v>
      </c>
      <c r="Y224" s="176" t="str">
        <f>Y$220&amp;"/"&amp;X224</f>
        <v>rsm:CIIHSupplyChainTradeTransactionType/ram:ApplicableCIIHSupplyChainTradeSettlement/ram:SpecifiedCIFinancialAdjustment/ram:ActualAmount</v>
      </c>
    </row>
    <row r="225" spans="1:25" ht="12.75" customHeight="1">
      <c r="A225" s="173">
        <v>224</v>
      </c>
      <c r="B225" s="173" t="s">
        <v>14</v>
      </c>
      <c r="C225" s="173" t="s">
        <v>4082</v>
      </c>
      <c r="D225" s="173" t="s">
        <v>821</v>
      </c>
      <c r="E225" s="173" t="s">
        <v>22</v>
      </c>
      <c r="F225" s="174" t="s">
        <v>20</v>
      </c>
      <c r="G225" s="174">
        <f t="shared" si="13"/>
        <v>6</v>
      </c>
      <c r="H225" s="173" t="s">
        <v>823</v>
      </c>
      <c r="I225" s="173" t="s">
        <v>824</v>
      </c>
      <c r="J225" s="175">
        <v>0</v>
      </c>
      <c r="P225" s="173" t="s">
        <v>4153</v>
      </c>
      <c r="W225" s="173" t="str">
        <f t="shared" si="12"/>
        <v>CI_ Financial_ Adjustment. Direction. Code</v>
      </c>
      <c r="X225" s="173" t="str">
        <f t="shared" si="14"/>
        <v>ram:DirectionCode</v>
      </c>
      <c r="Y225" s="176" t="str">
        <f>Y$220&amp;"/"&amp;X225</f>
        <v>rsm:CIIHSupplyChainTradeTransactionType/ram:ApplicableCIIHSupplyChainTradeSettlement/ram:SpecifiedCIFinancialAdjustment/ram:DirectionCode</v>
      </c>
    </row>
    <row r="226" spans="1:25" ht="12.75" customHeight="1">
      <c r="A226" s="173">
        <v>225</v>
      </c>
      <c r="B226" s="173" t="s">
        <v>14</v>
      </c>
      <c r="C226" s="173" t="s">
        <v>4082</v>
      </c>
      <c r="D226" s="173" t="s">
        <v>825</v>
      </c>
      <c r="E226" s="173" t="s">
        <v>32</v>
      </c>
      <c r="F226" s="174" t="s">
        <v>141</v>
      </c>
      <c r="G226" s="174">
        <f t="shared" si="13"/>
        <v>6</v>
      </c>
      <c r="H226" s="173" t="s">
        <v>827</v>
      </c>
      <c r="I226" s="173" t="s">
        <v>828</v>
      </c>
      <c r="J226" s="175" t="s">
        <v>4229</v>
      </c>
      <c r="P226" s="173" t="s">
        <v>826</v>
      </c>
      <c r="W226" s="173" t="str">
        <f t="shared" si="12"/>
        <v>CI_ Financial_ Adjustment. Invoice_ Reference. CI_ Referenced_ Document</v>
      </c>
      <c r="X226" s="173" t="str">
        <f t="shared" si="14"/>
        <v>ram:InvoiceReferenceCIReferencedDocument</v>
      </c>
      <c r="Y226" s="176" t="str">
        <f>Y$220&amp;"/"&amp;X226</f>
        <v>rsm:CIIHSupplyChainTradeTransactionType/ram:ApplicableCIIHSupplyChainTradeSettlement/ram:SpecifiedCIFinancialAdjustment/ram:InvoiceReferenceCIReferencedDocument</v>
      </c>
    </row>
    <row r="227" spans="1:25" ht="12.75" customHeight="1">
      <c r="A227" s="173">
        <v>226</v>
      </c>
      <c r="B227" s="173" t="s">
        <v>14</v>
      </c>
      <c r="C227" s="173" t="s">
        <v>4082</v>
      </c>
      <c r="D227" s="173" t="s">
        <v>162</v>
      </c>
      <c r="E227" s="173" t="s">
        <v>37</v>
      </c>
      <c r="F227" s="174" t="s">
        <v>13</v>
      </c>
      <c r="G227" s="174">
        <f t="shared" si="13"/>
        <v>7</v>
      </c>
      <c r="H227" s="173" t="s">
        <v>829</v>
      </c>
      <c r="I227" s="173" t="s">
        <v>830</v>
      </c>
      <c r="J227" s="175">
        <v>0</v>
      </c>
      <c r="Q227" s="173" t="s">
        <v>163</v>
      </c>
      <c r="W227" s="173" t="str">
        <f t="shared" si="12"/>
        <v>CI_ Referenced_ Document. Details</v>
      </c>
      <c r="X227" s="173" t="str">
        <f t="shared" si="14"/>
        <v>ram:CIReferencedDocumentType</v>
      </c>
      <c r="Y227" s="173"/>
    </row>
    <row r="228" spans="1:25" ht="12.75" customHeight="1">
      <c r="A228" s="173">
        <v>227</v>
      </c>
      <c r="B228" s="173" t="s">
        <v>14</v>
      </c>
      <c r="C228" s="173" t="s">
        <v>4082</v>
      </c>
      <c r="D228" s="173" t="s">
        <v>166</v>
      </c>
      <c r="E228" s="173" t="s">
        <v>22</v>
      </c>
      <c r="F228" s="174" t="s">
        <v>20</v>
      </c>
      <c r="G228" s="174">
        <f t="shared" si="13"/>
        <v>8</v>
      </c>
      <c r="H228" s="173" t="s">
        <v>831</v>
      </c>
      <c r="I228" s="173" t="s">
        <v>832</v>
      </c>
      <c r="J228" s="175">
        <v>0</v>
      </c>
      <c r="R228" s="173" t="s">
        <v>167</v>
      </c>
      <c r="W228" s="173" t="str">
        <f t="shared" si="12"/>
        <v>CI_ Referenced_ Document. Issuer Assigned_ Identification. Identifier</v>
      </c>
      <c r="X228" s="173" t="str">
        <f t="shared" si="14"/>
        <v>ram:IssuerAssignedID</v>
      </c>
      <c r="Y228" s="176" t="str">
        <f>Y$226&amp;"/"&amp;X228</f>
        <v>rsm:CIIHSupplyChainTradeTransactionType/ram:ApplicableCIIHSupplyChainTradeSettlement/ram:SpecifiedCIFinancialAdjustment/ram:InvoiceReferenceCIReferencedDocument/ram:IssuerAssignedID</v>
      </c>
    </row>
    <row r="229" spans="1:25" ht="12.75" customHeight="1">
      <c r="A229" s="173">
        <v>228</v>
      </c>
      <c r="B229" s="173" t="s">
        <v>14</v>
      </c>
      <c r="C229" s="173" t="s">
        <v>4082</v>
      </c>
      <c r="D229" s="173" t="s">
        <v>170</v>
      </c>
      <c r="E229" s="173" t="s">
        <v>22</v>
      </c>
      <c r="F229" s="174" t="s">
        <v>26</v>
      </c>
      <c r="G229" s="174">
        <f t="shared" si="13"/>
        <v>8</v>
      </c>
      <c r="H229" s="173" t="s">
        <v>833</v>
      </c>
      <c r="I229" s="173" t="s">
        <v>834</v>
      </c>
      <c r="J229" s="175">
        <v>0</v>
      </c>
      <c r="R229" s="173" t="s">
        <v>171</v>
      </c>
      <c r="W229" s="173" t="str">
        <f t="shared" si="12"/>
        <v>CI_ Referenced_ Document. Issue. Date Time</v>
      </c>
      <c r="X229" s="173" t="str">
        <f t="shared" si="14"/>
        <v>ram:IssueDateTime</v>
      </c>
      <c r="Y229" s="176" t="str">
        <f>Y$226&amp;"/"&amp;X229</f>
        <v>rsm:CIIHSupplyChainTradeTransactionType/ram:ApplicableCIIHSupplyChainTradeSettlement/ram:SpecifiedCIFinancialAdjustment/ram:InvoiceReferenceCIReferencedDocument/ram:IssueDateTime</v>
      </c>
    </row>
    <row r="230" spans="1:25" ht="12.75" customHeight="1">
      <c r="A230" s="173">
        <v>229</v>
      </c>
      <c r="B230" s="173" t="s">
        <v>14</v>
      </c>
      <c r="C230" s="173" t="s">
        <v>4082</v>
      </c>
      <c r="D230" s="173" t="s">
        <v>174</v>
      </c>
      <c r="E230" s="173" t="s">
        <v>22</v>
      </c>
      <c r="F230" s="174" t="s">
        <v>26</v>
      </c>
      <c r="G230" s="174">
        <f t="shared" si="13"/>
        <v>8</v>
      </c>
      <c r="H230" s="173" t="s">
        <v>835</v>
      </c>
      <c r="I230" s="173" t="s">
        <v>4154</v>
      </c>
      <c r="J230" s="175">
        <v>0</v>
      </c>
      <c r="R230" s="173" t="s">
        <v>175</v>
      </c>
      <c r="W230" s="173" t="str">
        <f t="shared" si="12"/>
        <v>CI_ Referenced_ Document. Revision_ Identification. Identifier</v>
      </c>
      <c r="X230" s="173" t="str">
        <f t="shared" si="14"/>
        <v>ram:RevisionID</v>
      </c>
      <c r="Y230" s="176" t="str">
        <f>Y$226&amp;"/"&amp;X230</f>
        <v>rsm:CIIHSupplyChainTradeTransactionType/ram:ApplicableCIIHSupplyChainTradeSettlement/ram:SpecifiedCIFinancialAdjustment/ram:InvoiceReferenceCIReferencedDocument/ram:RevisionID</v>
      </c>
    </row>
    <row r="231" spans="1:25" ht="12.75" customHeight="1">
      <c r="A231" s="173">
        <v>230</v>
      </c>
      <c r="B231" s="173" t="s">
        <v>14</v>
      </c>
      <c r="C231" s="173" t="s">
        <v>4082</v>
      </c>
      <c r="D231" s="173" t="s">
        <v>182</v>
      </c>
      <c r="E231" s="173" t="s">
        <v>22</v>
      </c>
      <c r="F231" s="174" t="s">
        <v>20</v>
      </c>
      <c r="G231" s="174">
        <f t="shared" si="13"/>
        <v>8</v>
      </c>
      <c r="H231" s="173" t="s">
        <v>837</v>
      </c>
      <c r="I231" s="173" t="s">
        <v>838</v>
      </c>
      <c r="J231" s="175">
        <v>0</v>
      </c>
      <c r="R231" s="173" t="s">
        <v>183</v>
      </c>
      <c r="W231" s="173" t="str">
        <f t="shared" si="12"/>
        <v>CI_ Referenced_ Document. Type. Code</v>
      </c>
      <c r="X231" s="173" t="str">
        <f t="shared" si="14"/>
        <v>ram:TypeCode</v>
      </c>
      <c r="Y231" s="176" t="str">
        <f>Y$226&amp;"/"&amp;X231</f>
        <v>rsm:CIIHSupplyChainTradeTransactionType/ram:ApplicableCIIHSupplyChainTradeSettlement/ram:SpecifiedCIFinancialAdjustment/ram:InvoiceReferenceCIReferencedDocument/ram:TypeCode</v>
      </c>
    </row>
    <row r="232" spans="1:25" ht="12.75" customHeight="1">
      <c r="A232" s="173">
        <v>231</v>
      </c>
      <c r="B232" s="173" t="s">
        <v>14</v>
      </c>
      <c r="C232" s="173" t="s">
        <v>4082</v>
      </c>
      <c r="D232" s="173" t="s">
        <v>190</v>
      </c>
      <c r="E232" s="173" t="s">
        <v>22</v>
      </c>
      <c r="F232" s="174" t="s">
        <v>26</v>
      </c>
      <c r="G232" s="174">
        <f t="shared" si="13"/>
        <v>8</v>
      </c>
      <c r="H232" s="173" t="s">
        <v>839</v>
      </c>
      <c r="I232" s="173" t="s">
        <v>840</v>
      </c>
      <c r="J232" s="175">
        <v>0</v>
      </c>
      <c r="R232" s="173" t="s">
        <v>191</v>
      </c>
      <c r="W232" s="173" t="str">
        <f t="shared" si="12"/>
        <v>CI_ Referenced_ Document. Subtype. Code</v>
      </c>
      <c r="X232" s="173" t="str">
        <f t="shared" si="14"/>
        <v>ram:SubtypeCode</v>
      </c>
      <c r="Y232" s="176" t="str">
        <f>Y$226&amp;"/"&amp;X232</f>
        <v>rsm:CIIHSupplyChainTradeTransactionType/ram:ApplicableCIIHSupplyChainTradeSettlement/ram:SpecifiedCIFinancialAdjustment/ram:InvoiceReferenceCIReferencedDocument/ram:SubtypeCode</v>
      </c>
    </row>
    <row r="233" spans="1:25" ht="12.75" customHeight="1">
      <c r="A233" s="173">
        <v>232</v>
      </c>
      <c r="B233" s="173" t="s">
        <v>14</v>
      </c>
      <c r="C233" s="173" t="s">
        <v>4082</v>
      </c>
      <c r="D233" s="173" t="s">
        <v>841</v>
      </c>
      <c r="E233" s="173" t="s">
        <v>32</v>
      </c>
      <c r="F233" s="174" t="s">
        <v>141</v>
      </c>
      <c r="G233" s="174">
        <f t="shared" si="13"/>
        <v>6</v>
      </c>
      <c r="H233" s="173" t="s">
        <v>843</v>
      </c>
      <c r="I233" s="173" t="s">
        <v>844</v>
      </c>
      <c r="J233" s="175" t="s">
        <v>4229</v>
      </c>
      <c r="P233" s="173" t="s">
        <v>842</v>
      </c>
      <c r="W233" s="173" t="str">
        <f t="shared" si="12"/>
        <v>CI_ Financial_ Adjustment. Related. CI_ Trade_ Tax</v>
      </c>
      <c r="X233" s="173" t="str">
        <f t="shared" si="14"/>
        <v>ram:RelatedCITradeTax</v>
      </c>
      <c r="Y233" s="176" t="str">
        <f>Y$220&amp;"/"&amp;X233</f>
        <v>rsm:CIIHSupplyChainTradeTransactionType/ram:ApplicableCIIHSupplyChainTradeSettlement/ram:SpecifiedCIFinancialAdjustment/ram:RelatedCITradeTax</v>
      </c>
    </row>
    <row r="234" spans="1:25" ht="12.75" customHeight="1">
      <c r="A234" s="173">
        <v>233</v>
      </c>
      <c r="B234" s="173" t="s">
        <v>14</v>
      </c>
      <c r="C234" s="173" t="s">
        <v>4082</v>
      </c>
      <c r="D234" s="173" t="s">
        <v>678</v>
      </c>
      <c r="E234" s="173" t="s">
        <v>37</v>
      </c>
      <c r="F234" s="174" t="s">
        <v>13</v>
      </c>
      <c r="G234" s="174">
        <f t="shared" si="13"/>
        <v>7</v>
      </c>
      <c r="H234" s="173" t="s">
        <v>845</v>
      </c>
      <c r="I234" s="173" t="s">
        <v>846</v>
      </c>
      <c r="J234" s="175">
        <v>0</v>
      </c>
      <c r="Q234" s="173" t="s">
        <v>642</v>
      </c>
      <c r="W234" s="173" t="str">
        <f t="shared" si="12"/>
        <v>CI_ Trade_ Tax. Details</v>
      </c>
      <c r="X234" s="173" t="str">
        <f t="shared" si="14"/>
        <v>ram:CITradeTaxType</v>
      </c>
      <c r="Y234" s="173"/>
    </row>
    <row r="235" spans="1:25" ht="12.75" customHeight="1">
      <c r="A235" s="173">
        <v>234</v>
      </c>
      <c r="B235" s="173" t="s">
        <v>14</v>
      </c>
      <c r="C235" s="173" t="s">
        <v>4082</v>
      </c>
      <c r="D235" s="173" t="s">
        <v>682</v>
      </c>
      <c r="E235" s="173" t="s">
        <v>22</v>
      </c>
      <c r="F235" s="174" t="s">
        <v>20</v>
      </c>
      <c r="G235" s="174">
        <f t="shared" si="13"/>
        <v>8</v>
      </c>
      <c r="H235" s="173" t="s">
        <v>848</v>
      </c>
      <c r="I235" s="173" t="s">
        <v>849</v>
      </c>
      <c r="J235" s="175">
        <v>0</v>
      </c>
      <c r="R235" s="173" t="s">
        <v>847</v>
      </c>
      <c r="W235" s="173" t="str">
        <f t="shared" si="12"/>
        <v>CI_ Trade_ Tax. Calculated. Amount</v>
      </c>
      <c r="X235" s="173" t="str">
        <f t="shared" si="14"/>
        <v>ram:CalculatedAmount</v>
      </c>
      <c r="Y235" s="176" t="str">
        <f>Y$233&amp;"/"&amp;X235</f>
        <v>rsm:CIIHSupplyChainTradeTransactionType/ram:ApplicableCIIHSupplyChainTradeSettlement/ram:SpecifiedCIFinancialAdjustment/ram:RelatedCITradeTax/ram:CalculatedAmount</v>
      </c>
    </row>
    <row r="236" spans="1:25" ht="12.75" customHeight="1">
      <c r="A236" s="173">
        <v>235</v>
      </c>
      <c r="B236" s="173" t="s">
        <v>14</v>
      </c>
      <c r="C236" s="173" t="s">
        <v>4082</v>
      </c>
      <c r="D236" s="173" t="s">
        <v>645</v>
      </c>
      <c r="E236" s="173" t="s">
        <v>22</v>
      </c>
      <c r="F236" s="174" t="s">
        <v>20</v>
      </c>
      <c r="G236" s="174">
        <f t="shared" si="13"/>
        <v>8</v>
      </c>
      <c r="H236" s="173" t="s">
        <v>850</v>
      </c>
      <c r="I236" s="173" t="s">
        <v>851</v>
      </c>
      <c r="J236" s="175">
        <v>0</v>
      </c>
      <c r="R236" s="173" t="s">
        <v>646</v>
      </c>
      <c r="W236" s="173" t="str">
        <f t="shared" si="12"/>
        <v>CI_ Trade_ Tax. Calculated. Rate</v>
      </c>
      <c r="X236" s="173" t="str">
        <f t="shared" si="14"/>
        <v>ram:CalculatedRate</v>
      </c>
      <c r="Y236" s="176" t="str">
        <f>Y$233&amp;"/"&amp;X236</f>
        <v>rsm:CIIHSupplyChainTradeTransactionType/ram:ApplicableCIIHSupplyChainTradeSettlement/ram:SpecifiedCIFinancialAdjustment/ram:RelatedCITradeTax/ram:CalculatedRate</v>
      </c>
    </row>
    <row r="237" spans="1:25" ht="12.75" customHeight="1">
      <c r="A237" s="173">
        <v>236</v>
      </c>
      <c r="B237" s="173" t="s">
        <v>14</v>
      </c>
      <c r="C237" s="173" t="s">
        <v>4082</v>
      </c>
      <c r="D237" s="173" t="s">
        <v>649</v>
      </c>
      <c r="E237" s="173" t="s">
        <v>22</v>
      </c>
      <c r="F237" s="174" t="s">
        <v>20</v>
      </c>
      <c r="G237" s="174">
        <f t="shared" si="13"/>
        <v>8</v>
      </c>
      <c r="H237" s="173" t="s">
        <v>852</v>
      </c>
      <c r="I237" s="173" t="s">
        <v>853</v>
      </c>
      <c r="J237" s="175">
        <v>0</v>
      </c>
      <c r="R237" s="173" t="s">
        <v>650</v>
      </c>
      <c r="W237" s="173" t="str">
        <f t="shared" si="12"/>
        <v>CI_ Trade_ Tax. Category. Code</v>
      </c>
      <c r="X237" s="173" t="str">
        <f t="shared" si="14"/>
        <v>ram:CategoryCode</v>
      </c>
      <c r="Y237" s="176" t="str">
        <f>Y$233&amp;"/"&amp;X237</f>
        <v>rsm:CIIHSupplyChainTradeTransactionType/ram:ApplicableCIIHSupplyChainTradeSettlement/ram:SpecifiedCIFinancialAdjustment/ram:RelatedCITradeTax/ram:CategoryCode</v>
      </c>
    </row>
    <row r="238" spans="1:25" ht="12.75" customHeight="1">
      <c r="A238" s="173">
        <v>237</v>
      </c>
      <c r="B238" s="173" t="s">
        <v>14</v>
      </c>
      <c r="C238" s="173" t="s">
        <v>4082</v>
      </c>
      <c r="D238" s="173" t="s">
        <v>4155</v>
      </c>
      <c r="E238" s="173" t="s">
        <v>32</v>
      </c>
      <c r="F238" s="174" t="s">
        <v>26</v>
      </c>
      <c r="G238" s="174">
        <f t="shared" si="13"/>
        <v>4</v>
      </c>
      <c r="H238" s="173" t="s">
        <v>856</v>
      </c>
      <c r="I238" s="173" t="s">
        <v>857</v>
      </c>
      <c r="J238" s="175" t="s">
        <v>4229</v>
      </c>
      <c r="N238" s="173" t="s">
        <v>4156</v>
      </c>
      <c r="W238" s="173" t="str">
        <f t="shared" si="12"/>
        <v>CIIH_ Supply Chain_ Trade Settlement. Outstanding. CIIH_ Trade Settlement_ Monetary Summation</v>
      </c>
      <c r="X238" s="173" t="str">
        <f t="shared" si="14"/>
        <v>ram:OutstandingCIIHTradeSettlementMonetarySummation</v>
      </c>
      <c r="Y238" s="176" t="str">
        <f>Y$122&amp;"/"&amp;X238</f>
        <v>rsm:CIIHSupplyChainTradeTransactionType/ram:ApplicableCIIHSupplyChainTradeSettlement/ram:OutstandingCIIHTradeSettlementMonetarySummation</v>
      </c>
    </row>
    <row r="239" spans="1:25" ht="12.75" customHeight="1">
      <c r="A239" s="173">
        <v>238</v>
      </c>
      <c r="B239" s="173" t="s">
        <v>14</v>
      </c>
      <c r="C239" s="173" t="s">
        <v>4082</v>
      </c>
      <c r="D239" s="173" t="s">
        <v>761</v>
      </c>
      <c r="E239" s="173" t="s">
        <v>37</v>
      </c>
      <c r="F239" s="174" t="s">
        <v>13</v>
      </c>
      <c r="G239" s="174">
        <f t="shared" si="13"/>
        <v>5</v>
      </c>
      <c r="H239" s="173" t="s">
        <v>858</v>
      </c>
      <c r="I239" s="173" t="s">
        <v>859</v>
      </c>
      <c r="J239" s="175">
        <v>0</v>
      </c>
      <c r="O239" s="173" t="s">
        <v>762</v>
      </c>
      <c r="W239" s="173" t="str">
        <f t="shared" si="12"/>
        <v>CIIH_ Trade Settlement_ Monetary Summation. Details</v>
      </c>
      <c r="X239" s="173" t="str">
        <f t="shared" si="14"/>
        <v>ram:CIIHTradeSettlementMonetarySummationType</v>
      </c>
    </row>
    <row r="240" spans="1:25" ht="12.75" customHeight="1">
      <c r="A240" s="173">
        <v>239</v>
      </c>
      <c r="B240" s="173" t="s">
        <v>14</v>
      </c>
      <c r="C240" s="173" t="s">
        <v>4082</v>
      </c>
      <c r="D240" s="173" t="s">
        <v>765</v>
      </c>
      <c r="E240" s="173" t="s">
        <v>22</v>
      </c>
      <c r="F240" s="174" t="s">
        <v>26</v>
      </c>
      <c r="G240" s="174">
        <f t="shared" si="13"/>
        <v>6</v>
      </c>
      <c r="H240" s="173" t="s">
        <v>860</v>
      </c>
      <c r="I240" s="173" t="s">
        <v>861</v>
      </c>
      <c r="J240" s="175">
        <v>0</v>
      </c>
      <c r="P240" s="173" t="s">
        <v>4144</v>
      </c>
      <c r="W240" s="173" t="str">
        <f t="shared" si="12"/>
        <v>CIIH_ Trade Settlement_ Monetary Summation. Charge Total. Amount</v>
      </c>
      <c r="X240" s="173" t="str">
        <f t="shared" si="14"/>
        <v>ram:ChargeTotalAmount</v>
      </c>
      <c r="Y240" s="176" t="str">
        <f>Y238&amp;"/"&amp;X240</f>
        <v>rsm:CIIHSupplyChainTradeTransactionType/ram:ApplicableCIIHSupplyChainTradeSettlement/ram:OutstandingCIIHTradeSettlementMonetarySummation/ram:ChargeTotalAmount</v>
      </c>
    </row>
    <row r="241" spans="1:25" ht="12.75" customHeight="1">
      <c r="A241" s="173">
        <v>240</v>
      </c>
      <c r="B241" s="173" t="s">
        <v>14</v>
      </c>
      <c r="C241" s="173" t="s">
        <v>4082</v>
      </c>
      <c r="D241" s="173" t="s">
        <v>769</v>
      </c>
      <c r="E241" s="173" t="s">
        <v>22</v>
      </c>
      <c r="F241" s="174" t="s">
        <v>26</v>
      </c>
      <c r="G241" s="174">
        <f t="shared" si="13"/>
        <v>6</v>
      </c>
      <c r="H241" s="173" t="s">
        <v>862</v>
      </c>
      <c r="I241" s="173" t="s">
        <v>863</v>
      </c>
      <c r="J241" s="175">
        <v>0</v>
      </c>
      <c r="P241" s="173" t="s">
        <v>4145</v>
      </c>
      <c r="W241" s="173" t="str">
        <f t="shared" si="12"/>
        <v>CIIH_ Trade Settlement_ Monetary Summation. Allowance Total. Amount</v>
      </c>
      <c r="X241" s="173" t="str">
        <f t="shared" si="14"/>
        <v>ram:AllowanceTotalAmount</v>
      </c>
      <c r="Y241" s="176" t="str">
        <f>Y$238&amp;"/"&amp;X241</f>
        <v>rsm:CIIHSupplyChainTradeTransactionType/ram:ApplicableCIIHSupplyChainTradeSettlement/ram:OutstandingCIIHTradeSettlementMonetarySummation/ram:AllowanceTotalAmount</v>
      </c>
    </row>
    <row r="242" spans="1:25" ht="12.75" customHeight="1">
      <c r="A242" s="173">
        <v>241</v>
      </c>
      <c r="B242" s="173" t="s">
        <v>14</v>
      </c>
      <c r="C242" s="173" t="s">
        <v>4082</v>
      </c>
      <c r="D242" s="173" t="s">
        <v>781</v>
      </c>
      <c r="E242" s="173" t="s">
        <v>22</v>
      </c>
      <c r="F242" s="174" t="s">
        <v>20</v>
      </c>
      <c r="G242" s="174">
        <f t="shared" si="13"/>
        <v>6</v>
      </c>
      <c r="H242" s="173" t="s">
        <v>864</v>
      </c>
      <c r="I242" s="173" t="s">
        <v>865</v>
      </c>
      <c r="J242" s="175">
        <v>0</v>
      </c>
      <c r="P242" s="173" t="s">
        <v>782</v>
      </c>
      <c r="W242" s="173" t="str">
        <f t="shared" si="12"/>
        <v>CIIH_ Trade Settlement_ Monetary Summation. Grand Total. Amount</v>
      </c>
      <c r="X242" s="173" t="str">
        <f t="shared" si="14"/>
        <v>ram:GrandTotalAmount</v>
      </c>
      <c r="Y242" s="176" t="str">
        <f>Y$238&amp;"/"&amp;X242</f>
        <v>rsm:CIIHSupplyChainTradeTransactionType/ram:ApplicableCIIHSupplyChainTradeSettlement/ram:OutstandingCIIHTradeSettlementMonetarySummation/ram:GrandTotalAmount</v>
      </c>
    </row>
    <row r="243" spans="1:25" ht="12.75" customHeight="1">
      <c r="A243" s="173">
        <v>242</v>
      </c>
      <c r="B243" s="173" t="s">
        <v>14</v>
      </c>
      <c r="C243" s="173" t="s">
        <v>4082</v>
      </c>
      <c r="D243" s="173" t="s">
        <v>785</v>
      </c>
      <c r="E243" s="173" t="s">
        <v>22</v>
      </c>
      <c r="F243" s="174" t="s">
        <v>20</v>
      </c>
      <c r="G243" s="174">
        <f t="shared" si="13"/>
        <v>6</v>
      </c>
      <c r="H243" s="173" t="s">
        <v>866</v>
      </c>
      <c r="I243" s="173" t="s">
        <v>867</v>
      </c>
      <c r="J243" s="175">
        <v>0</v>
      </c>
      <c r="P243" s="173" t="s">
        <v>786</v>
      </c>
      <c r="W243" s="173" t="str">
        <f t="shared" si="12"/>
        <v>CIIH_ Trade Settlement_ Monetary Summation. Total Prepaid. Amount</v>
      </c>
      <c r="X243" s="173" t="str">
        <f t="shared" si="14"/>
        <v>ram:TotalPrepaidAmount</v>
      </c>
      <c r="Y243" s="176" t="str">
        <f>Y$238&amp;"/"&amp;X243</f>
        <v>rsm:CIIHSupplyChainTradeTransactionType/ram:ApplicableCIIHSupplyChainTradeSettlement/ram:OutstandingCIIHTradeSettlementMonetarySummation/ram:TotalPrepaidAmount</v>
      </c>
    </row>
    <row r="244" spans="1:25" ht="12.75" customHeight="1">
      <c r="A244" s="173">
        <v>243</v>
      </c>
      <c r="B244" s="173" t="s">
        <v>14</v>
      </c>
      <c r="C244" s="173" t="s">
        <v>4082</v>
      </c>
      <c r="D244" s="173" t="s">
        <v>789</v>
      </c>
      <c r="E244" s="173" t="s">
        <v>22</v>
      </c>
      <c r="F244" s="174" t="s">
        <v>26</v>
      </c>
      <c r="G244" s="174">
        <f t="shared" si="13"/>
        <v>6</v>
      </c>
      <c r="H244" s="173" t="s">
        <v>868</v>
      </c>
      <c r="I244" s="173" t="s">
        <v>869</v>
      </c>
      <c r="J244" s="175">
        <v>0</v>
      </c>
      <c r="P244" s="173" t="s">
        <v>4146</v>
      </c>
      <c r="W244" s="173" t="str">
        <f t="shared" si="12"/>
        <v>CIIH_ Trade Settlement_ Monetary Summation. Due Payable. Amount</v>
      </c>
      <c r="X244" s="173" t="str">
        <f t="shared" si="14"/>
        <v>ram:DuePayableAmount</v>
      </c>
      <c r="Y244" s="176" t="str">
        <f>Y$238&amp;"/"&amp;X244</f>
        <v>rsm:CIIHSupplyChainTradeTransactionType/ram:ApplicableCIIHSupplyChainTradeSettlement/ram:OutstandingCIIHTradeSettlementMonetarySummation/ram:DuePayableAmount</v>
      </c>
    </row>
    <row r="245" spans="1:25" ht="12.75" customHeight="1">
      <c r="A245" s="173">
        <v>244</v>
      </c>
      <c r="B245" s="173" t="s">
        <v>14</v>
      </c>
      <c r="C245" s="173" t="s">
        <v>4082</v>
      </c>
      <c r="D245" s="173" t="s">
        <v>4157</v>
      </c>
      <c r="E245" s="173" t="s">
        <v>32</v>
      </c>
      <c r="F245" s="174" t="s">
        <v>141</v>
      </c>
      <c r="G245" s="174">
        <f t="shared" si="13"/>
        <v>6</v>
      </c>
      <c r="H245" s="173" t="s">
        <v>872</v>
      </c>
      <c r="I245" s="173" t="s">
        <v>873</v>
      </c>
      <c r="J245" s="175" t="s">
        <v>4229</v>
      </c>
      <c r="P245" s="173" t="s">
        <v>4158</v>
      </c>
      <c r="W245" s="173" t="str">
        <f t="shared" si="12"/>
        <v>CIIH_ Trade Settlement_ Monetary Summation. Reference. CI_ Referenced_ Document</v>
      </c>
      <c r="X245" s="173" t="str">
        <f t="shared" si="14"/>
        <v>ram:ReferenceCIReferencedDocument</v>
      </c>
      <c r="Y245" s="176" t="str">
        <f>Y$238&amp;"/"&amp;X245</f>
        <v>rsm:CIIHSupplyChainTradeTransactionType/ram:ApplicableCIIHSupplyChainTradeSettlement/ram:OutstandingCIIHTradeSettlementMonetarySummation/ram:ReferenceCIReferencedDocument</v>
      </c>
    </row>
    <row r="246" spans="1:25" ht="12.75" customHeight="1">
      <c r="A246" s="173">
        <v>245</v>
      </c>
      <c r="B246" s="173" t="s">
        <v>14</v>
      </c>
      <c r="C246" s="173" t="s">
        <v>4082</v>
      </c>
      <c r="D246" s="173" t="s">
        <v>162</v>
      </c>
      <c r="E246" s="173" t="s">
        <v>37</v>
      </c>
      <c r="F246" s="174" t="s">
        <v>13</v>
      </c>
      <c r="G246" s="174">
        <f t="shared" si="13"/>
        <v>7</v>
      </c>
      <c r="H246" s="173" t="s">
        <v>874</v>
      </c>
      <c r="I246" s="173" t="s">
        <v>875</v>
      </c>
      <c r="J246" s="175">
        <v>0</v>
      </c>
      <c r="Q246" s="173" t="s">
        <v>163</v>
      </c>
      <c r="W246" s="173" t="str">
        <f t="shared" si="12"/>
        <v>CI_ Referenced_ Document. Details</v>
      </c>
      <c r="X246" s="173" t="str">
        <f t="shared" si="14"/>
        <v>ram:CIReferencedDocumentType</v>
      </c>
      <c r="Y246" s="173"/>
    </row>
    <row r="247" spans="1:25" ht="12.75" customHeight="1">
      <c r="A247" s="173">
        <v>246</v>
      </c>
      <c r="B247" s="173" t="s">
        <v>14</v>
      </c>
      <c r="C247" s="173" t="s">
        <v>4082</v>
      </c>
      <c r="D247" s="173" t="s">
        <v>166</v>
      </c>
      <c r="E247" s="173" t="s">
        <v>22</v>
      </c>
      <c r="F247" s="174" t="s">
        <v>20</v>
      </c>
      <c r="G247" s="174">
        <f t="shared" si="13"/>
        <v>8</v>
      </c>
      <c r="H247" s="173" t="s">
        <v>876</v>
      </c>
      <c r="I247" s="173" t="s">
        <v>877</v>
      </c>
      <c r="J247" s="175">
        <v>0</v>
      </c>
      <c r="R247" s="173" t="s">
        <v>167</v>
      </c>
      <c r="W247" s="173" t="str">
        <f t="shared" si="12"/>
        <v>CI_ Referenced_ Document. Issuer Assigned_ Identification. Identifier</v>
      </c>
      <c r="X247" s="173" t="str">
        <f t="shared" si="14"/>
        <v>ram:IssuerAssignedID</v>
      </c>
      <c r="Y247" s="176" t="str">
        <f t="shared" ref="Y247:Y253" si="16">Y$245&amp;"/"&amp;X247</f>
        <v>rsm:CIIHSupplyChainTradeTransactionType/ram:ApplicableCIIHSupplyChainTradeSettlement/ram:OutstandingCIIHTradeSettlementMonetarySummation/ram:ReferenceCIReferencedDocument/ram:IssuerAssignedID</v>
      </c>
    </row>
    <row r="248" spans="1:25" ht="12.75" customHeight="1">
      <c r="A248" s="173">
        <v>247</v>
      </c>
      <c r="B248" s="173" t="s">
        <v>14</v>
      </c>
      <c r="C248" s="173" t="s">
        <v>4082</v>
      </c>
      <c r="D248" s="173" t="s">
        <v>170</v>
      </c>
      <c r="E248" s="173" t="s">
        <v>22</v>
      </c>
      <c r="F248" s="174" t="s">
        <v>26</v>
      </c>
      <c r="G248" s="174">
        <f t="shared" si="13"/>
        <v>8</v>
      </c>
      <c r="H248" s="173" t="s">
        <v>878</v>
      </c>
      <c r="I248" s="173" t="s">
        <v>879</v>
      </c>
      <c r="J248" s="175">
        <v>0</v>
      </c>
      <c r="R248" s="173" t="s">
        <v>171</v>
      </c>
      <c r="W248" s="173" t="str">
        <f t="shared" si="12"/>
        <v>CI_ Referenced_ Document. Issue. Date Time</v>
      </c>
      <c r="X248" s="173" t="str">
        <f t="shared" si="14"/>
        <v>ram:IssueDateTime</v>
      </c>
      <c r="Y248" s="176" t="str">
        <f t="shared" si="16"/>
        <v>rsm:CIIHSupplyChainTradeTransactionType/ram:ApplicableCIIHSupplyChainTradeSettlement/ram:OutstandingCIIHTradeSettlementMonetarySummation/ram:ReferenceCIReferencedDocument/ram:IssueDateTime</v>
      </c>
    </row>
    <row r="249" spans="1:25" ht="12.75" customHeight="1">
      <c r="A249" s="173">
        <v>248</v>
      </c>
      <c r="B249" s="173" t="s">
        <v>14</v>
      </c>
      <c r="C249" s="173" t="s">
        <v>4082</v>
      </c>
      <c r="D249" s="173" t="s">
        <v>174</v>
      </c>
      <c r="E249" s="173" t="s">
        <v>22</v>
      </c>
      <c r="F249" s="174" t="s">
        <v>26</v>
      </c>
      <c r="G249" s="174">
        <f t="shared" si="13"/>
        <v>8</v>
      </c>
      <c r="H249" s="173" t="s">
        <v>4159</v>
      </c>
      <c r="I249" s="173" t="s">
        <v>4160</v>
      </c>
      <c r="J249" s="175">
        <v>0</v>
      </c>
      <c r="R249" s="173" t="s">
        <v>175</v>
      </c>
      <c r="W249" s="173" t="str">
        <f t="shared" si="12"/>
        <v>CI_ Referenced_ Document. Revision_ Identification. Identifier</v>
      </c>
      <c r="X249" s="173" t="str">
        <f t="shared" si="14"/>
        <v>ram:RevisionID</v>
      </c>
      <c r="Y249" s="176" t="str">
        <f t="shared" si="16"/>
        <v>rsm:CIIHSupplyChainTradeTransactionType/ram:ApplicableCIIHSupplyChainTradeSettlement/ram:OutstandingCIIHTradeSettlementMonetarySummation/ram:ReferenceCIReferencedDocument/ram:RevisionID</v>
      </c>
    </row>
    <row r="250" spans="1:25" ht="12.75" customHeight="1">
      <c r="A250" s="173">
        <v>249</v>
      </c>
      <c r="B250" s="173" t="s">
        <v>14</v>
      </c>
      <c r="C250" s="173" t="s">
        <v>4082</v>
      </c>
      <c r="D250" s="173" t="s">
        <v>178</v>
      </c>
      <c r="E250" s="173" t="s">
        <v>22</v>
      </c>
      <c r="F250" s="174" t="s">
        <v>26</v>
      </c>
      <c r="G250" s="174">
        <f t="shared" si="13"/>
        <v>8</v>
      </c>
      <c r="H250" s="173" t="s">
        <v>882</v>
      </c>
      <c r="I250" s="173" t="s">
        <v>883</v>
      </c>
      <c r="J250" s="175">
        <v>0</v>
      </c>
      <c r="R250" s="173" t="s">
        <v>179</v>
      </c>
      <c r="W250" s="173" t="str">
        <f t="shared" si="12"/>
        <v>CI_ Referenced_ Document. Information. Text</v>
      </c>
      <c r="X250" s="173" t="str">
        <f t="shared" si="14"/>
        <v>ram:Information</v>
      </c>
      <c r="Y250" s="176" t="str">
        <f t="shared" si="16"/>
        <v>rsm:CIIHSupplyChainTradeTransactionType/ram:ApplicableCIIHSupplyChainTradeSettlement/ram:OutstandingCIIHTradeSettlementMonetarySummation/ram:ReferenceCIReferencedDocument/ram:Information</v>
      </c>
    </row>
    <row r="251" spans="1:25" ht="12.75" customHeight="1">
      <c r="A251" s="173">
        <v>250</v>
      </c>
      <c r="B251" s="173" t="s">
        <v>14</v>
      </c>
      <c r="C251" s="173" t="s">
        <v>4082</v>
      </c>
      <c r="D251" s="173" t="s">
        <v>182</v>
      </c>
      <c r="E251" s="173" t="s">
        <v>22</v>
      </c>
      <c r="F251" s="174" t="s">
        <v>20</v>
      </c>
      <c r="G251" s="174">
        <f t="shared" si="13"/>
        <v>8</v>
      </c>
      <c r="H251" s="173" t="s">
        <v>884</v>
      </c>
      <c r="I251" s="173" t="s">
        <v>885</v>
      </c>
      <c r="J251" s="175">
        <v>0</v>
      </c>
      <c r="R251" s="173" t="s">
        <v>183</v>
      </c>
      <c r="W251" s="173" t="str">
        <f t="shared" si="12"/>
        <v>CI_ Referenced_ Document. Type. Code</v>
      </c>
      <c r="X251" s="173" t="str">
        <f t="shared" si="14"/>
        <v>ram:TypeCode</v>
      </c>
      <c r="Y251" s="176" t="str">
        <f t="shared" si="16"/>
        <v>rsm:CIIHSupplyChainTradeTransactionType/ram:ApplicableCIIHSupplyChainTradeSettlement/ram:OutstandingCIIHTradeSettlementMonetarySummation/ram:ReferenceCIReferencedDocument/ram:TypeCode</v>
      </c>
    </row>
    <row r="252" spans="1:25" ht="12.75" customHeight="1">
      <c r="A252" s="173">
        <v>251</v>
      </c>
      <c r="B252" s="173" t="s">
        <v>14</v>
      </c>
      <c r="C252" s="173" t="s">
        <v>4082</v>
      </c>
      <c r="D252" s="173" t="s">
        <v>186</v>
      </c>
      <c r="E252" s="173" t="s">
        <v>22</v>
      </c>
      <c r="F252" s="174" t="s">
        <v>26</v>
      </c>
      <c r="G252" s="174">
        <f t="shared" si="13"/>
        <v>8</v>
      </c>
      <c r="H252" s="173" t="s">
        <v>886</v>
      </c>
      <c r="I252" s="173" t="s">
        <v>887</v>
      </c>
      <c r="J252" s="175">
        <v>0</v>
      </c>
      <c r="R252" s="173" t="s">
        <v>187</v>
      </c>
      <c r="W252" s="173" t="str">
        <f t="shared" si="12"/>
        <v>CI_ Referenced_ Document. Attachment. Binary Object</v>
      </c>
      <c r="X252" s="173" t="str">
        <f t="shared" si="14"/>
        <v>ram:AttachmentBinaryObject</v>
      </c>
      <c r="Y252" s="176" t="str">
        <f t="shared" si="16"/>
        <v>rsm:CIIHSupplyChainTradeTransactionType/ram:ApplicableCIIHSupplyChainTradeSettlement/ram:OutstandingCIIHTradeSettlementMonetarySummation/ram:ReferenceCIReferencedDocument/ram:AttachmentBinaryObject</v>
      </c>
    </row>
    <row r="253" spans="1:25" ht="12.75" customHeight="1">
      <c r="A253" s="173">
        <v>252</v>
      </c>
      <c r="B253" s="173" t="s">
        <v>14</v>
      </c>
      <c r="C253" s="173" t="s">
        <v>4082</v>
      </c>
      <c r="D253" s="173" t="s">
        <v>190</v>
      </c>
      <c r="E253" s="173" t="s">
        <v>22</v>
      </c>
      <c r="F253" s="174" t="s">
        <v>26</v>
      </c>
      <c r="G253" s="174">
        <f t="shared" si="13"/>
        <v>8</v>
      </c>
      <c r="H253" s="173" t="s">
        <v>888</v>
      </c>
      <c r="I253" s="173" t="s">
        <v>889</v>
      </c>
      <c r="J253" s="175">
        <v>0</v>
      </c>
      <c r="R253" s="173" t="s">
        <v>191</v>
      </c>
      <c r="W253" s="173" t="str">
        <f t="shared" si="12"/>
        <v>CI_ Referenced_ Document. Subtype. Code</v>
      </c>
      <c r="X253" s="173" t="str">
        <f t="shared" si="14"/>
        <v>ram:SubtypeCode</v>
      </c>
      <c r="Y253" s="176" t="str">
        <f t="shared" si="16"/>
        <v>rsm:CIIHSupplyChainTradeTransactionType/ram:ApplicableCIIHSupplyChainTradeSettlement/ram:OutstandingCIIHTradeSettlementMonetarySummation/ram:ReferenceCIReferencedDocument/ram:SubtypeCode</v>
      </c>
    </row>
    <row r="254" spans="1:25" ht="12.75" customHeight="1">
      <c r="A254" s="173">
        <v>253</v>
      </c>
      <c r="B254" s="173" t="s">
        <v>14</v>
      </c>
      <c r="C254" s="173" t="s">
        <v>4161</v>
      </c>
      <c r="D254" s="173" t="s">
        <v>890</v>
      </c>
      <c r="E254" s="173" t="s">
        <v>32</v>
      </c>
      <c r="F254" s="174" t="s">
        <v>894</v>
      </c>
      <c r="G254" s="174">
        <f t="shared" si="13"/>
        <v>2</v>
      </c>
      <c r="H254" s="173" t="s">
        <v>892</v>
      </c>
      <c r="I254" s="173" t="s">
        <v>893</v>
      </c>
      <c r="J254" s="175" t="s">
        <v>4229</v>
      </c>
      <c r="L254" s="173" t="s">
        <v>891</v>
      </c>
      <c r="W254" s="173" t="str">
        <f t="shared" si="12"/>
        <v>CIIH_ Supply Chain_ Trade Transaction. Included. CIIL_ Supply Chain_ Trade Line Item</v>
      </c>
      <c r="X254" s="173" t="str">
        <f t="shared" si="14"/>
        <v>ram:IncludedCIILSupplyChainTradeLineItem</v>
      </c>
      <c r="Y254" s="176" t="str">
        <f>Y$59&amp;"/"&amp;X254</f>
        <v>rsm:CIIHSupplyChainTradeTransactionType/ram:IncludedCIILSupplyChainTradeLineItem</v>
      </c>
    </row>
    <row r="255" spans="1:25" ht="12.75" customHeight="1">
      <c r="A255" s="173">
        <v>254</v>
      </c>
      <c r="B255" s="173" t="s">
        <v>14</v>
      </c>
      <c r="C255" s="173" t="s">
        <v>4161</v>
      </c>
      <c r="D255" s="173" t="s">
        <v>895</v>
      </c>
      <c r="E255" s="173" t="s">
        <v>37</v>
      </c>
      <c r="F255" s="174" t="s">
        <v>13</v>
      </c>
      <c r="G255" s="174">
        <f t="shared" si="13"/>
        <v>3</v>
      </c>
      <c r="H255" s="173" t="s">
        <v>897</v>
      </c>
      <c r="I255" s="173" t="s">
        <v>898</v>
      </c>
      <c r="J255" s="175" t="s">
        <v>4229</v>
      </c>
      <c r="M255" s="173" t="s">
        <v>896</v>
      </c>
      <c r="W255" s="173" t="str">
        <f t="shared" si="12"/>
        <v>CIIL_ Supply Chain_ Trade Line Item. Details</v>
      </c>
      <c r="X255" s="173" t="str">
        <f t="shared" si="14"/>
        <v>ram:CIILSupplyChainTradeLineItemType</v>
      </c>
    </row>
    <row r="256" spans="1:25" ht="12.75" customHeight="1">
      <c r="A256" s="173">
        <v>255</v>
      </c>
      <c r="B256" s="173" t="s">
        <v>14</v>
      </c>
      <c r="C256" s="173" t="s">
        <v>4161</v>
      </c>
      <c r="D256" s="173" t="s">
        <v>899</v>
      </c>
      <c r="E256" s="173" t="s">
        <v>32</v>
      </c>
      <c r="F256" s="174" t="s">
        <v>20</v>
      </c>
      <c r="G256" s="174">
        <f t="shared" si="13"/>
        <v>4</v>
      </c>
      <c r="H256" s="173" t="s">
        <v>901</v>
      </c>
      <c r="I256" s="173" t="s">
        <v>902</v>
      </c>
      <c r="J256" s="175" t="s">
        <v>4229</v>
      </c>
      <c r="N256" s="173" t="s">
        <v>900</v>
      </c>
      <c r="W256" s="173" t="str">
        <f t="shared" si="12"/>
        <v>CIIL_ Supply Chain_ Trade Line Item. Associated. CIIL_ Document Line_ Document</v>
      </c>
      <c r="X256" s="173" t="str">
        <f t="shared" si="14"/>
        <v>ram:AssociatedCIILDocumentLineDocument</v>
      </c>
      <c r="Y256" s="176" t="str">
        <f>Y$254&amp;"/"&amp;X256</f>
        <v>rsm:CIIHSupplyChainTradeTransactionType/ram:IncludedCIILSupplyChainTradeLineItem/ram:AssociatedCIILDocumentLineDocument</v>
      </c>
    </row>
    <row r="257" spans="1:25" ht="12.75" customHeight="1">
      <c r="A257" s="173">
        <v>256</v>
      </c>
      <c r="B257" s="173" t="s">
        <v>14</v>
      </c>
      <c r="C257" s="173" t="s">
        <v>4161</v>
      </c>
      <c r="D257" s="173" t="s">
        <v>903</v>
      </c>
      <c r="E257" s="173" t="s">
        <v>37</v>
      </c>
      <c r="F257" s="174" t="s">
        <v>13</v>
      </c>
      <c r="G257" s="174">
        <f t="shared" si="13"/>
        <v>5</v>
      </c>
      <c r="H257" s="173" t="s">
        <v>905</v>
      </c>
      <c r="I257" s="173" t="s">
        <v>906</v>
      </c>
      <c r="J257" s="175">
        <v>0</v>
      </c>
      <c r="O257" s="173" t="s">
        <v>904</v>
      </c>
      <c r="W257" s="173" t="str">
        <f t="shared" si="12"/>
        <v>CIIL_ Document Line_ Document. Details</v>
      </c>
      <c r="X257" s="173" t="str">
        <f t="shared" si="14"/>
        <v>ram:CIILDocumentLineDocumentType</v>
      </c>
    </row>
    <row r="258" spans="1:25" ht="12.75" customHeight="1">
      <c r="A258" s="173">
        <v>257</v>
      </c>
      <c r="B258" s="173" t="s">
        <v>14</v>
      </c>
      <c r="C258" s="173" t="s">
        <v>4161</v>
      </c>
      <c r="D258" s="173" t="s">
        <v>907</v>
      </c>
      <c r="E258" s="173" t="s">
        <v>22</v>
      </c>
      <c r="F258" s="174" t="s">
        <v>20</v>
      </c>
      <c r="G258" s="174">
        <f t="shared" si="13"/>
        <v>6</v>
      </c>
      <c r="H258" s="173" t="s">
        <v>909</v>
      </c>
      <c r="I258" s="173" t="s">
        <v>910</v>
      </c>
      <c r="J258" s="175">
        <v>0</v>
      </c>
      <c r="P258" s="173" t="s">
        <v>908</v>
      </c>
      <c r="W258" s="173" t="str">
        <f t="shared" ref="W258:W321" si="17">K258&amp;L258&amp;M258&amp;N258&amp;O258&amp;P258&amp;Q258&amp;R258&amp;S258&amp;T258</f>
        <v>CIIL_ Document Line_ Document. Line. Identifier</v>
      </c>
      <c r="X258" s="173" t="str">
        <f t="shared" si="14"/>
        <v>ram:LineID</v>
      </c>
      <c r="Y258" s="176" t="str">
        <f>Y256&amp;"/"&amp;X258</f>
        <v>rsm:CIIHSupplyChainTradeTransactionType/ram:IncludedCIILSupplyChainTradeLineItem/ram:AssociatedCIILDocumentLineDocument/ram:LineID</v>
      </c>
    </row>
    <row r="259" spans="1:25" ht="12.75" customHeight="1">
      <c r="A259" s="173">
        <v>258</v>
      </c>
      <c r="B259" s="173" t="s">
        <v>14</v>
      </c>
      <c r="C259" s="173" t="s">
        <v>4161</v>
      </c>
      <c r="D259" s="173" t="s">
        <v>911</v>
      </c>
      <c r="E259" s="173" t="s">
        <v>22</v>
      </c>
      <c r="F259" s="174" t="s">
        <v>20</v>
      </c>
      <c r="G259" s="174">
        <f t="shared" ref="G259:G322" si="18">IF(LEN(K259)&gt;0,1,
  IF(LEN(L259)&gt;0,2,
    IF(LEN(M259)&gt;0,3,
      IF(LEN(N259)&gt;0,4,
        IF(LEN(O259)&gt;0,5,
          IF(LEN(P259)&gt;0,6,
            IF(LEN(Q259)&gt;0,7,
              IF(LEN(R259)&gt;0,8,
                IF(LEN(S259)&gt;0,9,
                  IF(LEN(T259)&gt;0,10,"")
)))))))))</f>
        <v>6</v>
      </c>
      <c r="H259" s="173" t="s">
        <v>913</v>
      </c>
      <c r="I259" s="173" t="s">
        <v>914</v>
      </c>
      <c r="J259" s="175">
        <v>0</v>
      </c>
      <c r="P259" s="173" t="s">
        <v>4162</v>
      </c>
      <c r="W259" s="173" t="str">
        <f t="shared" si="17"/>
        <v>CIIL_ Document Line_ Document. Category. Code</v>
      </c>
      <c r="X259" s="173" t="str">
        <f t="shared" ref="X259:X322" si="19">IF(OR("ASMA"=E259,"MA"=E259),"rsm:","ram:")&amp;
IF(OR("ASMA"=E259,"ABIE"=E259),
  SUBSTITUTE(
    SUBSTITUTE(
      SUBSTITUTE(W259,". Details","Type"),
      "_",""
    ),
    " ",""
  ),
  SUBSTITUTE(
    SUBSTITUTE(
      SUBSTITUTE(
        SUBSTITUTE(
          SUBSTITUTE(
            SUBSTITUTE(
              MID(W259,FIND(".",W259)+2,LEN(W259)-FIND(".",W259)-1),
              "_",""
            ),
            "Identification",""
          ),
          "Text",""
        ),
        ".",""
      ),
      " ",""
    ),
    "Identifier","ID"
  )
)</f>
        <v>ram:CategoryCode</v>
      </c>
      <c r="Y259" s="176" t="str">
        <f>Y256&amp;"/"&amp;X259</f>
        <v>rsm:CIIHSupplyChainTradeTransactionType/ram:IncludedCIILSupplyChainTradeLineItem/ram:AssociatedCIILDocumentLineDocument/ram:CategoryCode</v>
      </c>
    </row>
    <row r="260" spans="1:25" ht="12.75" customHeight="1">
      <c r="A260" s="173">
        <v>259</v>
      </c>
      <c r="B260" s="173" t="s">
        <v>14</v>
      </c>
      <c r="C260" s="173" t="s">
        <v>4161</v>
      </c>
      <c r="D260" s="173" t="s">
        <v>915</v>
      </c>
      <c r="E260" s="173" t="s">
        <v>32</v>
      </c>
      <c r="F260" s="174" t="s">
        <v>26</v>
      </c>
      <c r="G260" s="174">
        <f t="shared" si="18"/>
        <v>4</v>
      </c>
      <c r="H260" s="173" t="s">
        <v>917</v>
      </c>
      <c r="I260" s="173" t="s">
        <v>918</v>
      </c>
      <c r="J260" s="175" t="s">
        <v>4229</v>
      </c>
      <c r="N260" s="173" t="s">
        <v>916</v>
      </c>
      <c r="W260" s="173" t="str">
        <f t="shared" si="17"/>
        <v>CIIL_ Supply Chain_ Trade Line Item. Specified. CIIL_ Supply Chain_ Trade Agreement</v>
      </c>
      <c r="X260" s="173" t="str">
        <f t="shared" si="19"/>
        <v>ram:SpecifiedCIILSupplyChainTradeAgreement</v>
      </c>
      <c r="Y260" s="176" t="str">
        <f>Y$254&amp;"/"&amp;X260</f>
        <v>rsm:CIIHSupplyChainTradeTransactionType/ram:IncludedCIILSupplyChainTradeLineItem/ram:SpecifiedCIILSupplyChainTradeAgreement</v>
      </c>
    </row>
    <row r="261" spans="1:25" ht="12.75" customHeight="1">
      <c r="A261" s="173">
        <v>260</v>
      </c>
      <c r="B261" s="173" t="s">
        <v>14</v>
      </c>
      <c r="C261" s="173" t="s">
        <v>4161</v>
      </c>
      <c r="D261" s="173" t="s">
        <v>919</v>
      </c>
      <c r="E261" s="173" t="s">
        <v>37</v>
      </c>
      <c r="F261" s="174" t="s">
        <v>13</v>
      </c>
      <c r="G261" s="174">
        <f t="shared" si="18"/>
        <v>5</v>
      </c>
      <c r="H261" s="173" t="s">
        <v>921</v>
      </c>
      <c r="I261" s="173" t="s">
        <v>922</v>
      </c>
      <c r="J261" s="175" t="s">
        <v>4229</v>
      </c>
      <c r="O261" s="173" t="s">
        <v>920</v>
      </c>
      <c r="W261" s="173" t="str">
        <f t="shared" si="17"/>
        <v>CIIL_ Supply Chain_ Trade Agreement. Details</v>
      </c>
      <c r="X261" s="173" t="str">
        <f t="shared" si="19"/>
        <v>ram:CIILSupplyChainTradeAgreementType</v>
      </c>
    </row>
    <row r="262" spans="1:25" ht="12.75" customHeight="1">
      <c r="A262" s="173">
        <v>261</v>
      </c>
      <c r="B262" s="173" t="s">
        <v>14</v>
      </c>
      <c r="C262" s="173" t="s">
        <v>4161</v>
      </c>
      <c r="D262" s="173" t="s">
        <v>923</v>
      </c>
      <c r="E262" s="173" t="s">
        <v>32</v>
      </c>
      <c r="F262" s="174" t="s">
        <v>26</v>
      </c>
      <c r="G262" s="174">
        <f t="shared" si="18"/>
        <v>6</v>
      </c>
      <c r="H262" s="173" t="s">
        <v>925</v>
      </c>
      <c r="I262" s="173" t="s">
        <v>926</v>
      </c>
      <c r="J262" s="175" t="s">
        <v>4229</v>
      </c>
      <c r="P262" s="173" t="s">
        <v>924</v>
      </c>
      <c r="W262" s="173" t="str">
        <f t="shared" si="17"/>
        <v>CIIL_ Supply Chain_ Trade Agreement. Seller Order_ Referenced. CI_ Referenced_ Document</v>
      </c>
      <c r="X262" s="173" t="str">
        <f t="shared" si="19"/>
        <v>ram:SellerOrderReferencedCIReferencedDocument</v>
      </c>
      <c r="Y262" s="176" t="str">
        <f>Y$260&amp;"/"&amp;X262</f>
        <v>rsm:CIIHSupplyChainTradeTransactionType/ram:IncludedCIILSupplyChainTradeLineItem/ram:SpecifiedCIILSupplyChainTradeAgreement/ram:SellerOrderReferencedCIReferencedDocument</v>
      </c>
    </row>
    <row r="263" spans="1:25" ht="12.75" customHeight="1">
      <c r="A263" s="173">
        <v>262</v>
      </c>
      <c r="B263" s="173" t="s">
        <v>14</v>
      </c>
      <c r="C263" s="173" t="s">
        <v>4161</v>
      </c>
      <c r="D263" s="173" t="s">
        <v>162</v>
      </c>
      <c r="E263" s="173" t="s">
        <v>37</v>
      </c>
      <c r="F263" s="174" t="s">
        <v>13</v>
      </c>
      <c r="G263" s="174">
        <f t="shared" si="18"/>
        <v>7</v>
      </c>
      <c r="H263" s="173" t="s">
        <v>927</v>
      </c>
      <c r="I263" s="173" t="s">
        <v>4163</v>
      </c>
      <c r="J263" s="175">
        <v>0</v>
      </c>
      <c r="Q263" s="173" t="s">
        <v>163</v>
      </c>
      <c r="W263" s="173" t="str">
        <f t="shared" si="17"/>
        <v>CI_ Referenced_ Document. Details</v>
      </c>
      <c r="X263" s="173" t="str">
        <f t="shared" si="19"/>
        <v>ram:CIReferencedDocumentType</v>
      </c>
      <c r="Y263" s="173"/>
    </row>
    <row r="264" spans="1:25" ht="12.75" customHeight="1">
      <c r="A264" s="173">
        <v>263</v>
      </c>
      <c r="B264" s="173" t="s">
        <v>14</v>
      </c>
      <c r="C264" s="173" t="s">
        <v>4161</v>
      </c>
      <c r="D264" s="173" t="s">
        <v>166</v>
      </c>
      <c r="E264" s="173" t="s">
        <v>22</v>
      </c>
      <c r="F264" s="174" t="s">
        <v>26</v>
      </c>
      <c r="G264" s="174">
        <f t="shared" si="18"/>
        <v>8</v>
      </c>
      <c r="H264" s="173" t="s">
        <v>929</v>
      </c>
      <c r="I264" s="173" t="s">
        <v>4164</v>
      </c>
      <c r="J264" s="175" t="s">
        <v>1519</v>
      </c>
      <c r="R264" s="173" t="s">
        <v>167</v>
      </c>
      <c r="W264" s="173" t="str">
        <f t="shared" si="17"/>
        <v>CI_ Referenced_ Document. Issuer Assigned_ Identification. Identifier</v>
      </c>
      <c r="X264" s="173" t="str">
        <f t="shared" si="19"/>
        <v>ram:IssuerAssignedID</v>
      </c>
      <c r="Y264" s="176" t="str">
        <f>Y262&amp;"/"&amp;X264</f>
        <v>rsm:CIIHSupplyChainTradeTransactionType/ram:IncludedCIILSupplyChainTradeLineItem/ram:SpecifiedCIILSupplyChainTradeAgreement/ram:SellerOrderReferencedCIReferencedDocument/ram:IssuerAssignedID</v>
      </c>
    </row>
    <row r="265" spans="1:25" ht="12.75" customHeight="1">
      <c r="A265" s="173">
        <v>264</v>
      </c>
      <c r="B265" s="173" t="s">
        <v>14</v>
      </c>
      <c r="C265" s="173" t="s">
        <v>4161</v>
      </c>
      <c r="D265" s="173" t="s">
        <v>174</v>
      </c>
      <c r="E265" s="173" t="s">
        <v>22</v>
      </c>
      <c r="F265" s="174" t="s">
        <v>26</v>
      </c>
      <c r="G265" s="174">
        <f t="shared" si="18"/>
        <v>8</v>
      </c>
      <c r="H265" s="173" t="s">
        <v>4165</v>
      </c>
      <c r="I265" s="173" t="s">
        <v>4166</v>
      </c>
      <c r="J265" s="175">
        <v>0</v>
      </c>
      <c r="R265" s="173" t="s">
        <v>175</v>
      </c>
      <c r="W265" s="173" t="str">
        <f t="shared" si="17"/>
        <v>CI_ Referenced_ Document. Revision_ Identification. Identifier</v>
      </c>
      <c r="X265" s="173" t="str">
        <f t="shared" si="19"/>
        <v>ram:RevisionID</v>
      </c>
      <c r="Y265" s="176" t="str">
        <f>Y262&amp;"/"&amp;X265</f>
        <v>rsm:CIIHSupplyChainTradeTransactionType/ram:IncludedCIILSupplyChainTradeLineItem/ram:SpecifiedCIILSupplyChainTradeAgreement/ram:SellerOrderReferencedCIReferencedDocument/ram:RevisionID</v>
      </c>
    </row>
    <row r="266" spans="1:25" ht="12.75" customHeight="1">
      <c r="A266" s="173">
        <v>265</v>
      </c>
      <c r="B266" s="173" t="s">
        <v>14</v>
      </c>
      <c r="C266" s="173" t="s">
        <v>4161</v>
      </c>
      <c r="D266" s="173" t="s">
        <v>933</v>
      </c>
      <c r="E266" s="173" t="s">
        <v>32</v>
      </c>
      <c r="F266" s="174" t="s">
        <v>26</v>
      </c>
      <c r="G266" s="174">
        <f t="shared" si="18"/>
        <v>6</v>
      </c>
      <c r="H266" s="173" t="s">
        <v>935</v>
      </c>
      <c r="I266" s="173" t="s">
        <v>936</v>
      </c>
      <c r="J266" s="175" t="s">
        <v>4229</v>
      </c>
      <c r="P266" s="173" t="s">
        <v>934</v>
      </c>
      <c r="W266" s="173" t="str">
        <f t="shared" si="17"/>
        <v>CIIL_ Supply Chain_ Trade Agreement. Buyer Order_ Referenced. CI_ Referenced_ Document</v>
      </c>
      <c r="X266" s="173" t="str">
        <f t="shared" si="19"/>
        <v>ram:BuyerOrderReferencedCIReferencedDocument</v>
      </c>
      <c r="Y266" s="176" t="str">
        <f>Y$260&amp;"/"&amp;X266</f>
        <v>rsm:CIIHSupplyChainTradeTransactionType/ram:IncludedCIILSupplyChainTradeLineItem/ram:SpecifiedCIILSupplyChainTradeAgreement/ram:BuyerOrderReferencedCIReferencedDocument</v>
      </c>
    </row>
    <row r="267" spans="1:25" ht="12.75" customHeight="1">
      <c r="A267" s="173">
        <v>266</v>
      </c>
      <c r="B267" s="173" t="s">
        <v>14</v>
      </c>
      <c r="C267" s="173" t="s">
        <v>4161</v>
      </c>
      <c r="D267" s="173" t="s">
        <v>162</v>
      </c>
      <c r="E267" s="173" t="s">
        <v>37</v>
      </c>
      <c r="F267" s="174" t="s">
        <v>13</v>
      </c>
      <c r="G267" s="174">
        <f t="shared" si="18"/>
        <v>7</v>
      </c>
      <c r="H267" s="173" t="s">
        <v>937</v>
      </c>
      <c r="I267" s="173" t="s">
        <v>4167</v>
      </c>
      <c r="J267" s="175" t="s">
        <v>4229</v>
      </c>
      <c r="Q267" s="173" t="s">
        <v>163</v>
      </c>
      <c r="W267" s="173" t="str">
        <f t="shared" si="17"/>
        <v>CI_ Referenced_ Document. Details</v>
      </c>
      <c r="X267" s="173" t="str">
        <f t="shared" si="19"/>
        <v>ram:CIReferencedDocumentType</v>
      </c>
      <c r="Y267" s="173"/>
    </row>
    <row r="268" spans="1:25" ht="12.75" customHeight="1">
      <c r="A268" s="173">
        <v>267</v>
      </c>
      <c r="B268" s="173" t="s">
        <v>14</v>
      </c>
      <c r="C268" s="173" t="s">
        <v>4161</v>
      </c>
      <c r="D268" s="173" t="s">
        <v>166</v>
      </c>
      <c r="E268" s="173" t="s">
        <v>22</v>
      </c>
      <c r="F268" s="174" t="s">
        <v>26</v>
      </c>
      <c r="G268" s="174">
        <f t="shared" si="18"/>
        <v>8</v>
      </c>
      <c r="H268" s="173" t="s">
        <v>939</v>
      </c>
      <c r="I268" s="173" t="s">
        <v>4168</v>
      </c>
      <c r="J268" s="175" t="s">
        <v>1509</v>
      </c>
      <c r="R268" s="173" t="s">
        <v>167</v>
      </c>
      <c r="W268" s="173" t="str">
        <f t="shared" si="17"/>
        <v>CI_ Referenced_ Document. Issuer Assigned_ Identification. Identifier</v>
      </c>
      <c r="X268" s="173" t="str">
        <f t="shared" si="19"/>
        <v>ram:IssuerAssignedID</v>
      </c>
      <c r="Y268" s="176" t="str">
        <f>Y266&amp;"/"&amp;X268</f>
        <v>rsm:CIIHSupplyChainTradeTransactionType/ram:IncludedCIILSupplyChainTradeLineItem/ram:SpecifiedCIILSupplyChainTradeAgreement/ram:BuyerOrderReferencedCIReferencedDocument/ram:IssuerAssignedID</v>
      </c>
    </row>
    <row r="269" spans="1:25" ht="12.75" customHeight="1">
      <c r="A269" s="173">
        <v>268</v>
      </c>
      <c r="B269" s="173" t="s">
        <v>14</v>
      </c>
      <c r="C269" s="173" t="s">
        <v>4161</v>
      </c>
      <c r="D269" s="173" t="s">
        <v>174</v>
      </c>
      <c r="E269" s="173" t="s">
        <v>22</v>
      </c>
      <c r="F269" s="174" t="s">
        <v>26</v>
      </c>
      <c r="G269" s="174">
        <f t="shared" si="18"/>
        <v>8</v>
      </c>
      <c r="H269" s="173" t="s">
        <v>4169</v>
      </c>
      <c r="I269" s="173" t="s">
        <v>4170</v>
      </c>
      <c r="J269" s="175">
        <v>0</v>
      </c>
      <c r="R269" s="173" t="s">
        <v>175</v>
      </c>
      <c r="W269" s="173" t="str">
        <f t="shared" si="17"/>
        <v>CI_ Referenced_ Document. Revision_ Identification. Identifier</v>
      </c>
      <c r="X269" s="173" t="str">
        <f t="shared" si="19"/>
        <v>ram:RevisionID</v>
      </c>
      <c r="Y269" s="176" t="str">
        <f>Y266&amp;"/"&amp;X269</f>
        <v>rsm:CIIHSupplyChainTradeTransactionType/ram:IncludedCIILSupplyChainTradeLineItem/ram:SpecifiedCIILSupplyChainTradeAgreement/ram:BuyerOrderReferencedCIReferencedDocument/ram:RevisionID</v>
      </c>
    </row>
    <row r="270" spans="1:25" ht="12.75" customHeight="1">
      <c r="A270" s="173">
        <v>269</v>
      </c>
      <c r="B270" s="173" t="s">
        <v>14</v>
      </c>
      <c r="C270" s="173" t="s">
        <v>4161</v>
      </c>
      <c r="D270" s="173" t="s">
        <v>943</v>
      </c>
      <c r="E270" s="173" t="s">
        <v>32</v>
      </c>
      <c r="F270" s="174" t="s">
        <v>26</v>
      </c>
      <c r="G270" s="174">
        <f t="shared" si="18"/>
        <v>6</v>
      </c>
      <c r="H270" s="173" t="s">
        <v>945</v>
      </c>
      <c r="I270" s="173" t="s">
        <v>946</v>
      </c>
      <c r="J270" s="175" t="s">
        <v>4229</v>
      </c>
      <c r="P270" s="173" t="s">
        <v>944</v>
      </c>
      <c r="W270" s="173" t="str">
        <f t="shared" si="17"/>
        <v>CIIL_ Supply Chain_ Trade Agreement. Contract_ Referenced. CI_ Referenced_ Document</v>
      </c>
      <c r="X270" s="173" t="str">
        <f t="shared" si="19"/>
        <v>ram:ContractReferencedCIReferencedDocument</v>
      </c>
      <c r="Y270" s="176" t="str">
        <f>Y$260&amp;"/"&amp;X270</f>
        <v>rsm:CIIHSupplyChainTradeTransactionType/ram:IncludedCIILSupplyChainTradeLineItem/ram:SpecifiedCIILSupplyChainTradeAgreement/ram:ContractReferencedCIReferencedDocument</v>
      </c>
    </row>
    <row r="271" spans="1:25" ht="12.75" customHeight="1">
      <c r="A271" s="173">
        <v>270</v>
      </c>
      <c r="B271" s="173" t="s">
        <v>14</v>
      </c>
      <c r="C271" s="173" t="s">
        <v>4161</v>
      </c>
      <c r="D271" s="173" t="s">
        <v>162</v>
      </c>
      <c r="E271" s="173" t="s">
        <v>37</v>
      </c>
      <c r="F271" s="174" t="s">
        <v>13</v>
      </c>
      <c r="G271" s="174">
        <f t="shared" si="18"/>
        <v>7</v>
      </c>
      <c r="H271" s="173" t="s">
        <v>947</v>
      </c>
      <c r="I271" s="173" t="s">
        <v>4171</v>
      </c>
      <c r="J271" s="175">
        <v>0</v>
      </c>
      <c r="Q271" s="173" t="s">
        <v>163</v>
      </c>
      <c r="W271" s="173" t="str">
        <f t="shared" si="17"/>
        <v>CI_ Referenced_ Document. Details</v>
      </c>
      <c r="X271" s="173" t="str">
        <f t="shared" si="19"/>
        <v>ram:CIReferencedDocumentType</v>
      </c>
      <c r="Y271" s="173"/>
    </row>
    <row r="272" spans="1:25" ht="12.75" customHeight="1">
      <c r="A272" s="173">
        <v>271</v>
      </c>
      <c r="B272" s="173" t="s">
        <v>14</v>
      </c>
      <c r="C272" s="173" t="s">
        <v>4161</v>
      </c>
      <c r="D272" s="173" t="s">
        <v>166</v>
      </c>
      <c r="E272" s="173" t="s">
        <v>22</v>
      </c>
      <c r="F272" s="174" t="s">
        <v>26</v>
      </c>
      <c r="G272" s="174">
        <f t="shared" si="18"/>
        <v>8</v>
      </c>
      <c r="H272" s="173" t="s">
        <v>949</v>
      </c>
      <c r="I272" s="173" t="s">
        <v>4172</v>
      </c>
      <c r="J272" s="175" t="s">
        <v>1502</v>
      </c>
      <c r="R272" s="173" t="s">
        <v>167</v>
      </c>
      <c r="W272" s="173" t="str">
        <f t="shared" si="17"/>
        <v>CI_ Referenced_ Document. Issuer Assigned_ Identification. Identifier</v>
      </c>
      <c r="X272" s="173" t="str">
        <f t="shared" si="19"/>
        <v>ram:IssuerAssignedID</v>
      </c>
      <c r="Y272" s="176" t="str">
        <f>Y270&amp;"/"&amp;X272</f>
        <v>rsm:CIIHSupplyChainTradeTransactionType/ram:IncludedCIILSupplyChainTradeLineItem/ram:SpecifiedCIILSupplyChainTradeAgreement/ram:ContractReferencedCIReferencedDocument/ram:IssuerAssignedID</v>
      </c>
    </row>
    <row r="273" spans="1:25" ht="12.75" customHeight="1">
      <c r="A273" s="173">
        <v>272</v>
      </c>
      <c r="B273" s="173" t="s">
        <v>14</v>
      </c>
      <c r="C273" s="173" t="s">
        <v>4161</v>
      </c>
      <c r="D273" s="173" t="s">
        <v>174</v>
      </c>
      <c r="E273" s="173" t="s">
        <v>22</v>
      </c>
      <c r="F273" s="174" t="s">
        <v>26</v>
      </c>
      <c r="G273" s="174">
        <f t="shared" si="18"/>
        <v>8</v>
      </c>
      <c r="H273" s="173" t="s">
        <v>4173</v>
      </c>
      <c r="I273" s="173" t="s">
        <v>4174</v>
      </c>
      <c r="J273" s="175">
        <v>0</v>
      </c>
      <c r="R273" s="173" t="s">
        <v>175</v>
      </c>
      <c r="W273" s="173" t="str">
        <f t="shared" si="17"/>
        <v>CI_ Referenced_ Document. Revision_ Identification. Identifier</v>
      </c>
      <c r="X273" s="173" t="str">
        <f t="shared" si="19"/>
        <v>ram:RevisionID</v>
      </c>
      <c r="Y273" s="176" t="str">
        <f>Y270&amp;"/"&amp;X273</f>
        <v>rsm:CIIHSupplyChainTradeTransactionType/ram:IncludedCIILSupplyChainTradeLineItem/ram:SpecifiedCIILSupplyChainTradeAgreement/ram:ContractReferencedCIReferencedDocument/ram:RevisionID</v>
      </c>
    </row>
    <row r="274" spans="1:25" ht="12.75" customHeight="1">
      <c r="A274" s="173">
        <v>273</v>
      </c>
      <c r="B274" s="173" t="s">
        <v>14</v>
      </c>
      <c r="C274" s="173" t="s">
        <v>4161</v>
      </c>
      <c r="D274" s="173" t="s">
        <v>953</v>
      </c>
      <c r="E274" s="173" t="s">
        <v>32</v>
      </c>
      <c r="F274" s="174" t="s">
        <v>26</v>
      </c>
      <c r="G274" s="174">
        <f t="shared" si="18"/>
        <v>4</v>
      </c>
      <c r="H274" s="173" t="s">
        <v>955</v>
      </c>
      <c r="I274" s="173" t="s">
        <v>956</v>
      </c>
      <c r="J274" s="175" t="s">
        <v>4229</v>
      </c>
      <c r="N274" s="173" t="s">
        <v>4175</v>
      </c>
      <c r="W274" s="173" t="str">
        <f t="shared" si="17"/>
        <v>CIIL_ Supply Chain_ Trade Line Item. Specified. CIIL_ Supply Chain_ Trade Delivery</v>
      </c>
      <c r="X274" s="173" t="str">
        <f t="shared" si="19"/>
        <v>ram:SpecifiedCIILSupplyChainTradeDelivery</v>
      </c>
      <c r="Y274" s="176" t="str">
        <f>Y$254&amp;"/"&amp;X274</f>
        <v>rsm:CIIHSupplyChainTradeTransactionType/ram:IncludedCIILSupplyChainTradeLineItem/ram:SpecifiedCIILSupplyChainTradeDelivery</v>
      </c>
    </row>
    <row r="275" spans="1:25" ht="12.75" customHeight="1">
      <c r="A275" s="173">
        <v>274</v>
      </c>
      <c r="B275" s="173" t="s">
        <v>14</v>
      </c>
      <c r="C275" s="173" t="s">
        <v>4161</v>
      </c>
      <c r="D275" s="173" t="s">
        <v>957</v>
      </c>
      <c r="E275" s="173" t="s">
        <v>37</v>
      </c>
      <c r="F275" s="174" t="s">
        <v>13</v>
      </c>
      <c r="G275" s="174">
        <f t="shared" si="18"/>
        <v>5</v>
      </c>
      <c r="H275" s="173" t="s">
        <v>959</v>
      </c>
      <c r="I275" s="173" t="s">
        <v>960</v>
      </c>
      <c r="J275" s="175" t="s">
        <v>4229</v>
      </c>
      <c r="O275" s="173" t="s">
        <v>958</v>
      </c>
      <c r="W275" s="173" t="str">
        <f t="shared" si="17"/>
        <v>CIIL_ Supply Chain_ Trade Delivery. Details</v>
      </c>
      <c r="X275" s="173" t="str">
        <f t="shared" si="19"/>
        <v>ram:CIILSupplyChainTradeDeliveryType</v>
      </c>
    </row>
    <row r="276" spans="1:25" ht="12.75" customHeight="1">
      <c r="A276" s="173">
        <v>275</v>
      </c>
      <c r="B276" s="173" t="s">
        <v>14</v>
      </c>
      <c r="C276" s="173" t="s">
        <v>4161</v>
      </c>
      <c r="D276" s="173" t="s">
        <v>961</v>
      </c>
      <c r="E276" s="173" t="s">
        <v>32</v>
      </c>
      <c r="F276" s="174" t="s">
        <v>26</v>
      </c>
      <c r="G276" s="174">
        <f t="shared" si="18"/>
        <v>6</v>
      </c>
      <c r="H276" s="173" t="s">
        <v>963</v>
      </c>
      <c r="I276" s="173" t="s">
        <v>4176</v>
      </c>
      <c r="J276" s="175" t="s">
        <v>4229</v>
      </c>
      <c r="P276" s="173" t="s">
        <v>962</v>
      </c>
      <c r="W276" s="173" t="str">
        <f t="shared" si="17"/>
        <v>CIIL_ Supply Chain_ Trade Delivery. Ship To. CI_ Trade_ Party</v>
      </c>
      <c r="X276" s="173" t="str">
        <f t="shared" si="19"/>
        <v>ram:ShipToCITradeParty</v>
      </c>
      <c r="Y276" s="176" t="str">
        <f>Y$274&amp;"/"&amp;X276</f>
        <v>rsm:CIIHSupplyChainTradeTransactionType/ram:IncludedCIILSupplyChainTradeLineItem/ram:SpecifiedCIILSupplyChainTradeDelivery/ram:ShipToCITradeParty</v>
      </c>
    </row>
    <row r="277" spans="1:25" ht="12.75" customHeight="1">
      <c r="A277" s="173">
        <v>276</v>
      </c>
      <c r="B277" s="173" t="s">
        <v>14</v>
      </c>
      <c r="C277" s="173" t="s">
        <v>4161</v>
      </c>
      <c r="D277" s="173" t="s">
        <v>357</v>
      </c>
      <c r="E277" s="173" t="s">
        <v>37</v>
      </c>
      <c r="F277" s="174" t="s">
        <v>13</v>
      </c>
      <c r="G277" s="174">
        <f t="shared" si="18"/>
        <v>7</v>
      </c>
      <c r="H277" s="173" t="s">
        <v>965</v>
      </c>
      <c r="I277" s="173" t="s">
        <v>966</v>
      </c>
      <c r="J277" s="175" t="s">
        <v>2161</v>
      </c>
      <c r="Q277" s="173" t="s">
        <v>238</v>
      </c>
      <c r="W277" s="173" t="str">
        <f t="shared" si="17"/>
        <v>CI_ Trade_ Party. Details</v>
      </c>
      <c r="X277" s="173" t="str">
        <f t="shared" si="19"/>
        <v>ram:CITradePartyType</v>
      </c>
      <c r="Y277" s="173"/>
    </row>
    <row r="278" spans="1:25" ht="12.75" customHeight="1">
      <c r="A278" s="173">
        <v>277</v>
      </c>
      <c r="B278" s="173" t="s">
        <v>14</v>
      </c>
      <c r="C278" s="173" t="s">
        <v>4161</v>
      </c>
      <c r="D278" s="173" t="s">
        <v>241</v>
      </c>
      <c r="E278" s="173" t="s">
        <v>22</v>
      </c>
      <c r="F278" s="174" t="s">
        <v>26</v>
      </c>
      <c r="G278" s="174">
        <f t="shared" si="18"/>
        <v>8</v>
      </c>
      <c r="H278" s="173" t="s">
        <v>967</v>
      </c>
      <c r="I278" s="173" t="s">
        <v>968</v>
      </c>
      <c r="J278" s="175" t="s">
        <v>2178</v>
      </c>
      <c r="R278" s="173" t="s">
        <v>242</v>
      </c>
      <c r="W278" s="173" t="str">
        <f t="shared" si="17"/>
        <v>CI_ Trade_ Party. Identification. Identifier</v>
      </c>
      <c r="X278" s="173" t="str">
        <f t="shared" si="19"/>
        <v>ram:ID</v>
      </c>
      <c r="Y278" s="176" t="str">
        <f>Y276&amp;"/"&amp;X278</f>
        <v>rsm:CIIHSupplyChainTradeTransactionType/ram:IncludedCIILSupplyChainTradeLineItem/ram:SpecifiedCIILSupplyChainTradeDelivery/ram:ShipToCITradeParty/ram:ID</v>
      </c>
    </row>
    <row r="279" spans="1:25" ht="12.75" customHeight="1">
      <c r="A279" s="173">
        <v>278</v>
      </c>
      <c r="B279" s="173" t="s">
        <v>14</v>
      </c>
      <c r="C279" s="173" t="s">
        <v>4161</v>
      </c>
      <c r="D279" s="173" t="s">
        <v>245</v>
      </c>
      <c r="E279" s="173" t="s">
        <v>22</v>
      </c>
      <c r="F279" s="174" t="s">
        <v>26</v>
      </c>
      <c r="G279" s="174">
        <f t="shared" si="18"/>
        <v>8</v>
      </c>
      <c r="H279" s="173" t="s">
        <v>969</v>
      </c>
      <c r="I279" s="173" t="s">
        <v>970</v>
      </c>
      <c r="J279" s="175">
        <v>0</v>
      </c>
      <c r="R279" s="173" t="s">
        <v>246</v>
      </c>
      <c r="W279" s="173" t="str">
        <f t="shared" si="17"/>
        <v>CI_ Trade_ Party. Global_ Identification. Identifier</v>
      </c>
      <c r="X279" s="173" t="str">
        <f t="shared" si="19"/>
        <v>ram:GlobalID</v>
      </c>
      <c r="Y279" s="176" t="str">
        <f>Y$276&amp;"/"&amp;X279</f>
        <v>rsm:CIIHSupplyChainTradeTransactionType/ram:IncludedCIILSupplyChainTradeLineItem/ram:SpecifiedCIILSupplyChainTradeDelivery/ram:ShipToCITradeParty/ram:GlobalID</v>
      </c>
    </row>
    <row r="280" spans="1:25" ht="12.75" customHeight="1">
      <c r="A280" s="173">
        <v>279</v>
      </c>
      <c r="B280" s="173" t="s">
        <v>14</v>
      </c>
      <c r="C280" s="173" t="s">
        <v>4161</v>
      </c>
      <c r="D280" s="173" t="s">
        <v>249</v>
      </c>
      <c r="E280" s="173" t="s">
        <v>22</v>
      </c>
      <c r="F280" s="174" t="s">
        <v>26</v>
      </c>
      <c r="G280" s="174">
        <f t="shared" si="18"/>
        <v>8</v>
      </c>
      <c r="H280" s="173" t="s">
        <v>971</v>
      </c>
      <c r="I280" s="173" t="s">
        <v>972</v>
      </c>
      <c r="J280" s="175" t="s">
        <v>2172</v>
      </c>
      <c r="R280" s="173" t="s">
        <v>364</v>
      </c>
      <c r="W280" s="173" t="str">
        <f t="shared" si="17"/>
        <v>CI_ Trade_ Party. Name. Text</v>
      </c>
      <c r="X280" s="173" t="str">
        <f t="shared" si="19"/>
        <v>ram:Name</v>
      </c>
      <c r="Y280" s="176" t="str">
        <f>Y$276&amp;"/"&amp;X280</f>
        <v>rsm:CIIHSupplyChainTradeTransactionType/ram:IncludedCIILSupplyChainTradeLineItem/ram:SpecifiedCIILSupplyChainTradeDelivery/ram:ShipToCITradeParty/ram:Name</v>
      </c>
    </row>
    <row r="281" spans="1:25" ht="12.75" customHeight="1">
      <c r="A281" s="173">
        <v>280</v>
      </c>
      <c r="B281" s="173" t="s">
        <v>14</v>
      </c>
      <c r="C281" s="173" t="s">
        <v>4161</v>
      </c>
      <c r="D281" s="173" t="s">
        <v>311</v>
      </c>
      <c r="E281" s="173" t="s">
        <v>32</v>
      </c>
      <c r="F281" s="174" t="s">
        <v>26</v>
      </c>
      <c r="G281" s="174">
        <f t="shared" si="18"/>
        <v>8</v>
      </c>
      <c r="H281" s="173" t="s">
        <v>974</v>
      </c>
      <c r="I281" s="173" t="s">
        <v>975</v>
      </c>
      <c r="J281" s="175" t="s">
        <v>4229</v>
      </c>
      <c r="R281" s="173" t="s">
        <v>973</v>
      </c>
      <c r="W281" s="173" t="str">
        <f t="shared" si="17"/>
        <v>CI_ Trade_ Party. Postal. CI_ Trade_ Address</v>
      </c>
      <c r="X281" s="173" t="str">
        <f t="shared" si="19"/>
        <v>ram:PostalCITradeAddress</v>
      </c>
      <c r="Y281" s="176" t="str">
        <f>Y$276&amp;"/"&amp;X281</f>
        <v>rsm:CIIHSupplyChainTradeTransactionType/ram:IncludedCIILSupplyChainTradeLineItem/ram:SpecifiedCIILSupplyChainTradeDelivery/ram:ShipToCITradeParty/ram:PostalCITradeAddress</v>
      </c>
    </row>
    <row r="282" spans="1:25" ht="12.75" customHeight="1">
      <c r="A282" s="173">
        <v>281</v>
      </c>
      <c r="B282" s="173" t="s">
        <v>14</v>
      </c>
      <c r="C282" s="173" t="s">
        <v>4161</v>
      </c>
      <c r="D282" s="173" t="s">
        <v>315</v>
      </c>
      <c r="E282" s="173" t="s">
        <v>37</v>
      </c>
      <c r="F282" s="174" t="s">
        <v>13</v>
      </c>
      <c r="G282" s="174">
        <f t="shared" si="18"/>
        <v>9</v>
      </c>
      <c r="H282" s="173" t="s">
        <v>977</v>
      </c>
      <c r="I282" s="173" t="s">
        <v>978</v>
      </c>
      <c r="J282" s="175" t="s">
        <v>2224</v>
      </c>
      <c r="S282" s="173" t="s">
        <v>976</v>
      </c>
      <c r="W282" s="173" t="str">
        <f t="shared" si="17"/>
        <v>CI_ Trade_ Address. Details</v>
      </c>
      <c r="X282" s="173" t="str">
        <f t="shared" si="19"/>
        <v>ram:CITradeAddressType</v>
      </c>
      <c r="Y282" s="173"/>
    </row>
    <row r="283" spans="1:25" ht="12.75" customHeight="1">
      <c r="A283" s="173">
        <v>282</v>
      </c>
      <c r="B283" s="173" t="s">
        <v>14</v>
      </c>
      <c r="C283" s="173" t="s">
        <v>4161</v>
      </c>
      <c r="D283" s="173" t="s">
        <v>319</v>
      </c>
      <c r="E283" s="173" t="s">
        <v>22</v>
      </c>
      <c r="F283" s="174" t="s">
        <v>26</v>
      </c>
      <c r="G283" s="174">
        <f t="shared" si="18"/>
        <v>10</v>
      </c>
      <c r="H283" s="173" t="s">
        <v>980</v>
      </c>
      <c r="I283" s="173" t="s">
        <v>981</v>
      </c>
      <c r="J283" s="175" t="s">
        <v>2260</v>
      </c>
      <c r="T283" s="173" t="s">
        <v>979</v>
      </c>
      <c r="W283" s="173" t="str">
        <f t="shared" si="17"/>
        <v>CI_ Trade_ Address. Postcode. Code</v>
      </c>
      <c r="X283" s="173" t="str">
        <f t="shared" si="19"/>
        <v>ram:PostcodeCode</v>
      </c>
      <c r="Y283" s="176" t="str">
        <f>Y281&amp;"/"&amp;X283</f>
        <v>rsm:CIIHSupplyChainTradeTransactionType/ram:IncludedCIILSupplyChainTradeLineItem/ram:SpecifiedCIILSupplyChainTradeDelivery/ram:ShipToCITradeParty/ram:PostalCITradeAddress/ram:PostcodeCode</v>
      </c>
    </row>
    <row r="284" spans="1:25" ht="12.75" customHeight="1">
      <c r="A284" s="173">
        <v>283</v>
      </c>
      <c r="B284" s="173" t="s">
        <v>14</v>
      </c>
      <c r="C284" s="173" t="s">
        <v>4161</v>
      </c>
      <c r="D284" s="173" t="s">
        <v>323</v>
      </c>
      <c r="E284" s="173" t="s">
        <v>22</v>
      </c>
      <c r="F284" s="174" t="s">
        <v>26</v>
      </c>
      <c r="G284" s="174">
        <f t="shared" si="18"/>
        <v>10</v>
      </c>
      <c r="H284" s="173" t="s">
        <v>983</v>
      </c>
      <c r="I284" s="173" t="s">
        <v>984</v>
      </c>
      <c r="J284" s="175" t="s">
        <v>2232</v>
      </c>
      <c r="T284" s="173" t="s">
        <v>982</v>
      </c>
      <c r="W284" s="173" t="str">
        <f t="shared" si="17"/>
        <v>CI_ Trade_ Address. Line One. Text</v>
      </c>
      <c r="X284" s="173" t="str">
        <f t="shared" si="19"/>
        <v>ram:LineOne</v>
      </c>
      <c r="Y284" s="176" t="str">
        <f>Y$281&amp;"/"&amp;X284</f>
        <v>rsm:CIIHSupplyChainTradeTransactionType/ram:IncludedCIILSupplyChainTradeLineItem/ram:SpecifiedCIILSupplyChainTradeDelivery/ram:ShipToCITradeParty/ram:PostalCITradeAddress/ram:LineOne</v>
      </c>
    </row>
    <row r="285" spans="1:25" ht="12.75" customHeight="1">
      <c r="A285" s="173">
        <v>284</v>
      </c>
      <c r="B285" s="173" t="s">
        <v>14</v>
      </c>
      <c r="C285" s="173" t="s">
        <v>4161</v>
      </c>
      <c r="D285" s="173" t="s">
        <v>327</v>
      </c>
      <c r="E285" s="173" t="s">
        <v>22</v>
      </c>
      <c r="F285" s="174" t="s">
        <v>26</v>
      </c>
      <c r="G285" s="174">
        <f t="shared" si="18"/>
        <v>10</v>
      </c>
      <c r="H285" s="173" t="s">
        <v>985</v>
      </c>
      <c r="I285" s="173" t="s">
        <v>986</v>
      </c>
      <c r="J285" s="175" t="s">
        <v>2239</v>
      </c>
      <c r="T285" s="173" t="s">
        <v>328</v>
      </c>
      <c r="W285" s="173" t="str">
        <f t="shared" si="17"/>
        <v>CI_ Trade_ Address. Line Two. Text</v>
      </c>
      <c r="X285" s="173" t="str">
        <f t="shared" si="19"/>
        <v>ram:LineTwo</v>
      </c>
      <c r="Y285" s="176" t="str">
        <f>Y$281&amp;"/"&amp;X285</f>
        <v>rsm:CIIHSupplyChainTradeTransactionType/ram:IncludedCIILSupplyChainTradeLineItem/ram:SpecifiedCIILSupplyChainTradeDelivery/ram:ShipToCITradeParty/ram:PostalCITradeAddress/ram:LineTwo</v>
      </c>
    </row>
    <row r="286" spans="1:25" ht="12.75" customHeight="1">
      <c r="A286" s="173">
        <v>285</v>
      </c>
      <c r="B286" s="173" t="s">
        <v>14</v>
      </c>
      <c r="C286" s="173" t="s">
        <v>4161</v>
      </c>
      <c r="D286" s="173" t="s">
        <v>331</v>
      </c>
      <c r="E286" s="173" t="s">
        <v>22</v>
      </c>
      <c r="F286" s="174" t="s">
        <v>26</v>
      </c>
      <c r="G286" s="174">
        <f t="shared" si="18"/>
        <v>10</v>
      </c>
      <c r="H286" s="173" t="s">
        <v>987</v>
      </c>
      <c r="I286" s="173" t="s">
        <v>988</v>
      </c>
      <c r="J286" s="175" t="s">
        <v>2246</v>
      </c>
      <c r="T286" s="173" t="s">
        <v>332</v>
      </c>
      <c r="W286" s="173" t="str">
        <f t="shared" si="17"/>
        <v>CI_ Trade_ Address. Line Three. Text</v>
      </c>
      <c r="X286" s="173" t="str">
        <f t="shared" si="19"/>
        <v>ram:LineThree</v>
      </c>
      <c r="Y286" s="176" t="str">
        <f>Y$281&amp;"/"&amp;X286</f>
        <v>rsm:CIIHSupplyChainTradeTransactionType/ram:IncludedCIILSupplyChainTradeLineItem/ram:SpecifiedCIILSupplyChainTradeDelivery/ram:ShipToCITradeParty/ram:PostalCITradeAddress/ram:LineThree</v>
      </c>
    </row>
    <row r="287" spans="1:25" ht="12.75" customHeight="1">
      <c r="A287" s="173">
        <v>286</v>
      </c>
      <c r="B287" s="173" t="s">
        <v>14</v>
      </c>
      <c r="C287" s="173" t="s">
        <v>4161</v>
      </c>
      <c r="D287" s="173" t="s">
        <v>335</v>
      </c>
      <c r="E287" s="173" t="s">
        <v>22</v>
      </c>
      <c r="F287" s="174" t="s">
        <v>20</v>
      </c>
      <c r="G287" s="174">
        <f t="shared" si="18"/>
        <v>10</v>
      </c>
      <c r="H287" s="173" t="s">
        <v>989</v>
      </c>
      <c r="I287" s="173" t="s">
        <v>990</v>
      </c>
      <c r="J287" s="175" t="s">
        <v>2271</v>
      </c>
      <c r="T287" s="173" t="s">
        <v>336</v>
      </c>
      <c r="W287" s="173" t="str">
        <f t="shared" si="17"/>
        <v>CI_ Trade_ Address. Country. Identifier</v>
      </c>
      <c r="X287" s="173" t="str">
        <f t="shared" si="19"/>
        <v>ram:CountryID</v>
      </c>
      <c r="Y287" s="176" t="str">
        <f>Y$281&amp;"/"&amp;X287</f>
        <v>rsm:CIIHSupplyChainTradeTransactionType/ram:IncludedCIILSupplyChainTradeLineItem/ram:SpecifiedCIILSupplyChainTradeDelivery/ram:ShipToCITradeParty/ram:PostalCITradeAddress/ram:CountryID</v>
      </c>
    </row>
    <row r="288" spans="1:25" ht="12.75" customHeight="1">
      <c r="A288" s="173">
        <v>287</v>
      </c>
      <c r="B288" s="173" t="s">
        <v>14</v>
      </c>
      <c r="C288" s="173" t="s">
        <v>4161</v>
      </c>
      <c r="D288" s="173" t="s">
        <v>991</v>
      </c>
      <c r="E288" s="173" t="s">
        <v>32</v>
      </c>
      <c r="F288" s="174" t="s">
        <v>26</v>
      </c>
      <c r="G288" s="174">
        <f t="shared" si="18"/>
        <v>6</v>
      </c>
      <c r="H288" s="173" t="s">
        <v>993</v>
      </c>
      <c r="I288" s="173" t="s">
        <v>994</v>
      </c>
      <c r="J288" s="175" t="s">
        <v>4229</v>
      </c>
      <c r="P288" s="173" t="s">
        <v>992</v>
      </c>
      <c r="W288" s="173" t="str">
        <f t="shared" si="17"/>
        <v>CIIL_ Supply Chain_ Trade Delivery. Actual_ Delivery. CI_ Supply Chain_ Event</v>
      </c>
      <c r="X288" s="173" t="str">
        <f t="shared" si="19"/>
        <v>ram:ActualDeliveryCISupplyChainEvent</v>
      </c>
      <c r="Y288" s="176" t="str">
        <f>Y$274&amp;"/"&amp;X288</f>
        <v>rsm:CIIHSupplyChainTradeTransactionType/ram:IncludedCIILSupplyChainTradeLineItem/ram:SpecifiedCIILSupplyChainTradeDelivery/ram:ActualDeliveryCISupplyChainEvent</v>
      </c>
    </row>
    <row r="289" spans="1:25" ht="12.75" customHeight="1">
      <c r="A289" s="173">
        <v>288</v>
      </c>
      <c r="B289" s="173" t="s">
        <v>14</v>
      </c>
      <c r="C289" s="173" t="s">
        <v>4161</v>
      </c>
      <c r="D289" s="173" t="s">
        <v>995</v>
      </c>
      <c r="E289" s="173" t="s">
        <v>37</v>
      </c>
      <c r="F289" s="174" t="s">
        <v>13</v>
      </c>
      <c r="G289" s="174">
        <f t="shared" si="18"/>
        <v>7</v>
      </c>
      <c r="H289" s="173" t="s">
        <v>997</v>
      </c>
      <c r="I289" s="173" t="s">
        <v>998</v>
      </c>
      <c r="J289" s="175">
        <v>0</v>
      </c>
      <c r="Q289" s="173" t="s">
        <v>996</v>
      </c>
      <c r="W289" s="173" t="str">
        <f t="shared" si="17"/>
        <v>CI_ Supply Chain_ Event. Details</v>
      </c>
      <c r="X289" s="173" t="str">
        <f t="shared" si="19"/>
        <v>ram:CISupplyChainEventType</v>
      </c>
      <c r="Y289" s="173"/>
    </row>
    <row r="290" spans="1:25" ht="12.75" customHeight="1">
      <c r="A290" s="173">
        <v>289</v>
      </c>
      <c r="B290" s="173" t="s">
        <v>14</v>
      </c>
      <c r="C290" s="173" t="s">
        <v>4161</v>
      </c>
      <c r="D290" s="173" t="s">
        <v>999</v>
      </c>
      <c r="E290" s="173" t="s">
        <v>22</v>
      </c>
      <c r="F290" s="174" t="s">
        <v>26</v>
      </c>
      <c r="G290" s="174">
        <f t="shared" si="18"/>
        <v>8</v>
      </c>
      <c r="H290" s="173" t="s">
        <v>1001</v>
      </c>
      <c r="I290" s="173" t="s">
        <v>1002</v>
      </c>
      <c r="J290" s="175" t="s">
        <v>2191</v>
      </c>
      <c r="R290" s="173" t="s">
        <v>1000</v>
      </c>
      <c r="W290" s="173" t="str">
        <f t="shared" si="17"/>
        <v>CI_ Supply Chain_ Event. Occurrence. Date Time</v>
      </c>
      <c r="X290" s="173" t="str">
        <f t="shared" si="19"/>
        <v>ram:OccurrenceDateTime</v>
      </c>
      <c r="Y290" s="176" t="str">
        <f>Y288&amp;"/"&amp;X290</f>
        <v>rsm:CIIHSupplyChainTradeTransactionType/ram:IncludedCIILSupplyChainTradeLineItem/ram:SpecifiedCIILSupplyChainTradeDelivery/ram:ActualDeliveryCISupplyChainEvent/ram:OccurrenceDateTime</v>
      </c>
    </row>
    <row r="291" spans="1:25" ht="12.75" customHeight="1">
      <c r="A291" s="173">
        <v>290</v>
      </c>
      <c r="B291" s="173" t="s">
        <v>14</v>
      </c>
      <c r="C291" s="173" t="s">
        <v>4161</v>
      </c>
      <c r="D291" s="173" t="s">
        <v>1003</v>
      </c>
      <c r="E291" s="173" t="s">
        <v>32</v>
      </c>
      <c r="F291" s="174" t="s">
        <v>141</v>
      </c>
      <c r="G291" s="174">
        <f t="shared" si="18"/>
        <v>6</v>
      </c>
      <c r="H291" s="173" t="s">
        <v>1005</v>
      </c>
      <c r="I291" s="173" t="s">
        <v>1006</v>
      </c>
      <c r="J291" s="175" t="s">
        <v>4229</v>
      </c>
      <c r="P291" s="173" t="s">
        <v>1004</v>
      </c>
      <c r="W291" s="173" t="str">
        <f t="shared" si="17"/>
        <v>CIIL_ Supply Chain_ Trade Delivery. Delivery Note_ Referenced. CI_ Referenced_ Document</v>
      </c>
      <c r="X291" s="173" t="str">
        <f t="shared" si="19"/>
        <v>ram:DeliveryNoteReferencedCIReferencedDocument</v>
      </c>
      <c r="Y291" s="176" t="str">
        <f>Y$274&amp;"/"&amp;X291</f>
        <v>rsm:CIIHSupplyChainTradeTransactionType/ram:IncludedCIILSupplyChainTradeLineItem/ram:SpecifiedCIILSupplyChainTradeDelivery/ram:DeliveryNoteReferencedCIReferencedDocument</v>
      </c>
    </row>
    <row r="292" spans="1:25" ht="12.75" customHeight="1">
      <c r="A292" s="173">
        <v>291</v>
      </c>
      <c r="B292" s="173" t="s">
        <v>14</v>
      </c>
      <c r="C292" s="173" t="s">
        <v>4161</v>
      </c>
      <c r="D292" s="173" t="s">
        <v>162</v>
      </c>
      <c r="E292" s="173" t="s">
        <v>37</v>
      </c>
      <c r="F292" s="174" t="s">
        <v>13</v>
      </c>
      <c r="G292" s="174">
        <f t="shared" si="18"/>
        <v>7</v>
      </c>
      <c r="H292" s="173" t="s">
        <v>1008</v>
      </c>
      <c r="I292" s="173" t="s">
        <v>1009</v>
      </c>
      <c r="J292" s="175">
        <v>0</v>
      </c>
      <c r="Q292" s="173" t="s">
        <v>163</v>
      </c>
      <c r="W292" s="173" t="str">
        <f t="shared" si="17"/>
        <v>CI_ Referenced_ Document. Details</v>
      </c>
      <c r="X292" s="173" t="str">
        <f t="shared" si="19"/>
        <v>ram:CIReferencedDocumentType</v>
      </c>
      <c r="Y292" s="173"/>
    </row>
    <row r="293" spans="1:25" ht="12.75" customHeight="1">
      <c r="A293" s="173">
        <v>292</v>
      </c>
      <c r="B293" s="173" t="s">
        <v>14</v>
      </c>
      <c r="C293" s="173" t="s">
        <v>4161</v>
      </c>
      <c r="D293" s="173" t="s">
        <v>166</v>
      </c>
      <c r="E293" s="173" t="s">
        <v>22</v>
      </c>
      <c r="F293" s="174" t="s">
        <v>20</v>
      </c>
      <c r="G293" s="174">
        <f t="shared" si="18"/>
        <v>8</v>
      </c>
      <c r="H293" s="173" t="s">
        <v>1010</v>
      </c>
      <c r="I293" s="173" t="s">
        <v>1011</v>
      </c>
      <c r="J293" s="175">
        <v>0</v>
      </c>
      <c r="R293" s="173" t="s">
        <v>167</v>
      </c>
      <c r="W293" s="173" t="str">
        <f t="shared" si="17"/>
        <v>CI_ Referenced_ Document. Issuer Assigned_ Identification. Identifier</v>
      </c>
      <c r="X293" s="173" t="str">
        <f t="shared" si="19"/>
        <v>ram:IssuerAssignedID</v>
      </c>
      <c r="Y293" s="176" t="str">
        <f>Y291&amp;"/"&amp;X293</f>
        <v>rsm:CIIHSupplyChainTradeTransactionType/ram:IncludedCIILSupplyChainTradeLineItem/ram:SpecifiedCIILSupplyChainTradeDelivery/ram:DeliveryNoteReferencedCIReferencedDocument/ram:IssuerAssignedID</v>
      </c>
    </row>
    <row r="294" spans="1:25" ht="12.75" customHeight="1">
      <c r="A294" s="173">
        <v>293</v>
      </c>
      <c r="B294" s="173" t="s">
        <v>14</v>
      </c>
      <c r="C294" s="173" t="s">
        <v>4161</v>
      </c>
      <c r="D294" s="173" t="s">
        <v>174</v>
      </c>
      <c r="E294" s="173" t="s">
        <v>22</v>
      </c>
      <c r="F294" s="174" t="s">
        <v>26</v>
      </c>
      <c r="G294" s="174">
        <f t="shared" si="18"/>
        <v>8</v>
      </c>
      <c r="H294" s="173" t="s">
        <v>4177</v>
      </c>
      <c r="I294" s="173" t="s">
        <v>4178</v>
      </c>
      <c r="J294" s="175">
        <v>0</v>
      </c>
      <c r="R294" s="173" t="s">
        <v>175</v>
      </c>
      <c r="W294" s="173" t="str">
        <f t="shared" si="17"/>
        <v>CI_ Referenced_ Document. Revision_ Identification. Identifier</v>
      </c>
      <c r="X294" s="173" t="str">
        <f t="shared" si="19"/>
        <v>ram:RevisionID</v>
      </c>
      <c r="Y294" s="176" t="str">
        <f>Y$293&amp;"/"&amp;X294</f>
        <v>rsm:CIIHSupplyChainTradeTransactionType/ram:IncludedCIILSupplyChainTradeLineItem/ram:SpecifiedCIILSupplyChainTradeDelivery/ram:DeliveryNoteReferencedCIReferencedDocument/ram:IssuerAssignedID/ram:RevisionID</v>
      </c>
    </row>
    <row r="295" spans="1:25" ht="12.75" customHeight="1">
      <c r="A295" s="173">
        <v>294</v>
      </c>
      <c r="B295" s="173" t="s">
        <v>14</v>
      </c>
      <c r="C295" s="173" t="s">
        <v>4161</v>
      </c>
      <c r="D295" s="173" t="s">
        <v>182</v>
      </c>
      <c r="E295" s="173" t="s">
        <v>22</v>
      </c>
      <c r="F295" s="174" t="s">
        <v>20</v>
      </c>
      <c r="G295" s="174">
        <f t="shared" si="18"/>
        <v>8</v>
      </c>
      <c r="H295" s="173" t="s">
        <v>1014</v>
      </c>
      <c r="I295" s="173" t="s">
        <v>1015</v>
      </c>
      <c r="J295" s="175">
        <v>0</v>
      </c>
      <c r="R295" s="173" t="s">
        <v>183</v>
      </c>
      <c r="W295" s="173" t="str">
        <f t="shared" si="17"/>
        <v>CI_ Referenced_ Document. Type. Code</v>
      </c>
      <c r="X295" s="173" t="str">
        <f t="shared" si="19"/>
        <v>ram:TypeCode</v>
      </c>
      <c r="Y295" s="176" t="str">
        <f>Y$293&amp;"/"&amp;X295</f>
        <v>rsm:CIIHSupplyChainTradeTransactionType/ram:IncludedCIILSupplyChainTradeLineItem/ram:SpecifiedCIILSupplyChainTradeDelivery/ram:DeliveryNoteReferencedCIReferencedDocument/ram:IssuerAssignedID/ram:TypeCode</v>
      </c>
    </row>
    <row r="296" spans="1:25" ht="12.75" customHeight="1">
      <c r="A296" s="173">
        <v>295</v>
      </c>
      <c r="B296" s="173" t="s">
        <v>14</v>
      </c>
      <c r="C296" s="173" t="s">
        <v>4161</v>
      </c>
      <c r="D296" s="173" t="s">
        <v>1016</v>
      </c>
      <c r="E296" s="173" t="s">
        <v>22</v>
      </c>
      <c r="F296" s="174" t="s">
        <v>20</v>
      </c>
      <c r="G296" s="174">
        <f t="shared" si="18"/>
        <v>8</v>
      </c>
      <c r="H296" s="173" t="s">
        <v>1018</v>
      </c>
      <c r="I296" s="173" t="s">
        <v>1019</v>
      </c>
      <c r="J296" s="175">
        <v>0</v>
      </c>
      <c r="R296" s="173" t="s">
        <v>1017</v>
      </c>
      <c r="W296" s="173" t="str">
        <f t="shared" si="17"/>
        <v>CI_ Referenced_ Document. Category. Code</v>
      </c>
      <c r="X296" s="173" t="str">
        <f t="shared" si="19"/>
        <v>ram:CategoryCode</v>
      </c>
      <c r="Y296" s="176" t="str">
        <f>Y$293&amp;"/"&amp;X296</f>
        <v>rsm:CIIHSupplyChainTradeTransactionType/ram:IncludedCIILSupplyChainTradeLineItem/ram:SpecifiedCIILSupplyChainTradeDelivery/ram:DeliveryNoteReferencedCIReferencedDocument/ram:IssuerAssignedID/ram:CategoryCode</v>
      </c>
    </row>
    <row r="297" spans="1:25" ht="12.75" customHeight="1">
      <c r="A297" s="173">
        <v>296</v>
      </c>
      <c r="B297" s="173" t="s">
        <v>14</v>
      </c>
      <c r="C297" s="173" t="s">
        <v>4161</v>
      </c>
      <c r="D297" s="173" t="s">
        <v>190</v>
      </c>
      <c r="E297" s="173" t="s">
        <v>22</v>
      </c>
      <c r="F297" s="174" t="s">
        <v>20</v>
      </c>
      <c r="G297" s="174">
        <f t="shared" si="18"/>
        <v>8</v>
      </c>
      <c r="H297" s="173" t="s">
        <v>1020</v>
      </c>
      <c r="I297" s="173" t="s">
        <v>1021</v>
      </c>
      <c r="J297" s="175">
        <v>0</v>
      </c>
      <c r="R297" s="173" t="s">
        <v>191</v>
      </c>
      <c r="W297" s="173" t="str">
        <f t="shared" si="17"/>
        <v>CI_ Referenced_ Document. Subtype. Code</v>
      </c>
      <c r="X297" s="173" t="str">
        <f t="shared" si="19"/>
        <v>ram:SubtypeCode</v>
      </c>
      <c r="Y297" s="176" t="str">
        <f>Y$293&amp;"/"&amp;X297</f>
        <v>rsm:CIIHSupplyChainTradeTransactionType/ram:IncludedCIILSupplyChainTradeLineItem/ram:SpecifiedCIILSupplyChainTradeDelivery/ram:DeliveryNoteReferencedCIReferencedDocument/ram:IssuerAssignedID/ram:SubtypeCode</v>
      </c>
    </row>
    <row r="298" spans="1:25" ht="12.75" customHeight="1">
      <c r="A298" s="173">
        <v>297</v>
      </c>
      <c r="B298" s="173" t="s">
        <v>1022</v>
      </c>
      <c r="C298" s="173" t="s">
        <v>4179</v>
      </c>
      <c r="D298" s="173" t="s">
        <v>1023</v>
      </c>
      <c r="E298" s="173" t="s">
        <v>32</v>
      </c>
      <c r="F298" s="174" t="s">
        <v>894</v>
      </c>
      <c r="G298" s="174">
        <f t="shared" si="18"/>
        <v>4</v>
      </c>
      <c r="H298" s="173" t="s">
        <v>1025</v>
      </c>
      <c r="I298" s="173" t="s">
        <v>1026</v>
      </c>
      <c r="J298" s="175" t="s">
        <v>4229</v>
      </c>
      <c r="N298" s="173" t="s">
        <v>4180</v>
      </c>
      <c r="W298" s="173" t="str">
        <f t="shared" si="17"/>
        <v>CIIL_ Supply Chain_ Trade Line Item. Subordinate. CIILB_ Subordinate_ Trade Line Item</v>
      </c>
      <c r="X298" s="173" t="str">
        <f t="shared" si="19"/>
        <v>ram:SubordinateCIILBSubordinateTradeLineItem</v>
      </c>
      <c r="Y298" s="176" t="str">
        <f>Y$254&amp;"/"&amp;X298</f>
        <v>rsm:CIIHSupplyChainTradeTransactionType/ram:IncludedCIILSupplyChainTradeLineItem/ram:SubordinateCIILBSubordinateTradeLineItem</v>
      </c>
    </row>
    <row r="299" spans="1:25" ht="12.75" customHeight="1">
      <c r="A299" s="173">
        <v>298</v>
      </c>
      <c r="B299" s="173" t="s">
        <v>1022</v>
      </c>
      <c r="C299" s="173" t="s">
        <v>4179</v>
      </c>
      <c r="D299" s="173" t="s">
        <v>1027</v>
      </c>
      <c r="E299" s="173" t="s">
        <v>37</v>
      </c>
      <c r="F299" s="174" t="s">
        <v>41</v>
      </c>
      <c r="G299" s="174">
        <f t="shared" si="18"/>
        <v>5</v>
      </c>
      <c r="H299" s="173" t="s">
        <v>1029</v>
      </c>
      <c r="I299" s="173" t="s">
        <v>1030</v>
      </c>
      <c r="J299" s="175" t="s">
        <v>2915</v>
      </c>
      <c r="O299" s="173" t="s">
        <v>4181</v>
      </c>
      <c r="W299" s="173" t="str">
        <f t="shared" si="17"/>
        <v>CIILB_ Subordinate_ Trade Line Item. Details</v>
      </c>
      <c r="X299" s="173" t="str">
        <f t="shared" si="19"/>
        <v>ram:CIILBSubordinateTradeLineItemType</v>
      </c>
    </row>
    <row r="300" spans="1:25" ht="12.75" customHeight="1">
      <c r="A300" s="173">
        <v>299</v>
      </c>
      <c r="B300" s="173" t="s">
        <v>1022</v>
      </c>
      <c r="C300" s="173" t="s">
        <v>4179</v>
      </c>
      <c r="D300" s="173" t="s">
        <v>1031</v>
      </c>
      <c r="E300" s="173" t="s">
        <v>22</v>
      </c>
      <c r="F300" s="174" t="s">
        <v>20</v>
      </c>
      <c r="G300" s="174">
        <f t="shared" si="18"/>
        <v>6</v>
      </c>
      <c r="H300" s="173" t="s">
        <v>1033</v>
      </c>
      <c r="I300" s="173" t="s">
        <v>1034</v>
      </c>
      <c r="J300" s="175" t="s">
        <v>2923</v>
      </c>
      <c r="P300" s="173" t="s">
        <v>4182</v>
      </c>
      <c r="W300" s="173" t="str">
        <f t="shared" si="17"/>
        <v>CIILB_ Subordinate_ Trade Line Item. Identification. Identifier</v>
      </c>
      <c r="X300" s="173" t="str">
        <f t="shared" si="19"/>
        <v>ram:ID</v>
      </c>
      <c r="Y300" s="176" t="str">
        <f>Y$298&amp;"/"&amp;X300</f>
        <v>rsm:CIIHSupplyChainTradeTransactionType/ram:IncludedCIILSupplyChainTradeLineItem/ram:SubordinateCIILBSubordinateTradeLineItem/ram:ID</v>
      </c>
    </row>
    <row r="301" spans="1:25" ht="12.75" customHeight="1">
      <c r="A301" s="173">
        <v>300</v>
      </c>
      <c r="B301" s="173" t="s">
        <v>1022</v>
      </c>
      <c r="C301" s="173" t="s">
        <v>4179</v>
      </c>
      <c r="D301" s="173" t="s">
        <v>1035</v>
      </c>
      <c r="E301" s="173" t="s">
        <v>22</v>
      </c>
      <c r="F301" s="174" t="s">
        <v>26</v>
      </c>
      <c r="G301" s="174">
        <f t="shared" si="18"/>
        <v>6</v>
      </c>
      <c r="H301" s="173" t="s">
        <v>1037</v>
      </c>
      <c r="I301" s="173" t="s">
        <v>1038</v>
      </c>
      <c r="J301" s="175">
        <v>0</v>
      </c>
      <c r="P301" s="173" t="s">
        <v>4183</v>
      </c>
      <c r="W301" s="173" t="str">
        <f t="shared" si="17"/>
        <v>CIILB_ Subordinate_ Trade Line Item. Category. Code</v>
      </c>
      <c r="X301" s="173" t="str">
        <f t="shared" si="19"/>
        <v>ram:CategoryCode</v>
      </c>
      <c r="Y301" s="176" t="str">
        <f>Y$298&amp;"/"&amp;X301</f>
        <v>rsm:CIIHSupplyChainTradeTransactionType/ram:IncludedCIILSupplyChainTradeLineItem/ram:SubordinateCIILBSubordinateTradeLineItem/ram:CategoryCode</v>
      </c>
    </row>
    <row r="302" spans="1:25" ht="12.75" customHeight="1">
      <c r="A302" s="173">
        <v>301</v>
      </c>
      <c r="B302" s="173" t="s">
        <v>1022</v>
      </c>
      <c r="C302" s="173" t="s">
        <v>4179</v>
      </c>
      <c r="D302" s="173" t="s">
        <v>1039</v>
      </c>
      <c r="E302" s="173" t="s">
        <v>32</v>
      </c>
      <c r="F302" s="174" t="s">
        <v>20</v>
      </c>
      <c r="G302" s="174">
        <f t="shared" si="18"/>
        <v>6</v>
      </c>
      <c r="H302" s="173" t="s">
        <v>1041</v>
      </c>
      <c r="I302" s="173" t="s">
        <v>1042</v>
      </c>
      <c r="J302" s="175" t="s">
        <v>4229</v>
      </c>
      <c r="P302" s="173" t="s">
        <v>4184</v>
      </c>
      <c r="W302" s="173" t="str">
        <f t="shared" si="17"/>
        <v>CIILB_ Subordinate_ Trade Line Item. Specified. CIILB_ Supply Chain_ Trade Agreement</v>
      </c>
      <c r="X302" s="173" t="str">
        <f t="shared" si="19"/>
        <v>ram:SpecifiedCIILBSupplyChainTradeAgreement</v>
      </c>
      <c r="Y302" s="176" t="str">
        <f>Y$298&amp;"/"&amp;X302</f>
        <v>rsm:CIIHSupplyChainTradeTransactionType/ram:IncludedCIILSupplyChainTradeLineItem/ram:SubordinateCIILBSubordinateTradeLineItem/ram:SpecifiedCIILBSupplyChainTradeAgreement</v>
      </c>
    </row>
    <row r="303" spans="1:25" ht="12.75" customHeight="1">
      <c r="A303" s="173">
        <v>302</v>
      </c>
      <c r="B303" s="173" t="s">
        <v>1022</v>
      </c>
      <c r="C303" s="173" t="s">
        <v>4179</v>
      </c>
      <c r="D303" s="173" t="s">
        <v>1043</v>
      </c>
      <c r="E303" s="173" t="s">
        <v>37</v>
      </c>
      <c r="F303" s="174" t="s">
        <v>13</v>
      </c>
      <c r="G303" s="174">
        <f t="shared" si="18"/>
        <v>7</v>
      </c>
      <c r="H303" s="173" t="s">
        <v>1045</v>
      </c>
      <c r="I303" s="173" t="s">
        <v>1046</v>
      </c>
      <c r="J303" s="175" t="s">
        <v>4229</v>
      </c>
      <c r="Q303" s="173" t="s">
        <v>1044</v>
      </c>
      <c r="W303" s="173" t="str">
        <f t="shared" si="17"/>
        <v>CIILB_ Supply Chain_ Trade Agreement. Details</v>
      </c>
      <c r="X303" s="173" t="str">
        <f t="shared" si="19"/>
        <v>ram:CIILBSupplyChainTradeAgreementType</v>
      </c>
      <c r="Y303" s="173"/>
    </row>
    <row r="304" spans="1:25" ht="12.75" customHeight="1">
      <c r="A304" s="173">
        <v>303</v>
      </c>
      <c r="B304" s="173" t="s">
        <v>1022</v>
      </c>
      <c r="C304" s="173" t="s">
        <v>4179</v>
      </c>
      <c r="D304" s="173" t="s">
        <v>1047</v>
      </c>
      <c r="E304" s="173" t="s">
        <v>32</v>
      </c>
      <c r="F304" s="174" t="s">
        <v>26</v>
      </c>
      <c r="G304" s="174">
        <f t="shared" si="18"/>
        <v>8</v>
      </c>
      <c r="H304" s="173" t="s">
        <v>1049</v>
      </c>
      <c r="I304" s="173" t="s">
        <v>1050</v>
      </c>
      <c r="J304" s="175" t="s">
        <v>4229</v>
      </c>
      <c r="R304" s="173" t="s">
        <v>4185</v>
      </c>
      <c r="W304" s="173" t="str">
        <f t="shared" si="17"/>
        <v>CIILB_ Supply Chain_ Trade Agreement. Seller Order_ Referenced. CI_ Referenced_ Document</v>
      </c>
      <c r="X304" s="173" t="str">
        <f t="shared" si="19"/>
        <v>ram:SellerOrderReferencedCIReferencedDocument</v>
      </c>
      <c r="Y304" s="176" t="str">
        <f>Y$302&amp;"/"&amp;X304</f>
        <v>rsm:CIIHSupplyChainTradeTransactionType/ram:IncludedCIILSupplyChainTradeLineItem/ram:SubordinateCIILBSubordinateTradeLineItem/ram:SpecifiedCIILBSupplyChainTradeAgreement/ram:SellerOrderReferencedCIReferencedDocument</v>
      </c>
    </row>
    <row r="305" spans="1:25" ht="12.75" customHeight="1">
      <c r="A305" s="173">
        <v>304</v>
      </c>
      <c r="B305" s="173" t="s">
        <v>1022</v>
      </c>
      <c r="C305" s="173" t="s">
        <v>4179</v>
      </c>
      <c r="D305" s="173" t="s">
        <v>162</v>
      </c>
      <c r="E305" s="173" t="s">
        <v>37</v>
      </c>
      <c r="F305" s="174" t="s">
        <v>13</v>
      </c>
      <c r="G305" s="174">
        <f t="shared" si="18"/>
        <v>9</v>
      </c>
      <c r="H305" s="173" t="s">
        <v>1051</v>
      </c>
      <c r="I305" s="173" t="s">
        <v>1052</v>
      </c>
      <c r="J305" s="175">
        <v>0</v>
      </c>
      <c r="S305" s="173" t="s">
        <v>163</v>
      </c>
      <c r="W305" s="173" t="str">
        <f t="shared" si="17"/>
        <v>CI_ Referenced_ Document. Details</v>
      </c>
      <c r="X305" s="173" t="str">
        <f t="shared" si="19"/>
        <v>ram:CIReferencedDocumentType</v>
      </c>
      <c r="Y305" s="173"/>
    </row>
    <row r="306" spans="1:25" ht="12.75" customHeight="1">
      <c r="A306" s="173">
        <v>305</v>
      </c>
      <c r="B306" s="173" t="s">
        <v>1022</v>
      </c>
      <c r="C306" s="173" t="s">
        <v>4179</v>
      </c>
      <c r="D306" s="173" t="s">
        <v>166</v>
      </c>
      <c r="E306" s="173" t="s">
        <v>22</v>
      </c>
      <c r="F306" s="174" t="s">
        <v>26</v>
      </c>
      <c r="G306" s="174">
        <f t="shared" si="18"/>
        <v>10</v>
      </c>
      <c r="H306" s="173" t="s">
        <v>1053</v>
      </c>
      <c r="I306" s="173" t="s">
        <v>1054</v>
      </c>
      <c r="J306" s="175">
        <v>0</v>
      </c>
      <c r="T306" s="173" t="s">
        <v>167</v>
      </c>
      <c r="W306" s="173" t="str">
        <f t="shared" si="17"/>
        <v>CI_ Referenced_ Document. Issuer Assigned_ Identification. Identifier</v>
      </c>
      <c r="X306" s="173" t="str">
        <f t="shared" si="19"/>
        <v>ram:IssuerAssignedID</v>
      </c>
      <c r="Y306" s="176" t="str">
        <f>Y304&amp;"/"&amp;X306</f>
        <v>rsm:CIIHSupplyChainTradeTransactionType/ram:IncludedCIILSupplyChainTradeLineItem/ram:SubordinateCIILBSubordinateTradeLineItem/ram:SpecifiedCIILBSupplyChainTradeAgreement/ram:SellerOrderReferencedCIReferencedDocument/ram:IssuerAssignedID</v>
      </c>
    </row>
    <row r="307" spans="1:25" ht="12.75" customHeight="1">
      <c r="A307" s="173">
        <v>306</v>
      </c>
      <c r="B307" s="173" t="s">
        <v>1022</v>
      </c>
      <c r="C307" s="173" t="s">
        <v>4179</v>
      </c>
      <c r="D307" s="173" t="s">
        <v>1071</v>
      </c>
      <c r="E307" s="173" t="s">
        <v>22</v>
      </c>
      <c r="F307" s="174" t="s">
        <v>26</v>
      </c>
      <c r="G307" s="174">
        <f t="shared" si="18"/>
        <v>10</v>
      </c>
      <c r="H307" s="173" t="s">
        <v>4186</v>
      </c>
      <c r="I307" s="173" t="s">
        <v>4187</v>
      </c>
      <c r="J307" s="175">
        <v>0</v>
      </c>
      <c r="T307" s="173" t="s">
        <v>1057</v>
      </c>
      <c r="W307" s="173" t="str">
        <f t="shared" si="17"/>
        <v>CI_ Referenced_ Document. Line. Identifier</v>
      </c>
      <c r="X307" s="173" t="str">
        <f t="shared" si="19"/>
        <v>ram:LineID</v>
      </c>
      <c r="Y307" s="176" t="str">
        <f>Y304&amp;"/"&amp;X307</f>
        <v>rsm:CIIHSupplyChainTradeTransactionType/ram:IncludedCIILSupplyChainTradeLineItem/ram:SubordinateCIILBSubordinateTradeLineItem/ram:SpecifiedCIILBSupplyChainTradeAgreement/ram:SellerOrderReferencedCIReferencedDocument/ram:LineID</v>
      </c>
    </row>
    <row r="308" spans="1:25" ht="12.75" customHeight="1">
      <c r="A308" s="173">
        <v>307</v>
      </c>
      <c r="B308" s="173" t="s">
        <v>1022</v>
      </c>
      <c r="C308" s="173" t="s">
        <v>4179</v>
      </c>
      <c r="D308" s="173" t="s">
        <v>174</v>
      </c>
      <c r="E308" s="173" t="s">
        <v>22</v>
      </c>
      <c r="F308" s="174" t="s">
        <v>26</v>
      </c>
      <c r="G308" s="174">
        <f t="shared" si="18"/>
        <v>10</v>
      </c>
      <c r="H308" s="173" t="s">
        <v>4188</v>
      </c>
      <c r="I308" s="173" t="s">
        <v>4189</v>
      </c>
      <c r="J308" s="175">
        <v>0</v>
      </c>
      <c r="T308" s="173" t="s">
        <v>175</v>
      </c>
      <c r="W308" s="173" t="str">
        <f t="shared" si="17"/>
        <v>CI_ Referenced_ Document. Revision_ Identification. Identifier</v>
      </c>
      <c r="X308" s="173" t="str">
        <f t="shared" si="19"/>
        <v>ram:RevisionID</v>
      </c>
      <c r="Y308" s="176" t="str">
        <f>Y304&amp;"/"&amp;X308</f>
        <v>rsm:CIIHSupplyChainTradeTransactionType/ram:IncludedCIILSupplyChainTradeLineItem/ram:SubordinateCIILBSubordinateTradeLineItem/ram:SpecifiedCIILBSupplyChainTradeAgreement/ram:SellerOrderReferencedCIReferencedDocument/ram:RevisionID</v>
      </c>
    </row>
    <row r="309" spans="1:25" ht="12.75" customHeight="1">
      <c r="A309" s="173">
        <v>308</v>
      </c>
      <c r="B309" s="173" t="s">
        <v>1022</v>
      </c>
      <c r="C309" s="173" t="s">
        <v>4179</v>
      </c>
      <c r="D309" s="173" t="s">
        <v>1063</v>
      </c>
      <c r="E309" s="173" t="s">
        <v>32</v>
      </c>
      <c r="F309" s="174" t="s">
        <v>26</v>
      </c>
      <c r="G309" s="174">
        <f t="shared" si="18"/>
        <v>8</v>
      </c>
      <c r="H309" s="173" t="s">
        <v>1065</v>
      </c>
      <c r="I309" s="173" t="s">
        <v>1066</v>
      </c>
      <c r="J309" s="175" t="s">
        <v>4229</v>
      </c>
      <c r="R309" s="173" t="s">
        <v>1064</v>
      </c>
      <c r="W309" s="173" t="str">
        <f t="shared" si="17"/>
        <v>CIILB_ Supply Chain_ Trade Agreement. Buyer Order_ Referenced. CI_ Referenced_ Document</v>
      </c>
      <c r="X309" s="173" t="str">
        <f t="shared" si="19"/>
        <v>ram:BuyerOrderReferencedCIReferencedDocument</v>
      </c>
      <c r="Y309" s="176" t="str">
        <f>Y$302&amp;"/"&amp;X309</f>
        <v>rsm:CIIHSupplyChainTradeTransactionType/ram:IncludedCIILSupplyChainTradeLineItem/ram:SubordinateCIILBSubordinateTradeLineItem/ram:SpecifiedCIILBSupplyChainTradeAgreement/ram:BuyerOrderReferencedCIReferencedDocument</v>
      </c>
    </row>
    <row r="310" spans="1:25" ht="12.75" customHeight="1">
      <c r="A310" s="173">
        <v>309</v>
      </c>
      <c r="B310" s="173" t="s">
        <v>1022</v>
      </c>
      <c r="C310" s="173" t="s">
        <v>4179</v>
      </c>
      <c r="D310" s="173" t="s">
        <v>162</v>
      </c>
      <c r="E310" s="173" t="s">
        <v>37</v>
      </c>
      <c r="F310" s="174" t="s">
        <v>13</v>
      </c>
      <c r="G310" s="174">
        <f t="shared" si="18"/>
        <v>9</v>
      </c>
      <c r="H310" s="173" t="s">
        <v>1067</v>
      </c>
      <c r="I310" s="173" t="s">
        <v>1068</v>
      </c>
      <c r="J310" s="175">
        <v>0</v>
      </c>
      <c r="S310" s="173" t="s">
        <v>163</v>
      </c>
      <c r="W310" s="173" t="str">
        <f t="shared" si="17"/>
        <v>CI_ Referenced_ Document. Details</v>
      </c>
      <c r="X310" s="173" t="str">
        <f t="shared" si="19"/>
        <v>ram:CIReferencedDocumentType</v>
      </c>
      <c r="Y310" s="173"/>
    </row>
    <row r="311" spans="1:25" ht="12.75" customHeight="1">
      <c r="A311" s="173">
        <v>310</v>
      </c>
      <c r="B311" s="173" t="s">
        <v>1022</v>
      </c>
      <c r="C311" s="173" t="s">
        <v>4179</v>
      </c>
      <c r="D311" s="173" t="s">
        <v>166</v>
      </c>
      <c r="E311" s="173" t="s">
        <v>22</v>
      </c>
      <c r="F311" s="174" t="s">
        <v>26</v>
      </c>
      <c r="G311" s="174">
        <f t="shared" si="18"/>
        <v>10</v>
      </c>
      <c r="H311" s="173" t="s">
        <v>1069</v>
      </c>
      <c r="I311" s="173" t="s">
        <v>1070</v>
      </c>
      <c r="J311" s="175" t="s">
        <v>2987</v>
      </c>
      <c r="T311" s="173" t="s">
        <v>167</v>
      </c>
      <c r="W311" s="173" t="str">
        <f t="shared" si="17"/>
        <v>CI_ Referenced_ Document. Issuer Assigned_ Identification. Identifier</v>
      </c>
      <c r="X311" s="173" t="str">
        <f t="shared" si="19"/>
        <v>ram:IssuerAssignedID</v>
      </c>
      <c r="Y311" s="176" t="str">
        <f>Y309&amp;"/"&amp;X311</f>
        <v>rsm:CIIHSupplyChainTradeTransactionType/ram:IncludedCIILSupplyChainTradeLineItem/ram:SubordinateCIILBSubordinateTradeLineItem/ram:SpecifiedCIILBSupplyChainTradeAgreement/ram:BuyerOrderReferencedCIReferencedDocument/ram:IssuerAssignedID</v>
      </c>
    </row>
    <row r="312" spans="1:25" ht="12.75" customHeight="1">
      <c r="A312" s="173">
        <v>311</v>
      </c>
      <c r="B312" s="173" t="s">
        <v>1022</v>
      </c>
      <c r="C312" s="173" t="s">
        <v>4179</v>
      </c>
      <c r="D312" s="173" t="s">
        <v>1071</v>
      </c>
      <c r="E312" s="173" t="s">
        <v>22</v>
      </c>
      <c r="F312" s="174" t="s">
        <v>26</v>
      </c>
      <c r="G312" s="174">
        <f t="shared" si="18"/>
        <v>10</v>
      </c>
      <c r="H312" s="173" t="s">
        <v>1072</v>
      </c>
      <c r="I312" s="173" t="s">
        <v>1073</v>
      </c>
      <c r="J312" s="175" t="s">
        <v>2994</v>
      </c>
      <c r="T312" s="173" t="s">
        <v>1057</v>
      </c>
      <c r="W312" s="173" t="str">
        <f t="shared" si="17"/>
        <v>CI_ Referenced_ Document. Line. Identifier</v>
      </c>
      <c r="X312" s="173" t="str">
        <f t="shared" si="19"/>
        <v>ram:LineID</v>
      </c>
      <c r="Y312" s="176" t="str">
        <f>Y309&amp;"/"&amp;X312</f>
        <v>rsm:CIIHSupplyChainTradeTransactionType/ram:IncludedCIILSupplyChainTradeLineItem/ram:SubordinateCIILBSubordinateTradeLineItem/ram:SpecifiedCIILBSupplyChainTradeAgreement/ram:BuyerOrderReferencedCIReferencedDocument/ram:LineID</v>
      </c>
    </row>
    <row r="313" spans="1:25" ht="12.75" customHeight="1">
      <c r="A313" s="173">
        <v>312</v>
      </c>
      <c r="B313" s="173" t="s">
        <v>1022</v>
      </c>
      <c r="C313" s="173" t="s">
        <v>4179</v>
      </c>
      <c r="D313" s="173" t="s">
        <v>174</v>
      </c>
      <c r="E313" s="173" t="s">
        <v>22</v>
      </c>
      <c r="F313" s="174" t="s">
        <v>26</v>
      </c>
      <c r="G313" s="174">
        <f t="shared" si="18"/>
        <v>10</v>
      </c>
      <c r="H313" s="173" t="s">
        <v>4190</v>
      </c>
      <c r="I313" s="173" t="s">
        <v>4191</v>
      </c>
      <c r="J313" s="175">
        <v>0</v>
      </c>
      <c r="T313" s="173" t="s">
        <v>175</v>
      </c>
      <c r="W313" s="173" t="str">
        <f t="shared" si="17"/>
        <v>CI_ Referenced_ Document. Revision_ Identification. Identifier</v>
      </c>
      <c r="X313" s="173" t="str">
        <f t="shared" si="19"/>
        <v>ram:RevisionID</v>
      </c>
      <c r="Y313" s="176" t="str">
        <f>Y309&amp;"/"&amp;X313</f>
        <v>rsm:CIIHSupplyChainTradeTransactionType/ram:IncludedCIILSupplyChainTradeLineItem/ram:SubordinateCIILBSubordinateTradeLineItem/ram:SpecifiedCIILBSupplyChainTradeAgreement/ram:BuyerOrderReferencedCIReferencedDocument/ram:RevisionID</v>
      </c>
    </row>
    <row r="314" spans="1:25" ht="12.75" customHeight="1">
      <c r="A314" s="173">
        <v>313</v>
      </c>
      <c r="B314" s="173" t="s">
        <v>1022</v>
      </c>
      <c r="C314" s="173" t="s">
        <v>4179</v>
      </c>
      <c r="D314" s="173" t="s">
        <v>1076</v>
      </c>
      <c r="E314" s="173" t="s">
        <v>32</v>
      </c>
      <c r="F314" s="174" t="s">
        <v>141</v>
      </c>
      <c r="G314" s="174">
        <f t="shared" si="18"/>
        <v>8</v>
      </c>
      <c r="H314" s="173" t="s">
        <v>1078</v>
      </c>
      <c r="I314" s="173" t="s">
        <v>1079</v>
      </c>
      <c r="J314" s="175" t="s">
        <v>4229</v>
      </c>
      <c r="R314" s="173" t="s">
        <v>4192</v>
      </c>
      <c r="W314" s="173" t="str">
        <f t="shared" si="17"/>
        <v>CIILB_ Supply Chain_ Trade Agreement. Additional_ Referenced. CI_ Referenced_ Document</v>
      </c>
      <c r="X314" s="173" t="str">
        <f t="shared" si="19"/>
        <v>ram:AdditionalReferencedCIReferencedDocument</v>
      </c>
      <c r="Y314" s="176" t="str">
        <f>Y$302&amp;"/"&amp;X314</f>
        <v>rsm:CIIHSupplyChainTradeTransactionType/ram:IncludedCIILSupplyChainTradeLineItem/ram:SubordinateCIILBSubordinateTradeLineItem/ram:SpecifiedCIILBSupplyChainTradeAgreement/ram:AdditionalReferencedCIReferencedDocument</v>
      </c>
    </row>
    <row r="315" spans="1:25" ht="12.75" customHeight="1">
      <c r="A315" s="173">
        <v>314</v>
      </c>
      <c r="B315" s="173" t="s">
        <v>1022</v>
      </c>
      <c r="C315" s="173" t="s">
        <v>4179</v>
      </c>
      <c r="D315" s="173" t="s">
        <v>162</v>
      </c>
      <c r="E315" s="173" t="s">
        <v>37</v>
      </c>
      <c r="F315" s="174" t="s">
        <v>13</v>
      </c>
      <c r="G315" s="174">
        <f t="shared" si="18"/>
        <v>9</v>
      </c>
      <c r="H315" s="173" t="s">
        <v>1080</v>
      </c>
      <c r="I315" s="173" t="s">
        <v>1081</v>
      </c>
      <c r="J315" s="175">
        <v>0</v>
      </c>
      <c r="S315" s="173" t="s">
        <v>163</v>
      </c>
      <c r="W315" s="173" t="str">
        <f t="shared" si="17"/>
        <v>CI_ Referenced_ Document. Details</v>
      </c>
      <c r="X315" s="173" t="str">
        <f t="shared" si="19"/>
        <v>ram:CIReferencedDocumentType</v>
      </c>
      <c r="Y315" s="173"/>
    </row>
    <row r="316" spans="1:25" ht="12.75" customHeight="1">
      <c r="A316" s="173">
        <v>315</v>
      </c>
      <c r="B316" s="173" t="s">
        <v>1022</v>
      </c>
      <c r="C316" s="173" t="s">
        <v>4179</v>
      </c>
      <c r="D316" s="173" t="s">
        <v>166</v>
      </c>
      <c r="E316" s="173" t="s">
        <v>22</v>
      </c>
      <c r="F316" s="174" t="s">
        <v>20</v>
      </c>
      <c r="G316" s="174">
        <f t="shared" si="18"/>
        <v>10</v>
      </c>
      <c r="H316" s="173" t="s">
        <v>1082</v>
      </c>
      <c r="I316" s="173" t="s">
        <v>1083</v>
      </c>
      <c r="J316" s="175">
        <v>0</v>
      </c>
      <c r="T316" s="173" t="s">
        <v>167</v>
      </c>
      <c r="W316" s="173" t="str">
        <f t="shared" si="17"/>
        <v>CI_ Referenced_ Document. Issuer Assigned_ Identification. Identifier</v>
      </c>
      <c r="X316" s="173" t="str">
        <f t="shared" si="19"/>
        <v>ram:IssuerAssignedID</v>
      </c>
      <c r="Y316" s="176" t="str">
        <f>Y314&amp;"/"&amp;X316</f>
        <v>rsm:CIIHSupplyChainTradeTransactionType/ram:IncludedCIILSupplyChainTradeLineItem/ram:SubordinateCIILBSubordinateTradeLineItem/ram:SpecifiedCIILBSupplyChainTradeAgreement/ram:AdditionalReferencedCIReferencedDocument/ram:IssuerAssignedID</v>
      </c>
    </row>
    <row r="317" spans="1:25" ht="12.75" customHeight="1">
      <c r="A317" s="173">
        <v>316</v>
      </c>
      <c r="B317" s="173" t="s">
        <v>1022</v>
      </c>
      <c r="C317" s="173" t="s">
        <v>4179</v>
      </c>
      <c r="D317" s="173" t="s">
        <v>1071</v>
      </c>
      <c r="E317" s="173" t="s">
        <v>22</v>
      </c>
      <c r="F317" s="174" t="s">
        <v>26</v>
      </c>
      <c r="G317" s="174">
        <f t="shared" si="18"/>
        <v>10</v>
      </c>
      <c r="H317" s="173" t="s">
        <v>1085</v>
      </c>
      <c r="I317" s="173" t="s">
        <v>1086</v>
      </c>
      <c r="J317" s="175">
        <v>0</v>
      </c>
      <c r="T317" s="173" t="s">
        <v>1057</v>
      </c>
      <c r="W317" s="173" t="str">
        <f t="shared" si="17"/>
        <v>CI_ Referenced_ Document. Line. Identifier</v>
      </c>
      <c r="X317" s="173" t="str">
        <f t="shared" si="19"/>
        <v>ram:LineID</v>
      </c>
      <c r="Y317" s="176" t="str">
        <f>Y314&amp;"/"&amp;X317</f>
        <v>rsm:CIIHSupplyChainTradeTransactionType/ram:IncludedCIILSupplyChainTradeLineItem/ram:SubordinateCIILBSubordinateTradeLineItem/ram:SpecifiedCIILBSupplyChainTradeAgreement/ram:AdditionalReferencedCIReferencedDocument/ram:LineID</v>
      </c>
    </row>
    <row r="318" spans="1:25" ht="12.75" customHeight="1">
      <c r="A318" s="173">
        <v>317</v>
      </c>
      <c r="B318" s="173" t="s">
        <v>1022</v>
      </c>
      <c r="C318" s="173" t="s">
        <v>4179</v>
      </c>
      <c r="D318" s="173" t="s">
        <v>174</v>
      </c>
      <c r="E318" s="173" t="s">
        <v>22</v>
      </c>
      <c r="F318" s="174" t="s">
        <v>26</v>
      </c>
      <c r="G318" s="174">
        <f t="shared" si="18"/>
        <v>10</v>
      </c>
      <c r="H318" s="173" t="s">
        <v>4193</v>
      </c>
      <c r="I318" s="173" t="s">
        <v>4194</v>
      </c>
      <c r="J318" s="175">
        <v>0</v>
      </c>
      <c r="T318" s="173" t="s">
        <v>175</v>
      </c>
      <c r="W318" s="173" t="str">
        <f t="shared" si="17"/>
        <v>CI_ Referenced_ Document. Revision_ Identification. Identifier</v>
      </c>
      <c r="X318" s="173" t="str">
        <f t="shared" si="19"/>
        <v>ram:RevisionID</v>
      </c>
      <c r="Y318" s="176" t="str">
        <f>Y$314&amp;"/"&amp;X318</f>
        <v>rsm:CIIHSupplyChainTradeTransactionType/ram:IncludedCIILSupplyChainTradeLineItem/ram:SubordinateCIILBSubordinateTradeLineItem/ram:SpecifiedCIILBSupplyChainTradeAgreement/ram:AdditionalReferencedCIReferencedDocument/ram:RevisionID</v>
      </c>
    </row>
    <row r="319" spans="1:25" ht="12.75" customHeight="1">
      <c r="A319" s="173">
        <v>318</v>
      </c>
      <c r="B319" s="173" t="s">
        <v>1022</v>
      </c>
      <c r="C319" s="173" t="s">
        <v>4179</v>
      </c>
      <c r="D319" s="173" t="s">
        <v>182</v>
      </c>
      <c r="E319" s="173" t="s">
        <v>22</v>
      </c>
      <c r="F319" s="174" t="s">
        <v>20</v>
      </c>
      <c r="G319" s="174">
        <f t="shared" si="18"/>
        <v>10</v>
      </c>
      <c r="H319" s="173" t="s">
        <v>1089</v>
      </c>
      <c r="I319" s="173" t="s">
        <v>1090</v>
      </c>
      <c r="J319" s="175">
        <v>0</v>
      </c>
      <c r="T319" s="173" t="s">
        <v>183</v>
      </c>
      <c r="W319" s="173" t="str">
        <f t="shared" si="17"/>
        <v>CI_ Referenced_ Document. Type. Code</v>
      </c>
      <c r="X319" s="173" t="str">
        <f t="shared" si="19"/>
        <v>ram:TypeCode</v>
      </c>
      <c r="Y319" s="176" t="str">
        <f>Y$314&amp;"/"&amp;X319</f>
        <v>rsm:CIIHSupplyChainTradeTransactionType/ram:IncludedCIILSupplyChainTradeLineItem/ram:SubordinateCIILBSubordinateTradeLineItem/ram:SpecifiedCIILBSupplyChainTradeAgreement/ram:AdditionalReferencedCIReferencedDocument/ram:TypeCode</v>
      </c>
    </row>
    <row r="320" spans="1:25" ht="12.75" customHeight="1">
      <c r="A320" s="173">
        <v>319</v>
      </c>
      <c r="B320" s="173" t="s">
        <v>1022</v>
      </c>
      <c r="C320" s="173" t="s">
        <v>4179</v>
      </c>
      <c r="D320" s="173" t="s">
        <v>186</v>
      </c>
      <c r="E320" s="173" t="s">
        <v>22</v>
      </c>
      <c r="F320" s="174" t="s">
        <v>26</v>
      </c>
      <c r="G320" s="174">
        <f t="shared" si="18"/>
        <v>10</v>
      </c>
      <c r="H320" s="173" t="s">
        <v>1091</v>
      </c>
      <c r="I320" s="173" t="s">
        <v>1092</v>
      </c>
      <c r="J320" s="175">
        <v>0</v>
      </c>
      <c r="T320" s="173" t="s">
        <v>187</v>
      </c>
      <c r="W320" s="173" t="str">
        <f t="shared" si="17"/>
        <v>CI_ Referenced_ Document. Attachment. Binary Object</v>
      </c>
      <c r="X320" s="173" t="str">
        <f t="shared" si="19"/>
        <v>ram:AttachmentBinaryObject</v>
      </c>
      <c r="Y320" s="176" t="str">
        <f>Y$314&amp;"/"&amp;X320</f>
        <v>rsm:CIIHSupplyChainTradeTransactionType/ram:IncludedCIILSupplyChainTradeLineItem/ram:SubordinateCIILBSubordinateTradeLineItem/ram:SpecifiedCIILBSupplyChainTradeAgreement/ram:AdditionalReferencedCIReferencedDocument/ram:AttachmentBinaryObject</v>
      </c>
    </row>
    <row r="321" spans="1:25" ht="12.75" customHeight="1">
      <c r="A321" s="173">
        <v>320</v>
      </c>
      <c r="B321" s="173" t="s">
        <v>1022</v>
      </c>
      <c r="C321" s="173" t="s">
        <v>4179</v>
      </c>
      <c r="D321" s="173" t="s">
        <v>1016</v>
      </c>
      <c r="E321" s="173" t="s">
        <v>22</v>
      </c>
      <c r="F321" s="174" t="s">
        <v>20</v>
      </c>
      <c r="G321" s="174">
        <f t="shared" si="18"/>
        <v>10</v>
      </c>
      <c r="H321" s="173" t="s">
        <v>1093</v>
      </c>
      <c r="I321" s="173" t="s">
        <v>1094</v>
      </c>
      <c r="J321" s="175">
        <v>0</v>
      </c>
      <c r="T321" s="173" t="s">
        <v>1017</v>
      </c>
      <c r="W321" s="173" t="str">
        <f t="shared" si="17"/>
        <v>CI_ Referenced_ Document. Category. Code</v>
      </c>
      <c r="X321" s="173" t="str">
        <f t="shared" si="19"/>
        <v>ram:CategoryCode</v>
      </c>
      <c r="Y321" s="176" t="str">
        <f>Y$314&amp;"/"&amp;X321</f>
        <v>rsm:CIIHSupplyChainTradeTransactionType/ram:IncludedCIILSupplyChainTradeLineItem/ram:SubordinateCIILBSubordinateTradeLineItem/ram:SpecifiedCIILBSupplyChainTradeAgreement/ram:AdditionalReferencedCIReferencedDocument/ram:CategoryCode</v>
      </c>
    </row>
    <row r="322" spans="1:25" ht="12.75" customHeight="1">
      <c r="A322" s="173">
        <v>321</v>
      </c>
      <c r="B322" s="173" t="s">
        <v>1022</v>
      </c>
      <c r="C322" s="173" t="s">
        <v>4179</v>
      </c>
      <c r="D322" s="173" t="s">
        <v>190</v>
      </c>
      <c r="E322" s="173" t="s">
        <v>22</v>
      </c>
      <c r="F322" s="174" t="s">
        <v>20</v>
      </c>
      <c r="G322" s="174">
        <f t="shared" si="18"/>
        <v>10</v>
      </c>
      <c r="H322" s="173" t="s">
        <v>1096</v>
      </c>
      <c r="I322" s="173" t="s">
        <v>1090</v>
      </c>
      <c r="J322" s="175">
        <v>0</v>
      </c>
      <c r="T322" s="173" t="s">
        <v>191</v>
      </c>
      <c r="W322" s="173" t="str">
        <f t="shared" ref="W322:W361" si="20">K322&amp;L322&amp;M322&amp;N322&amp;O322&amp;P322&amp;Q322&amp;R322&amp;S322&amp;T322</f>
        <v>CI_ Referenced_ Document. Subtype. Code</v>
      </c>
      <c r="X322" s="173" t="str">
        <f t="shared" si="19"/>
        <v>ram:SubtypeCode</v>
      </c>
      <c r="Y322" s="176" t="str">
        <f>Y$314&amp;"/"&amp;X322</f>
        <v>rsm:CIIHSupplyChainTradeTransactionType/ram:IncludedCIILSupplyChainTradeLineItem/ram:SubordinateCIILBSubordinateTradeLineItem/ram:SpecifiedCIILBSupplyChainTradeAgreement/ram:AdditionalReferencedCIReferencedDocument/ram:SubtypeCode</v>
      </c>
    </row>
    <row r="323" spans="1:25" ht="12.75" customHeight="1">
      <c r="A323" s="173">
        <v>322</v>
      </c>
      <c r="B323" s="173" t="s">
        <v>1022</v>
      </c>
      <c r="C323" s="173" t="s">
        <v>4179</v>
      </c>
      <c r="D323" s="173" t="s">
        <v>1097</v>
      </c>
      <c r="E323" s="173" t="s">
        <v>32</v>
      </c>
      <c r="F323" s="174" t="s">
        <v>20</v>
      </c>
      <c r="G323" s="174">
        <f t="shared" ref="G323:G361" si="21">IF(LEN(K323)&gt;0,1,
  IF(LEN(L323)&gt;0,2,
    IF(LEN(M323)&gt;0,3,
      IF(LEN(N323)&gt;0,4,
        IF(LEN(O323)&gt;0,5,
          IF(LEN(P323)&gt;0,6,
            IF(LEN(Q323)&gt;0,7,
              IF(LEN(R323)&gt;0,8,
                IF(LEN(S323)&gt;0,9,
                  IF(LEN(T323)&gt;0,10,"")
)))))))))</f>
        <v>8</v>
      </c>
      <c r="H323" s="173" t="s">
        <v>1099</v>
      </c>
      <c r="I323" s="173" t="s">
        <v>1100</v>
      </c>
      <c r="J323" s="175" t="s">
        <v>4229</v>
      </c>
      <c r="R323" s="173" t="s">
        <v>4195</v>
      </c>
      <c r="W323" s="173" t="str">
        <f t="shared" si="20"/>
        <v>CIILB_ Supply Chain_ Trade Agreement. Net Price_ Product. CI_ Trade_ Price</v>
      </c>
      <c r="X323" s="173" t="str">
        <f t="shared" ref="X323:X386" si="22">IF(OR("ASMA"=E323,"MA"=E323),"rsm:","ram:")&amp;
IF(OR("ASMA"=E323,"ABIE"=E323),
  SUBSTITUTE(
    SUBSTITUTE(
      SUBSTITUTE(W323,". Details","Type"),
      "_",""
    ),
    " ",""
  ),
  SUBSTITUTE(
    SUBSTITUTE(
      SUBSTITUTE(
        SUBSTITUTE(
          SUBSTITUTE(
            SUBSTITUTE(
              MID(W323,FIND(".",W323)+2,LEN(W323)-FIND(".",W323)-1),
              "_",""
            ),
            "Identification",""
          ),
          "Text",""
        ),
        ".",""
      ),
      " ",""
    ),
    "Identifier","ID"
  )
)</f>
        <v>ram:NetPriceProductCITradePrice</v>
      </c>
      <c r="Y323" s="176" t="str">
        <f>Y$302&amp;"/"&amp;X323</f>
        <v>rsm:CIIHSupplyChainTradeTransactionType/ram:IncludedCIILSupplyChainTradeLineItem/ram:SubordinateCIILBSubordinateTradeLineItem/ram:SpecifiedCIILBSupplyChainTradeAgreement/ram:NetPriceProductCITradePrice</v>
      </c>
    </row>
    <row r="324" spans="1:25" ht="12.75" customHeight="1">
      <c r="A324" s="173">
        <v>323</v>
      </c>
      <c r="B324" s="173" t="s">
        <v>1022</v>
      </c>
      <c r="C324" s="173" t="s">
        <v>4179</v>
      </c>
      <c r="D324" s="173" t="s">
        <v>1101</v>
      </c>
      <c r="E324" s="173" t="s">
        <v>37</v>
      </c>
      <c r="F324" s="174" t="s">
        <v>13</v>
      </c>
      <c r="G324" s="174">
        <f t="shared" si="21"/>
        <v>9</v>
      </c>
      <c r="H324" s="173" t="s">
        <v>1103</v>
      </c>
      <c r="I324" s="173" t="s">
        <v>1104</v>
      </c>
      <c r="J324" s="175" t="s">
        <v>3112</v>
      </c>
      <c r="S324" s="173" t="s">
        <v>1102</v>
      </c>
      <c r="W324" s="173" t="str">
        <f t="shared" si="20"/>
        <v>CI_ Trade_ Price. Details</v>
      </c>
      <c r="X324" s="173" t="str">
        <f t="shared" si="22"/>
        <v>ram:CITradePriceType</v>
      </c>
      <c r="Y324" s="173"/>
    </row>
    <row r="325" spans="1:25" ht="12.75" customHeight="1">
      <c r="A325" s="173">
        <v>324</v>
      </c>
      <c r="B325" s="173" t="s">
        <v>1022</v>
      </c>
      <c r="C325" s="173" t="s">
        <v>4179</v>
      </c>
      <c r="D325" s="173" t="s">
        <v>1105</v>
      </c>
      <c r="E325" s="173" t="s">
        <v>22</v>
      </c>
      <c r="F325" s="174" t="s">
        <v>26</v>
      </c>
      <c r="G325" s="174">
        <f t="shared" si="21"/>
        <v>10</v>
      </c>
      <c r="H325" s="173" t="s">
        <v>1107</v>
      </c>
      <c r="I325" s="173" t="s">
        <v>1108</v>
      </c>
      <c r="J325" s="175">
        <v>0</v>
      </c>
      <c r="T325" s="173" t="s">
        <v>1106</v>
      </c>
      <c r="W325" s="173" t="str">
        <f t="shared" si="20"/>
        <v>CI_ Trade_ Price. Type. Code</v>
      </c>
      <c r="X325" s="173" t="str">
        <f t="shared" si="22"/>
        <v>ram:TypeCode</v>
      </c>
      <c r="Y325" s="176" t="str">
        <f>Y323&amp;"/"&amp;X325</f>
        <v>rsm:CIIHSupplyChainTradeTransactionType/ram:IncludedCIILSupplyChainTradeLineItem/ram:SubordinateCIILBSubordinateTradeLineItem/ram:SpecifiedCIILBSupplyChainTradeAgreement/ram:NetPriceProductCITradePrice/ram:TypeCode</v>
      </c>
    </row>
    <row r="326" spans="1:25" ht="12.75" customHeight="1">
      <c r="A326" s="173">
        <v>325</v>
      </c>
      <c r="B326" s="173" t="s">
        <v>1022</v>
      </c>
      <c r="C326" s="173" t="s">
        <v>4179</v>
      </c>
      <c r="D326" s="173" t="s">
        <v>1109</v>
      </c>
      <c r="E326" s="173" t="s">
        <v>22</v>
      </c>
      <c r="F326" s="174" t="s">
        <v>20</v>
      </c>
      <c r="G326" s="174">
        <f t="shared" si="21"/>
        <v>10</v>
      </c>
      <c r="H326" s="173" t="s">
        <v>1111</v>
      </c>
      <c r="I326" s="173" t="s">
        <v>1112</v>
      </c>
      <c r="J326" s="175" t="s">
        <v>3121</v>
      </c>
      <c r="T326" s="173" t="s">
        <v>4196</v>
      </c>
      <c r="W326" s="173" t="str">
        <f t="shared" si="20"/>
        <v>CI_ Trade_ Price. Charge. Amount</v>
      </c>
      <c r="X326" s="173" t="str">
        <f t="shared" si="22"/>
        <v>ram:ChargeAmount</v>
      </c>
      <c r="Y326" s="176" t="str">
        <f>Y323&amp;"/"&amp;X326</f>
        <v>rsm:CIIHSupplyChainTradeTransactionType/ram:IncludedCIILSupplyChainTradeLineItem/ram:SubordinateCIILBSubordinateTradeLineItem/ram:SpecifiedCIILBSupplyChainTradeAgreement/ram:NetPriceProductCITradePrice/ram:ChargeAmount</v>
      </c>
    </row>
    <row r="327" spans="1:25" ht="12.75" customHeight="1">
      <c r="A327" s="173">
        <v>326</v>
      </c>
      <c r="B327" s="173" t="s">
        <v>1022</v>
      </c>
      <c r="C327" s="173" t="s">
        <v>4179</v>
      </c>
      <c r="D327" s="173" t="s">
        <v>1113</v>
      </c>
      <c r="E327" s="173" t="s">
        <v>22</v>
      </c>
      <c r="F327" s="174" t="s">
        <v>26</v>
      </c>
      <c r="G327" s="174">
        <f t="shared" si="21"/>
        <v>10</v>
      </c>
      <c r="H327" s="173" t="s">
        <v>1115</v>
      </c>
      <c r="I327" s="173" t="s">
        <v>1116</v>
      </c>
      <c r="J327" s="175" t="s">
        <v>3145</v>
      </c>
      <c r="T327" s="173" t="s">
        <v>4197</v>
      </c>
      <c r="W327" s="173" t="str">
        <f t="shared" si="20"/>
        <v>CI_ Trade_ Price. Basis. Quantity</v>
      </c>
      <c r="X327" s="173" t="str">
        <f t="shared" si="22"/>
        <v>ram:BasisQuantity</v>
      </c>
      <c r="Y327" s="176" t="str">
        <f>Y323&amp;"/"&amp;X327</f>
        <v>rsm:CIIHSupplyChainTradeTransactionType/ram:IncludedCIILSupplyChainTradeLineItem/ram:SubordinateCIILBSubordinateTradeLineItem/ram:SpecifiedCIILBSupplyChainTradeAgreement/ram:NetPriceProductCITradePrice/ram:BasisQuantity</v>
      </c>
    </row>
    <row r="328" spans="1:25" ht="12.75" customHeight="1">
      <c r="A328" s="173">
        <v>327</v>
      </c>
      <c r="B328" s="173" t="s">
        <v>1022</v>
      </c>
      <c r="C328" s="173" t="s">
        <v>4179</v>
      </c>
      <c r="D328" s="173" t="s">
        <v>1117</v>
      </c>
      <c r="E328" s="173" t="s">
        <v>32</v>
      </c>
      <c r="F328" s="174" t="s">
        <v>20</v>
      </c>
      <c r="G328" s="174">
        <f t="shared" si="21"/>
        <v>6</v>
      </c>
      <c r="H328" s="173" t="s">
        <v>1119</v>
      </c>
      <c r="I328" s="173" t="s">
        <v>1120</v>
      </c>
      <c r="J328" s="175" t="s">
        <v>4229</v>
      </c>
      <c r="P328" s="173" t="s">
        <v>4198</v>
      </c>
      <c r="W328" s="173" t="str">
        <f t="shared" si="20"/>
        <v>CIILB_ Subordinate_ Trade Line Item. Specified. CIILB_ Supply Chain_ Trade Delivery</v>
      </c>
      <c r="X328" s="173" t="str">
        <f t="shared" si="22"/>
        <v>ram:SpecifiedCIILBSupplyChainTradeDelivery</v>
      </c>
      <c r="Y328" s="176" t="str">
        <f>Y$298&amp;"/"&amp;X328</f>
        <v>rsm:CIIHSupplyChainTradeTransactionType/ram:IncludedCIILSupplyChainTradeLineItem/ram:SubordinateCIILBSubordinateTradeLineItem/ram:SpecifiedCIILBSupplyChainTradeDelivery</v>
      </c>
    </row>
    <row r="329" spans="1:25" ht="12.75" customHeight="1">
      <c r="A329" s="173">
        <v>328</v>
      </c>
      <c r="B329" s="173" t="s">
        <v>1022</v>
      </c>
      <c r="C329" s="173" t="s">
        <v>4179</v>
      </c>
      <c r="D329" s="173" t="s">
        <v>1121</v>
      </c>
      <c r="E329" s="173" t="s">
        <v>37</v>
      </c>
      <c r="F329" s="174" t="s">
        <v>1125</v>
      </c>
      <c r="G329" s="174">
        <f t="shared" si="21"/>
        <v>7</v>
      </c>
      <c r="H329" s="173" t="s">
        <v>1123</v>
      </c>
      <c r="I329" s="173" t="s">
        <v>1124</v>
      </c>
      <c r="J329" s="175">
        <v>0</v>
      </c>
      <c r="Q329" s="173" t="s">
        <v>4199</v>
      </c>
      <c r="W329" s="173" t="str">
        <f t="shared" si="20"/>
        <v>CIILB_ Supply Chain_ Trade Delivery. Details</v>
      </c>
      <c r="X329" s="173" t="str">
        <f t="shared" si="22"/>
        <v>ram:CIILBSupplyChainTradeDeliveryType</v>
      </c>
      <c r="Y329" s="173"/>
    </row>
    <row r="330" spans="1:25" ht="12.75" customHeight="1">
      <c r="A330" s="173">
        <v>329</v>
      </c>
      <c r="B330" s="173" t="s">
        <v>1022</v>
      </c>
      <c r="C330" s="173" t="s">
        <v>4179</v>
      </c>
      <c r="D330" s="173" t="s">
        <v>1126</v>
      </c>
      <c r="E330" s="173" t="s">
        <v>22</v>
      </c>
      <c r="F330" s="174" t="s">
        <v>26</v>
      </c>
      <c r="G330" s="174">
        <f t="shared" si="21"/>
        <v>8</v>
      </c>
      <c r="H330" s="173" t="s">
        <v>1128</v>
      </c>
      <c r="I330" s="173" t="s">
        <v>4200</v>
      </c>
      <c r="J330" s="175">
        <v>0</v>
      </c>
      <c r="R330" s="173" t="s">
        <v>4201</v>
      </c>
      <c r="W330" s="173" t="str">
        <f t="shared" si="20"/>
        <v>CIILB_ Supply Chain_ Trade Delivery. Package. Quantity</v>
      </c>
      <c r="X330" s="173" t="str">
        <f t="shared" si="22"/>
        <v>ram:PackageQuantity</v>
      </c>
      <c r="Y330" s="176" t="str">
        <f>Y328&amp;"/"&amp;X330</f>
        <v>rsm:CIIHSupplyChainTradeTransactionType/ram:IncludedCIILSupplyChainTradeLineItem/ram:SubordinateCIILBSubordinateTradeLineItem/ram:SpecifiedCIILBSupplyChainTradeDelivery/ram:PackageQuantity</v>
      </c>
    </row>
    <row r="331" spans="1:25" ht="12.75" customHeight="1">
      <c r="A331" s="173">
        <v>330</v>
      </c>
      <c r="B331" s="173" t="s">
        <v>1022</v>
      </c>
      <c r="C331" s="173" t="s">
        <v>4179</v>
      </c>
      <c r="D331" s="173" t="s">
        <v>1130</v>
      </c>
      <c r="E331" s="173" t="s">
        <v>22</v>
      </c>
      <c r="F331" s="174" t="s">
        <v>26</v>
      </c>
      <c r="G331" s="174">
        <f t="shared" si="21"/>
        <v>8</v>
      </c>
      <c r="H331" s="173" t="s">
        <v>1132</v>
      </c>
      <c r="I331" s="173" t="s">
        <v>4202</v>
      </c>
      <c r="J331" s="175">
        <v>0</v>
      </c>
      <c r="R331" s="173" t="s">
        <v>4203</v>
      </c>
      <c r="W331" s="173" t="str">
        <f t="shared" si="20"/>
        <v>CIILB_ Supply Chain_ Trade Delivery. Product_ Unit. Quantity</v>
      </c>
      <c r="X331" s="173" t="str">
        <f t="shared" si="22"/>
        <v>ram:ProductUnitQuantity</v>
      </c>
      <c r="Y331" s="176" t="str">
        <f>Y$328&amp;"/"&amp;X331</f>
        <v>rsm:CIIHSupplyChainTradeTransactionType/ram:IncludedCIILSupplyChainTradeLineItem/ram:SubordinateCIILBSubordinateTradeLineItem/ram:SpecifiedCIILBSupplyChainTradeDelivery/ram:ProductUnitQuantity</v>
      </c>
    </row>
    <row r="332" spans="1:25" ht="12.75" customHeight="1">
      <c r="A332" s="173">
        <v>331</v>
      </c>
      <c r="B332" s="173" t="s">
        <v>1022</v>
      </c>
      <c r="C332" s="173" t="s">
        <v>4179</v>
      </c>
      <c r="D332" s="173" t="s">
        <v>1134</v>
      </c>
      <c r="E332" s="173" t="s">
        <v>22</v>
      </c>
      <c r="F332" s="174" t="s">
        <v>26</v>
      </c>
      <c r="G332" s="174">
        <f t="shared" si="21"/>
        <v>8</v>
      </c>
      <c r="H332" s="173" t="s">
        <v>1136</v>
      </c>
      <c r="I332" s="173" t="s">
        <v>1137</v>
      </c>
      <c r="J332" s="175">
        <v>0</v>
      </c>
      <c r="R332" s="173" t="s">
        <v>4204</v>
      </c>
      <c r="W332" s="173" t="str">
        <f t="shared" si="20"/>
        <v>CIILB_ Supply Chain_ Trade Delivery. Per Package_ Unit. Quantity</v>
      </c>
      <c r="X332" s="173" t="str">
        <f t="shared" si="22"/>
        <v>ram:PerPackageUnitQuantity</v>
      </c>
      <c r="Y332" s="176" t="str">
        <f>Y$328&amp;"/"&amp;X332</f>
        <v>rsm:CIIHSupplyChainTradeTransactionType/ram:IncludedCIILSupplyChainTradeLineItem/ram:SubordinateCIILBSubordinateTradeLineItem/ram:SpecifiedCIILBSupplyChainTradeDelivery/ram:PerPackageUnitQuantity</v>
      </c>
    </row>
    <row r="333" spans="1:25" ht="12.75" customHeight="1">
      <c r="A333" s="173">
        <v>332</v>
      </c>
      <c r="B333" s="173" t="s">
        <v>1022</v>
      </c>
      <c r="C333" s="173" t="s">
        <v>4179</v>
      </c>
      <c r="D333" s="173" t="s">
        <v>1138</v>
      </c>
      <c r="E333" s="173" t="s">
        <v>22</v>
      </c>
      <c r="F333" s="174" t="s">
        <v>20</v>
      </c>
      <c r="G333" s="174">
        <f t="shared" si="21"/>
        <v>8</v>
      </c>
      <c r="H333" s="173" t="s">
        <v>1140</v>
      </c>
      <c r="I333" s="173" t="s">
        <v>1141</v>
      </c>
      <c r="J333" s="175" t="s">
        <v>2948</v>
      </c>
      <c r="R333" s="173" t="s">
        <v>4205</v>
      </c>
      <c r="W333" s="173" t="str">
        <f t="shared" si="20"/>
        <v>CIILB_ Supply Chain_ Trade Delivery. Billed. Quantity</v>
      </c>
      <c r="X333" s="173" t="str">
        <f t="shared" si="22"/>
        <v>ram:BilledQuantity</v>
      </c>
      <c r="Y333" s="176" t="str">
        <f>Y$328&amp;"/"&amp;X333</f>
        <v>rsm:CIIHSupplyChainTradeTransactionType/ram:IncludedCIILSupplyChainTradeLineItem/ram:SubordinateCIILBSubordinateTradeLineItem/ram:SpecifiedCIILBSupplyChainTradeDelivery/ram:BilledQuantity</v>
      </c>
    </row>
    <row r="334" spans="1:25" ht="12.75" customHeight="1">
      <c r="A334" s="173">
        <v>333</v>
      </c>
      <c r="B334" s="173" t="s">
        <v>1022</v>
      </c>
      <c r="C334" s="173" t="s">
        <v>4179</v>
      </c>
      <c r="D334" s="173" t="s">
        <v>1142</v>
      </c>
      <c r="E334" s="173" t="s">
        <v>32</v>
      </c>
      <c r="F334" s="174" t="s">
        <v>20</v>
      </c>
      <c r="G334" s="174">
        <f t="shared" si="21"/>
        <v>6</v>
      </c>
      <c r="H334" s="173" t="s">
        <v>1144</v>
      </c>
      <c r="I334" s="173" t="s">
        <v>1145</v>
      </c>
      <c r="J334" s="175" t="s">
        <v>4229</v>
      </c>
      <c r="P334" s="173" t="s">
        <v>4206</v>
      </c>
      <c r="W334" s="173" t="str">
        <f t="shared" si="20"/>
        <v>CIILB_ Subordinate_ Trade Line Item. Specified. CIILB_ Supply Chain_ Trade Settlement</v>
      </c>
      <c r="X334" s="173" t="str">
        <f t="shared" si="22"/>
        <v>ram:SpecifiedCIILBSupplyChainTradeSettlement</v>
      </c>
      <c r="Y334" s="176" t="str">
        <f>Y$298&amp;"/"&amp;X334</f>
        <v>rsm:CIIHSupplyChainTradeTransactionType/ram:IncludedCIILSupplyChainTradeLineItem/ram:SubordinateCIILBSubordinateTradeLineItem/ram:SpecifiedCIILBSupplyChainTradeSettlement</v>
      </c>
    </row>
    <row r="335" spans="1:25" ht="12.75" customHeight="1">
      <c r="A335" s="173">
        <v>334</v>
      </c>
      <c r="B335" s="173" t="s">
        <v>1022</v>
      </c>
      <c r="C335" s="173" t="s">
        <v>4179</v>
      </c>
      <c r="D335" s="173" t="s">
        <v>1146</v>
      </c>
      <c r="E335" s="173" t="s">
        <v>37</v>
      </c>
      <c r="F335" s="174" t="s">
        <v>1125</v>
      </c>
      <c r="G335" s="174">
        <f t="shared" si="21"/>
        <v>7</v>
      </c>
      <c r="H335" s="173" t="s">
        <v>1148</v>
      </c>
      <c r="I335" s="173" t="s">
        <v>1149</v>
      </c>
      <c r="J335" s="175">
        <v>0</v>
      </c>
      <c r="Q335" s="173" t="s">
        <v>1147</v>
      </c>
      <c r="W335" s="173" t="str">
        <f t="shared" si="20"/>
        <v>CIILB_ Supply Chain_ Trade Settlement. Details</v>
      </c>
      <c r="X335" s="173" t="str">
        <f t="shared" si="22"/>
        <v>ram:CIILBSupplyChainTradeSettlementType</v>
      </c>
      <c r="Y335" s="173"/>
    </row>
    <row r="336" spans="1:25" ht="12.75" customHeight="1">
      <c r="A336" s="173">
        <v>335</v>
      </c>
      <c r="B336" s="173" t="s">
        <v>1022</v>
      </c>
      <c r="C336" s="173" t="s">
        <v>4179</v>
      </c>
      <c r="D336" s="173" t="s">
        <v>1150</v>
      </c>
      <c r="E336" s="173" t="s">
        <v>22</v>
      </c>
      <c r="F336" s="174" t="s">
        <v>20</v>
      </c>
      <c r="G336" s="174">
        <f t="shared" si="21"/>
        <v>8</v>
      </c>
      <c r="H336" s="173" t="s">
        <v>1152</v>
      </c>
      <c r="I336" s="173" t="s">
        <v>4207</v>
      </c>
      <c r="J336" s="175">
        <v>0</v>
      </c>
      <c r="R336" s="173" t="s">
        <v>4208</v>
      </c>
      <c r="W336" s="173" t="str">
        <f t="shared" si="20"/>
        <v>CIILB_ Supply Chain_ Trade Settlement. Direction. Code</v>
      </c>
      <c r="X336" s="173" t="str">
        <f t="shared" si="22"/>
        <v>ram:DirectionCode</v>
      </c>
      <c r="Y336" s="176" t="str">
        <f>Y$334&amp;"/"&amp;X336</f>
        <v>rsm:CIIHSupplyChainTradeTransactionType/ram:IncludedCIILSupplyChainTradeLineItem/ram:SubordinateCIILBSubordinateTradeLineItem/ram:SpecifiedCIILBSupplyChainTradeSettlement/ram:DirectionCode</v>
      </c>
    </row>
    <row r="337" spans="1:25" ht="12.75" customHeight="1">
      <c r="A337" s="173">
        <v>336</v>
      </c>
      <c r="B337" s="173" t="s">
        <v>1022</v>
      </c>
      <c r="C337" s="173" t="s">
        <v>4179</v>
      </c>
      <c r="D337" s="173" t="s">
        <v>1154</v>
      </c>
      <c r="E337" s="173" t="s">
        <v>32</v>
      </c>
      <c r="F337" s="174" t="s">
        <v>20</v>
      </c>
      <c r="G337" s="174">
        <f t="shared" si="21"/>
        <v>8</v>
      </c>
      <c r="H337" s="173" t="s">
        <v>1156</v>
      </c>
      <c r="I337" s="173" t="s">
        <v>1157</v>
      </c>
      <c r="J337" s="175" t="s">
        <v>4229</v>
      </c>
      <c r="R337" s="173" t="s">
        <v>1155</v>
      </c>
      <c r="W337" s="173" t="str">
        <f t="shared" si="20"/>
        <v>CIILB_ Supply Chain_ Trade Settlement. Applicable. CI_ Trade_ Tax</v>
      </c>
      <c r="X337" s="173" t="str">
        <f t="shared" si="22"/>
        <v>ram:ApplicableCITradeTax</v>
      </c>
      <c r="Y337" s="176" t="str">
        <f>Y$334&amp;"/"&amp;X337</f>
        <v>rsm:CIIHSupplyChainTradeTransactionType/ram:IncludedCIILSupplyChainTradeLineItem/ram:SubordinateCIILBSubordinateTradeLineItem/ram:SpecifiedCIILBSupplyChainTradeSettlement/ram:ApplicableCITradeTax</v>
      </c>
    </row>
    <row r="338" spans="1:25" ht="12.75" customHeight="1">
      <c r="A338" s="173">
        <v>337</v>
      </c>
      <c r="B338" s="173" t="s">
        <v>1022</v>
      </c>
      <c r="C338" s="173" t="s">
        <v>4179</v>
      </c>
      <c r="D338" s="173" t="s">
        <v>678</v>
      </c>
      <c r="E338" s="173" t="s">
        <v>37</v>
      </c>
      <c r="F338" s="174" t="s">
        <v>1125</v>
      </c>
      <c r="G338" s="174">
        <f t="shared" si="21"/>
        <v>9</v>
      </c>
      <c r="H338" s="173" t="s">
        <v>1158</v>
      </c>
      <c r="I338" s="173" t="s">
        <v>1159</v>
      </c>
      <c r="J338" s="175">
        <v>0</v>
      </c>
      <c r="S338" s="173" t="s">
        <v>642</v>
      </c>
      <c r="W338" s="173" t="str">
        <f t="shared" si="20"/>
        <v>CI_ Trade_ Tax. Details</v>
      </c>
      <c r="X338" s="173" t="str">
        <f t="shared" si="22"/>
        <v>ram:CITradeTaxType</v>
      </c>
      <c r="Y338" s="173"/>
    </row>
    <row r="339" spans="1:25" ht="12.75" customHeight="1">
      <c r="A339" s="173">
        <v>338</v>
      </c>
      <c r="B339" s="173" t="s">
        <v>1022</v>
      </c>
      <c r="C339" s="173" t="s">
        <v>4179</v>
      </c>
      <c r="D339" s="173" t="s">
        <v>686</v>
      </c>
      <c r="E339" s="173" t="s">
        <v>22</v>
      </c>
      <c r="F339" s="174" t="s">
        <v>26</v>
      </c>
      <c r="G339" s="174">
        <f t="shared" si="21"/>
        <v>10</v>
      </c>
      <c r="H339" s="173" t="s">
        <v>1161</v>
      </c>
      <c r="I339" s="173" t="s">
        <v>689</v>
      </c>
      <c r="J339" s="175">
        <v>0</v>
      </c>
      <c r="T339" s="173" t="s">
        <v>1160</v>
      </c>
      <c r="W339" s="173" t="str">
        <f t="shared" si="20"/>
        <v>CI_ Trade_ Tax. Type. Code</v>
      </c>
      <c r="X339" s="173" t="str">
        <f t="shared" si="22"/>
        <v>ram:TypeCode</v>
      </c>
      <c r="Y339" s="176" t="str">
        <f>Y337&amp;"/"&amp;X339</f>
        <v>rsm:CIIHSupplyChainTradeTransactionType/ram:IncludedCIILSupplyChainTradeLineItem/ram:SubordinateCIILBSubordinateTradeLineItem/ram:SpecifiedCIILBSupplyChainTradeSettlement/ram:ApplicableCITradeTax/ram:TypeCode</v>
      </c>
    </row>
    <row r="340" spans="1:25" ht="12.75" customHeight="1">
      <c r="A340" s="173">
        <v>339</v>
      </c>
      <c r="B340" s="173" t="s">
        <v>1022</v>
      </c>
      <c r="C340" s="173" t="s">
        <v>4179</v>
      </c>
      <c r="D340" s="173" t="s">
        <v>690</v>
      </c>
      <c r="E340" s="173" t="s">
        <v>22</v>
      </c>
      <c r="F340" s="174" t="s">
        <v>20</v>
      </c>
      <c r="G340" s="174">
        <f t="shared" si="21"/>
        <v>10</v>
      </c>
      <c r="H340" s="173" t="s">
        <v>1163</v>
      </c>
      <c r="I340" s="173" t="s">
        <v>1164</v>
      </c>
      <c r="J340" s="175" t="s">
        <v>2979</v>
      </c>
      <c r="T340" s="173" t="s">
        <v>4132</v>
      </c>
      <c r="W340" s="173" t="str">
        <f t="shared" si="20"/>
        <v>CI_ Trade_ Tax. Basis. Amount</v>
      </c>
      <c r="X340" s="173" t="str">
        <f t="shared" si="22"/>
        <v>ram:BasisAmount</v>
      </c>
      <c r="Y340" s="176" t="str">
        <f>Y337&amp;"/"&amp;X340</f>
        <v>rsm:CIIHSupplyChainTradeTransactionType/ram:IncludedCIILSupplyChainTradeLineItem/ram:SubordinateCIILBSubordinateTradeLineItem/ram:SpecifiedCIILBSupplyChainTradeSettlement/ram:ApplicableCITradeTax/ram:BasisAmount</v>
      </c>
    </row>
    <row r="341" spans="1:25" ht="12.75" customHeight="1">
      <c r="A341" s="173">
        <v>340</v>
      </c>
      <c r="B341" s="173" t="s">
        <v>1022</v>
      </c>
      <c r="C341" s="173" t="s">
        <v>4179</v>
      </c>
      <c r="D341" s="173" t="s">
        <v>649</v>
      </c>
      <c r="E341" s="173" t="s">
        <v>22</v>
      </c>
      <c r="F341" s="174" t="s">
        <v>20</v>
      </c>
      <c r="G341" s="174">
        <f t="shared" si="21"/>
        <v>10</v>
      </c>
      <c r="H341" s="173" t="s">
        <v>1165</v>
      </c>
      <c r="I341" s="173" t="s">
        <v>1166</v>
      </c>
      <c r="J341" s="175" t="s">
        <v>3173</v>
      </c>
      <c r="T341" s="173" t="s">
        <v>650</v>
      </c>
      <c r="W341" s="173" t="str">
        <f t="shared" si="20"/>
        <v>CI_ Trade_ Tax. Category. Code</v>
      </c>
      <c r="X341" s="173" t="str">
        <f t="shared" si="22"/>
        <v>ram:CategoryCode</v>
      </c>
      <c r="Y341" s="176" t="str">
        <f>Y$337&amp;"/"&amp;X341</f>
        <v>rsm:CIIHSupplyChainTradeTransactionType/ram:IncludedCIILSupplyChainTradeLineItem/ram:SubordinateCIILBSubordinateTradeLineItem/ram:SpecifiedCIILBSupplyChainTradeSettlement/ram:ApplicableCITradeTax/ram:CategoryCode</v>
      </c>
    </row>
    <row r="342" spans="1:25" ht="12.75" customHeight="1">
      <c r="A342" s="173">
        <v>341</v>
      </c>
      <c r="B342" s="173" t="s">
        <v>1022</v>
      </c>
      <c r="C342" s="173" t="s">
        <v>4179</v>
      </c>
      <c r="D342" s="173" t="s">
        <v>701</v>
      </c>
      <c r="E342" s="173" t="s">
        <v>22</v>
      </c>
      <c r="F342" s="174" t="s">
        <v>26</v>
      </c>
      <c r="G342" s="174">
        <f t="shared" si="21"/>
        <v>10</v>
      </c>
      <c r="H342" s="173" t="s">
        <v>1168</v>
      </c>
      <c r="I342" s="173" t="s">
        <v>1169</v>
      </c>
      <c r="J342" s="175">
        <v>0</v>
      </c>
      <c r="T342" s="173" t="s">
        <v>702</v>
      </c>
      <c r="W342" s="173" t="str">
        <f t="shared" si="20"/>
        <v>CI_ Trade_ Tax. Category Name. Text</v>
      </c>
      <c r="X342" s="173" t="str">
        <f t="shared" si="22"/>
        <v>ram:CategoryName</v>
      </c>
      <c r="Y342" s="176" t="str">
        <f>Y$337&amp;"/"&amp;X342</f>
        <v>rsm:CIIHSupplyChainTradeTransactionType/ram:IncludedCIILSupplyChainTradeLineItem/ram:SubordinateCIILBSubordinateTradeLineItem/ram:SpecifiedCIILBSupplyChainTradeSettlement/ram:ApplicableCITradeTax/ram:CategoryName</v>
      </c>
    </row>
    <row r="343" spans="1:25" ht="12.75" customHeight="1">
      <c r="A343" s="173">
        <v>342</v>
      </c>
      <c r="B343" s="173" t="s">
        <v>1022</v>
      </c>
      <c r="C343" s="173" t="s">
        <v>4179</v>
      </c>
      <c r="D343" s="173" t="s">
        <v>705</v>
      </c>
      <c r="E343" s="173" t="s">
        <v>22</v>
      </c>
      <c r="F343" s="174" t="s">
        <v>20</v>
      </c>
      <c r="G343" s="174">
        <f t="shared" si="21"/>
        <v>10</v>
      </c>
      <c r="H343" s="173" t="s">
        <v>1170</v>
      </c>
      <c r="I343" s="173" t="s">
        <v>1171</v>
      </c>
      <c r="J343" s="175" t="s">
        <v>3180</v>
      </c>
      <c r="T343" s="173" t="s">
        <v>4137</v>
      </c>
      <c r="W343" s="173" t="str">
        <f t="shared" si="20"/>
        <v>CI_ Trade_ Tax. Rate_ Applicable. Percent</v>
      </c>
      <c r="X343" s="173" t="str">
        <f t="shared" si="22"/>
        <v>ram:RateApplicablePercent</v>
      </c>
      <c r="Y343" s="176" t="str">
        <f>Y$337&amp;"/"&amp;X343</f>
        <v>rsm:CIIHSupplyChainTradeTransactionType/ram:IncludedCIILSupplyChainTradeLineItem/ram:SubordinateCIILBSubordinateTradeLineItem/ram:SpecifiedCIILBSupplyChainTradeSettlement/ram:ApplicableCITradeTax/ram:RateApplicablePercent</v>
      </c>
    </row>
    <row r="344" spans="1:25" ht="12.75" customHeight="1">
      <c r="A344" s="173">
        <v>343</v>
      </c>
      <c r="B344" s="173" t="s">
        <v>1022</v>
      </c>
      <c r="C344" s="173" t="s">
        <v>4179</v>
      </c>
      <c r="D344" s="173" t="s">
        <v>709</v>
      </c>
      <c r="E344" s="173" t="s">
        <v>22</v>
      </c>
      <c r="F344" s="174" t="s">
        <v>26</v>
      </c>
      <c r="G344" s="174">
        <f t="shared" si="21"/>
        <v>10</v>
      </c>
      <c r="H344" s="173" t="s">
        <v>1173</v>
      </c>
      <c r="I344" s="173" t="s">
        <v>1174</v>
      </c>
      <c r="J344" s="175">
        <v>0</v>
      </c>
      <c r="T344" s="173" t="s">
        <v>4138</v>
      </c>
      <c r="W344" s="173" t="str">
        <f t="shared" si="20"/>
        <v>CI_ Trade_ Tax. Grand Total. Amount</v>
      </c>
      <c r="X344" s="173" t="str">
        <f t="shared" si="22"/>
        <v>ram:GrandTotalAmount</v>
      </c>
      <c r="Y344" s="176" t="str">
        <f>Y$337&amp;"/"&amp;X344</f>
        <v>rsm:CIIHSupplyChainTradeTransactionType/ram:IncludedCIILSupplyChainTradeLineItem/ram:SubordinateCIILBSubordinateTradeLineItem/ram:SpecifiedCIILBSupplyChainTradeSettlement/ram:ApplicableCITradeTax/ram:GrandTotalAmount</v>
      </c>
    </row>
    <row r="345" spans="1:25" ht="12.75" customHeight="1">
      <c r="A345" s="173">
        <v>344</v>
      </c>
      <c r="B345" s="173" t="s">
        <v>1022</v>
      </c>
      <c r="C345" s="173" t="s">
        <v>4179</v>
      </c>
      <c r="D345" s="173" t="s">
        <v>717</v>
      </c>
      <c r="E345" s="173" t="s">
        <v>22</v>
      </c>
      <c r="F345" s="174" t="s">
        <v>26</v>
      </c>
      <c r="G345" s="174">
        <f t="shared" si="21"/>
        <v>10</v>
      </c>
      <c r="H345" s="173" t="s">
        <v>1176</v>
      </c>
      <c r="I345" s="173" t="s">
        <v>1177</v>
      </c>
      <c r="J345" s="175">
        <v>0</v>
      </c>
      <c r="T345" s="173" t="s">
        <v>1175</v>
      </c>
      <c r="W345" s="173" t="str">
        <f t="shared" si="20"/>
        <v>CI_ Trade_ Tax. Local Tax System. Identifier</v>
      </c>
      <c r="X345" s="173" t="str">
        <f t="shared" si="22"/>
        <v>ram:LocalTaxSystemID</v>
      </c>
      <c r="Y345" s="176" t="str">
        <f>Y$337&amp;"/"&amp;X345</f>
        <v>rsm:CIIHSupplyChainTradeTransactionType/ram:IncludedCIILSupplyChainTradeLineItem/ram:SubordinateCIILBSubordinateTradeLineItem/ram:SpecifiedCIILBSupplyChainTradeSettlement/ram:ApplicableCITradeTax/ram:LocalTaxSystemID</v>
      </c>
    </row>
    <row r="346" spans="1:25" ht="12.75" customHeight="1">
      <c r="A346" s="173">
        <v>345</v>
      </c>
      <c r="B346" s="173" t="s">
        <v>1022</v>
      </c>
      <c r="C346" s="173" t="s">
        <v>4179</v>
      </c>
      <c r="D346" s="173" t="s">
        <v>1178</v>
      </c>
      <c r="E346" s="173" t="s">
        <v>32</v>
      </c>
      <c r="F346" s="174" t="s">
        <v>141</v>
      </c>
      <c r="G346" s="174">
        <f t="shared" si="21"/>
        <v>8</v>
      </c>
      <c r="H346" s="173" t="s">
        <v>4209</v>
      </c>
      <c r="I346" s="173" t="s">
        <v>4210</v>
      </c>
      <c r="J346" s="175" t="s">
        <v>4229</v>
      </c>
      <c r="R346" s="173" t="s">
        <v>4211</v>
      </c>
      <c r="W346" s="173" t="str">
        <f t="shared" si="20"/>
        <v>CIILB_ Supply Chain_ Trade Settlement. Specified. CI_ Trade_ Allowance Charge</v>
      </c>
      <c r="X346" s="173" t="str">
        <f t="shared" si="22"/>
        <v>ram:SpecifiedCITradeAllowanceCharge</v>
      </c>
      <c r="Y346" s="176" t="str">
        <f>Y$334&amp;"/"&amp;X346</f>
        <v>rsm:CIIHSupplyChainTradeTransactionType/ram:IncludedCIILSupplyChainTradeLineItem/ram:SubordinateCIILBSubordinateTradeLineItem/ram:SpecifiedCIILBSupplyChainTradeSettlement/ram:SpecifiedCITradeAllowanceCharge</v>
      </c>
    </row>
    <row r="347" spans="1:25" ht="12.75" customHeight="1">
      <c r="A347" s="173">
        <v>346</v>
      </c>
      <c r="B347" s="173" t="s">
        <v>1022</v>
      </c>
      <c r="C347" s="173" t="s">
        <v>4179</v>
      </c>
      <c r="D347" s="173" t="s">
        <v>1182</v>
      </c>
      <c r="E347" s="173" t="s">
        <v>37</v>
      </c>
      <c r="F347" s="174" t="s">
        <v>13</v>
      </c>
      <c r="G347" s="174">
        <f t="shared" si="21"/>
        <v>9</v>
      </c>
      <c r="H347" s="173" t="s">
        <v>4212</v>
      </c>
      <c r="I347" s="173" t="s">
        <v>4213</v>
      </c>
      <c r="J347" s="175" t="s">
        <v>4229</v>
      </c>
      <c r="S347" s="173" t="s">
        <v>1183</v>
      </c>
      <c r="W347" s="173" t="str">
        <f t="shared" si="20"/>
        <v>CI_ Trade_ Allowance Charge. Details</v>
      </c>
      <c r="X347" s="173" t="str">
        <f t="shared" si="22"/>
        <v>ram:CITradeAllowanceChargeType</v>
      </c>
      <c r="Y347" s="173"/>
    </row>
    <row r="348" spans="1:25" ht="12.75" customHeight="1">
      <c r="A348" s="173">
        <v>347</v>
      </c>
      <c r="B348" s="173" t="s">
        <v>1022</v>
      </c>
      <c r="C348" s="173" t="s">
        <v>4179</v>
      </c>
      <c r="D348" s="173" t="s">
        <v>613</v>
      </c>
      <c r="E348" s="173" t="s">
        <v>22</v>
      </c>
      <c r="F348" s="174" t="s">
        <v>20</v>
      </c>
      <c r="G348" s="174">
        <f t="shared" si="21"/>
        <v>10</v>
      </c>
      <c r="H348" s="173" t="s">
        <v>4214</v>
      </c>
      <c r="I348" s="173" t="s">
        <v>4215</v>
      </c>
      <c r="J348" s="175">
        <v>0</v>
      </c>
      <c r="T348" s="173" t="s">
        <v>1186</v>
      </c>
      <c r="W348" s="173" t="str">
        <f t="shared" si="20"/>
        <v>CI_ Trade_ Allowance Charge. Charge. Indicator</v>
      </c>
      <c r="X348" s="173" t="str">
        <f t="shared" si="22"/>
        <v>ram:ChargeIndicator</v>
      </c>
      <c r="Y348" s="176" t="str">
        <f>Y346&amp;"/"&amp;X348</f>
        <v>rsm:CIIHSupplyChainTradeTransactionType/ram:IncludedCIILSupplyChainTradeLineItem/ram:SubordinateCIILBSubordinateTradeLineItem/ram:SpecifiedCIILBSupplyChainTradeSettlement/ram:SpecifiedCITradeAllowanceCharge/ram:ChargeIndicator</v>
      </c>
    </row>
    <row r="349" spans="1:25" ht="12.75" customHeight="1">
      <c r="A349" s="173">
        <v>348</v>
      </c>
      <c r="B349" s="173" t="s">
        <v>1022</v>
      </c>
      <c r="C349" s="173" t="s">
        <v>4179</v>
      </c>
      <c r="D349" s="173" t="s">
        <v>621</v>
      </c>
      <c r="E349" s="173" t="s">
        <v>22</v>
      </c>
      <c r="F349" s="174" t="s">
        <v>26</v>
      </c>
      <c r="G349" s="174">
        <f t="shared" si="21"/>
        <v>10</v>
      </c>
      <c r="H349" s="173" t="s">
        <v>4216</v>
      </c>
      <c r="I349" s="173" t="s">
        <v>4217</v>
      </c>
      <c r="J349" s="175" t="s">
        <v>4229</v>
      </c>
      <c r="T349" s="173" t="s">
        <v>622</v>
      </c>
      <c r="W349" s="173" t="str">
        <f t="shared" si="20"/>
        <v>CI_ Trade_ Allowance Charge. Actual. Amount</v>
      </c>
      <c r="X349" s="173" t="str">
        <f t="shared" si="22"/>
        <v>ram:ActualAmount</v>
      </c>
      <c r="Y349" s="176" t="str">
        <f>Y346&amp;"/"&amp;X349</f>
        <v>rsm:CIIHSupplyChainTradeTransactionType/ram:IncludedCIILSupplyChainTradeLineItem/ram:SubordinateCIILBSubordinateTradeLineItem/ram:SpecifiedCIILBSupplyChainTradeSettlement/ram:SpecifiedCITradeAllowanceCharge/ram:ActualAmount</v>
      </c>
    </row>
    <row r="350" spans="1:25" ht="12.75" customHeight="1">
      <c r="A350" s="173">
        <v>349</v>
      </c>
      <c r="B350" s="173" t="s">
        <v>1022</v>
      </c>
      <c r="C350" s="173" t="s">
        <v>4179</v>
      </c>
      <c r="D350" s="173" t="s">
        <v>625</v>
      </c>
      <c r="E350" s="173" t="s">
        <v>22</v>
      </c>
      <c r="F350" s="174" t="s">
        <v>26</v>
      </c>
      <c r="G350" s="174">
        <f t="shared" si="21"/>
        <v>10</v>
      </c>
      <c r="H350" s="173" t="s">
        <v>4218</v>
      </c>
      <c r="I350" s="173" t="s">
        <v>4219</v>
      </c>
      <c r="J350" s="175" t="s">
        <v>4229</v>
      </c>
      <c r="T350" s="173" t="s">
        <v>626</v>
      </c>
      <c r="W350" s="173" t="str">
        <f t="shared" si="20"/>
        <v>CI_ Trade_ Allowance Charge. Reason. Code</v>
      </c>
      <c r="X350" s="173" t="str">
        <f t="shared" si="22"/>
        <v>ram:ReasonCode</v>
      </c>
      <c r="Y350" s="176" t="str">
        <f>Y$346&amp;"/"&amp;X350</f>
        <v>rsm:CIIHSupplyChainTradeTransactionType/ram:IncludedCIILSupplyChainTradeLineItem/ram:SubordinateCIILBSubordinateTradeLineItem/ram:SpecifiedCIILBSupplyChainTradeSettlement/ram:SpecifiedCITradeAllowanceCharge/ram:ReasonCode</v>
      </c>
    </row>
    <row r="351" spans="1:25" ht="12.75" customHeight="1">
      <c r="A351" s="173">
        <v>350</v>
      </c>
      <c r="B351" s="173" t="s">
        <v>1022</v>
      </c>
      <c r="C351" s="173" t="s">
        <v>4179</v>
      </c>
      <c r="D351" s="173" t="s">
        <v>629</v>
      </c>
      <c r="E351" s="173" t="s">
        <v>22</v>
      </c>
      <c r="F351" s="174" t="s">
        <v>26</v>
      </c>
      <c r="G351" s="174">
        <f t="shared" si="21"/>
        <v>10</v>
      </c>
      <c r="H351" s="173" t="s">
        <v>4220</v>
      </c>
      <c r="I351" s="173" t="s">
        <v>4221</v>
      </c>
      <c r="J351" s="175" t="s">
        <v>4229</v>
      </c>
      <c r="T351" s="173" t="s">
        <v>630</v>
      </c>
      <c r="W351" s="173" t="str">
        <f t="shared" si="20"/>
        <v>CI_ Trade_ Allowance Charge. Reason. Text</v>
      </c>
      <c r="X351" s="173" t="str">
        <f t="shared" si="22"/>
        <v>ram:Reason</v>
      </c>
      <c r="Y351" s="176" t="str">
        <f>Y$346&amp;"/"&amp;X351</f>
        <v>rsm:CIIHSupplyChainTradeTransactionType/ram:IncludedCIILSupplyChainTradeLineItem/ram:SubordinateCIILBSubordinateTradeLineItem/ram:SpecifiedCIILBSupplyChainTradeSettlement/ram:SpecifiedCITradeAllowanceCharge/ram:Reason</v>
      </c>
    </row>
    <row r="352" spans="1:25" ht="12.75" customHeight="1">
      <c r="A352" s="173">
        <v>351</v>
      </c>
      <c r="B352" s="173" t="s">
        <v>1022</v>
      </c>
      <c r="C352" s="173" t="s">
        <v>4179</v>
      </c>
      <c r="D352" s="173" t="s">
        <v>1208</v>
      </c>
      <c r="E352" s="173" t="s">
        <v>32</v>
      </c>
      <c r="F352" s="174" t="s">
        <v>20</v>
      </c>
      <c r="G352" s="174">
        <f t="shared" si="21"/>
        <v>8</v>
      </c>
      <c r="H352" s="173" t="s">
        <v>1210</v>
      </c>
      <c r="I352" s="173" t="s">
        <v>1211</v>
      </c>
      <c r="J352" s="175" t="s">
        <v>4229</v>
      </c>
      <c r="R352" s="173" t="s">
        <v>4222</v>
      </c>
      <c r="W352" s="173" t="str">
        <f t="shared" si="20"/>
        <v>CIILB_ Supply Chain_ Trade Settlement. Billing. CI_ Specified_ Period</v>
      </c>
      <c r="X352" s="173" t="str">
        <f t="shared" si="22"/>
        <v>ram:BillingCISpecifiedPeriod</v>
      </c>
      <c r="Y352" s="176" t="str">
        <f>Y$334&amp;"/"&amp;X352</f>
        <v>rsm:CIIHSupplyChainTradeTransactionType/ram:IncludedCIILSupplyChainTradeLineItem/ram:SubordinateCIILBSubordinateTradeLineItem/ram:SpecifiedCIILBSupplyChainTradeSettlement/ram:BillingCISpecifiedPeriod</v>
      </c>
    </row>
    <row r="353" spans="1:25" ht="12.75" customHeight="1">
      <c r="A353" s="173">
        <v>352</v>
      </c>
      <c r="B353" s="173" t="s">
        <v>1022</v>
      </c>
      <c r="C353" s="173" t="s">
        <v>4179</v>
      </c>
      <c r="D353" s="173" t="s">
        <v>725</v>
      </c>
      <c r="E353" s="173" t="s">
        <v>37</v>
      </c>
      <c r="F353" s="174" t="s">
        <v>13</v>
      </c>
      <c r="G353" s="174">
        <f t="shared" si="21"/>
        <v>9</v>
      </c>
      <c r="H353" s="173" t="s">
        <v>1212</v>
      </c>
      <c r="I353" s="173" t="s">
        <v>1213</v>
      </c>
      <c r="J353" s="175" t="s">
        <v>3017</v>
      </c>
      <c r="S353" s="173" t="s">
        <v>726</v>
      </c>
      <c r="W353" s="173" t="str">
        <f t="shared" si="20"/>
        <v>CI_ Specified_ Period. Details</v>
      </c>
      <c r="X353" s="173" t="str">
        <f t="shared" si="22"/>
        <v>ram:CISpecifiedPeriodType</v>
      </c>
      <c r="Y353" s="173"/>
    </row>
    <row r="354" spans="1:25" ht="12.75" customHeight="1">
      <c r="A354" s="173">
        <v>353</v>
      </c>
      <c r="B354" s="173" t="s">
        <v>1022</v>
      </c>
      <c r="C354" s="173" t="s">
        <v>4179</v>
      </c>
      <c r="D354" s="173" t="s">
        <v>729</v>
      </c>
      <c r="E354" s="173" t="s">
        <v>22</v>
      </c>
      <c r="F354" s="174" t="s">
        <v>20</v>
      </c>
      <c r="G354" s="174">
        <f t="shared" si="21"/>
        <v>10</v>
      </c>
      <c r="H354" s="173" t="s">
        <v>1214</v>
      </c>
      <c r="I354" s="173" t="s">
        <v>1215</v>
      </c>
      <c r="J354" s="175" t="s">
        <v>3024</v>
      </c>
      <c r="T354" s="173" t="s">
        <v>730</v>
      </c>
      <c r="W354" s="173" t="str">
        <f t="shared" si="20"/>
        <v>CI_ Specified_ Period. Start. Date Time</v>
      </c>
      <c r="X354" s="173" t="str">
        <f t="shared" si="22"/>
        <v>ram:StartDateTime</v>
      </c>
      <c r="Y354" s="176" t="str">
        <f>Y352&amp;"/"&amp;X354</f>
        <v>rsm:CIIHSupplyChainTradeTransactionType/ram:IncludedCIILSupplyChainTradeLineItem/ram:SubordinateCIILBSubordinateTradeLineItem/ram:SpecifiedCIILBSupplyChainTradeSettlement/ram:BillingCISpecifiedPeriod/ram:StartDateTime</v>
      </c>
    </row>
    <row r="355" spans="1:25" ht="12.75" customHeight="1">
      <c r="A355" s="173">
        <v>354</v>
      </c>
      <c r="B355" s="173" t="s">
        <v>1022</v>
      </c>
      <c r="C355" s="173" t="s">
        <v>4179</v>
      </c>
      <c r="D355" s="173" t="s">
        <v>733</v>
      </c>
      <c r="E355" s="173" t="s">
        <v>22</v>
      </c>
      <c r="F355" s="174" t="s">
        <v>20</v>
      </c>
      <c r="G355" s="174">
        <f t="shared" si="21"/>
        <v>10</v>
      </c>
      <c r="H355" s="173" t="s">
        <v>1216</v>
      </c>
      <c r="I355" s="173" t="s">
        <v>1217</v>
      </c>
      <c r="J355" s="175" t="s">
        <v>3031</v>
      </c>
      <c r="T355" s="173" t="s">
        <v>734</v>
      </c>
      <c r="W355" s="173" t="str">
        <f t="shared" si="20"/>
        <v>CI_ Specified_ Period. End. Date Time</v>
      </c>
      <c r="X355" s="173" t="str">
        <f t="shared" si="22"/>
        <v>ram:EndDateTime</v>
      </c>
      <c r="Y355" s="176" t="str">
        <f>Y352&amp;"/"&amp;X355</f>
        <v>rsm:CIIHSupplyChainTradeTransactionType/ram:IncludedCIILSupplyChainTradeLineItem/ram:SubordinateCIILBSubordinateTradeLineItem/ram:SpecifiedCIILBSupplyChainTradeSettlement/ram:BillingCISpecifiedPeriod/ram:EndDateTime</v>
      </c>
    </row>
    <row r="356" spans="1:25" ht="12.75" customHeight="1">
      <c r="A356" s="173">
        <v>355</v>
      </c>
      <c r="B356" s="173" t="s">
        <v>1022</v>
      </c>
      <c r="C356" s="173" t="s">
        <v>4179</v>
      </c>
      <c r="D356" s="173" t="s">
        <v>1218</v>
      </c>
      <c r="E356" s="173" t="s">
        <v>32</v>
      </c>
      <c r="F356" s="174" t="s">
        <v>20</v>
      </c>
      <c r="G356" s="174">
        <f t="shared" si="21"/>
        <v>6</v>
      </c>
      <c r="H356" s="173" t="s">
        <v>1220</v>
      </c>
      <c r="I356" s="173" t="s">
        <v>1221</v>
      </c>
      <c r="J356" s="175" t="s">
        <v>4229</v>
      </c>
      <c r="P356" s="173" t="s">
        <v>4223</v>
      </c>
      <c r="W356" s="173" t="str">
        <f t="shared" si="20"/>
        <v>CIILB_ Subordinate_ Trade Line Item. Applicable. CI_ Trade_ Product</v>
      </c>
      <c r="X356" s="173" t="str">
        <f t="shared" si="22"/>
        <v>ram:ApplicableCITradeProduct</v>
      </c>
      <c r="Y356" s="176" t="str">
        <f>Y$298&amp;"/"&amp;X356</f>
        <v>rsm:CIIHSupplyChainTradeTransactionType/ram:IncludedCIILSupplyChainTradeLineItem/ram:SubordinateCIILBSubordinateTradeLineItem/ram:ApplicableCITradeProduct</v>
      </c>
    </row>
    <row r="357" spans="1:25" ht="12.75" customHeight="1">
      <c r="A357" s="173">
        <v>356</v>
      </c>
      <c r="B357" s="173" t="s">
        <v>1022</v>
      </c>
      <c r="C357" s="173" t="s">
        <v>4179</v>
      </c>
      <c r="D357" s="173" t="s">
        <v>4224</v>
      </c>
      <c r="E357" s="173" t="s">
        <v>37</v>
      </c>
      <c r="F357" s="174" t="s">
        <v>41</v>
      </c>
      <c r="G357" s="174">
        <f t="shared" si="21"/>
        <v>7</v>
      </c>
      <c r="H357" s="173" t="s">
        <v>1224</v>
      </c>
      <c r="I357" s="173" t="s">
        <v>1225</v>
      </c>
      <c r="J357" s="175" t="s">
        <v>3213</v>
      </c>
      <c r="Q357" s="173" t="s">
        <v>1223</v>
      </c>
      <c r="W357" s="173" t="str">
        <f t="shared" si="20"/>
        <v>CI_ Trade_ Product. Details</v>
      </c>
      <c r="X357" s="173" t="str">
        <f t="shared" si="22"/>
        <v>ram:CITradeProductType</v>
      </c>
      <c r="Y357" s="173"/>
    </row>
    <row r="358" spans="1:25" ht="12.75" customHeight="1">
      <c r="A358" s="173">
        <v>357</v>
      </c>
      <c r="B358" s="173" t="s">
        <v>1022</v>
      </c>
      <c r="C358" s="173" t="s">
        <v>4179</v>
      </c>
      <c r="D358" s="173" t="s">
        <v>1226</v>
      </c>
      <c r="E358" s="173" t="s">
        <v>22</v>
      </c>
      <c r="F358" s="174" t="s">
        <v>26</v>
      </c>
      <c r="G358" s="174">
        <f t="shared" si="21"/>
        <v>8</v>
      </c>
      <c r="H358" s="173" t="s">
        <v>1228</v>
      </c>
      <c r="I358" s="173" t="s">
        <v>1229</v>
      </c>
      <c r="J358" s="175">
        <v>0</v>
      </c>
      <c r="R358" s="173" t="s">
        <v>1227</v>
      </c>
      <c r="W358" s="173" t="str">
        <f t="shared" si="20"/>
        <v>CI_ Trade_ Product. Identification. Identifier</v>
      </c>
      <c r="X358" s="173" t="str">
        <f t="shared" si="22"/>
        <v>ram:ID</v>
      </c>
      <c r="Y358" s="176" t="str">
        <f>Y356&amp;"/"&amp;X358</f>
        <v>rsm:CIIHSupplyChainTradeTransactionType/ram:IncludedCIILSupplyChainTradeLineItem/ram:SubordinateCIILBSubordinateTradeLineItem/ram:ApplicableCITradeProduct/ram:ID</v>
      </c>
    </row>
    <row r="359" spans="1:25" ht="12.75" customHeight="1">
      <c r="A359" s="173">
        <v>358</v>
      </c>
      <c r="B359" s="173" t="s">
        <v>1022</v>
      </c>
      <c r="C359" s="173" t="s">
        <v>4179</v>
      </c>
      <c r="D359" s="173" t="s">
        <v>1246</v>
      </c>
      <c r="E359" s="173" t="s">
        <v>22</v>
      </c>
      <c r="F359" s="174" t="s">
        <v>26</v>
      </c>
      <c r="G359" s="174">
        <f t="shared" si="21"/>
        <v>8</v>
      </c>
      <c r="H359" s="173" t="s">
        <v>3224</v>
      </c>
      <c r="I359" s="173" t="s">
        <v>4225</v>
      </c>
      <c r="J359" s="175" t="s">
        <v>3222</v>
      </c>
      <c r="R359" s="173" t="s">
        <v>4226</v>
      </c>
      <c r="W359" s="173" t="str">
        <f t="shared" si="20"/>
        <v>CI_ Trade_ Product. Name. Text</v>
      </c>
      <c r="X359" s="173" t="str">
        <f t="shared" si="22"/>
        <v>ram:Name</v>
      </c>
      <c r="Y359" s="176" t="str">
        <f>Y$356&amp;"/"&amp;X359</f>
        <v>rsm:CIIHSupplyChainTradeTransactionType/ram:IncludedCIILSupplyChainTradeLineItem/ram:SubordinateCIILBSubordinateTradeLineItem/ram:ApplicableCITradeProduct/ram:Name</v>
      </c>
    </row>
    <row r="360" spans="1:25" ht="12.75" customHeight="1">
      <c r="A360" s="173">
        <v>359</v>
      </c>
      <c r="B360" s="173" t="s">
        <v>1022</v>
      </c>
      <c r="C360" s="173" t="s">
        <v>4179</v>
      </c>
      <c r="D360" s="173" t="s">
        <v>1250</v>
      </c>
      <c r="E360" s="173" t="s">
        <v>22</v>
      </c>
      <c r="F360" s="174" t="s">
        <v>20</v>
      </c>
      <c r="G360" s="174">
        <f t="shared" si="21"/>
        <v>8</v>
      </c>
      <c r="H360" s="173" t="s">
        <v>1252</v>
      </c>
      <c r="I360" s="173" t="s">
        <v>1253</v>
      </c>
      <c r="J360" s="175" t="s">
        <v>3230</v>
      </c>
      <c r="R360" s="173" t="s">
        <v>4227</v>
      </c>
      <c r="W360" s="173" t="str">
        <f t="shared" si="20"/>
        <v>CI_ Trade_ Product. Description. Text</v>
      </c>
      <c r="X360" s="173" t="str">
        <f t="shared" si="22"/>
        <v>ram:Description</v>
      </c>
      <c r="Y360" s="176" t="str">
        <f>Y$356&amp;"/"&amp;X360</f>
        <v>rsm:CIIHSupplyChainTradeTransactionType/ram:IncludedCIILSupplyChainTradeLineItem/ram:SubordinateCIILBSubordinateTradeLineItem/ram:ApplicableCITradeProduct/ram:Description</v>
      </c>
    </row>
    <row r="361" spans="1:25" ht="12.75" customHeight="1">
      <c r="A361" s="173">
        <v>360</v>
      </c>
      <c r="B361" s="173" t="s">
        <v>1022</v>
      </c>
      <c r="C361" s="173" t="s">
        <v>4179</v>
      </c>
      <c r="D361" s="173" t="s">
        <v>1254</v>
      </c>
      <c r="E361" s="173" t="s">
        <v>22</v>
      </c>
      <c r="F361" s="174" t="s">
        <v>26</v>
      </c>
      <c r="G361" s="174">
        <f t="shared" si="21"/>
        <v>8</v>
      </c>
      <c r="H361" s="173" t="s">
        <v>1256</v>
      </c>
      <c r="I361" s="173" t="s">
        <v>1257</v>
      </c>
      <c r="J361" s="175">
        <v>0</v>
      </c>
      <c r="R361" s="173" t="s">
        <v>1255</v>
      </c>
      <c r="W361" s="173" t="str">
        <f t="shared" si="20"/>
        <v>CI_ Trade_ Product. Type. Code</v>
      </c>
      <c r="X361" s="173" t="str">
        <f t="shared" si="22"/>
        <v>ram:TypeCode</v>
      </c>
      <c r="Y361" s="176" t="str">
        <f>Y$356&amp;"/"&amp;X361</f>
        <v>rsm:CIIHSupplyChainTradeTransactionType/ram:IncludedCIILSupplyChainTradeLineItem/ram:SubordinateCIILBSubordinateTradeLineItem/ram:ApplicableCITradeProduct/ram:TypeCode</v>
      </c>
    </row>
    <row r="362" spans="1:25" ht="18">
      <c r="A362" s="173">
        <v>361</v>
      </c>
      <c r="E362" s="173" t="s">
        <v>4228</v>
      </c>
      <c r="F362" s="173"/>
      <c r="Y362" s="173"/>
    </row>
    <row r="363" spans="1:25" ht="18">
      <c r="F363" s="173"/>
      <c r="Y363" s="173"/>
    </row>
  </sheetData>
  <autoFilter ref="A1:Y363" xr:uid="{70699C3A-AC24-4CF2-9164-2FFA663770D0}"/>
  <phoneticPr fontId="3"/>
  <conditionalFormatting sqref="A1:Y1048576">
    <cfRule type="expression" dxfId="2" priority="1">
      <formula>"ABIE"=$E1</formula>
    </cfRule>
    <cfRule type="expression" dxfId="1" priority="2">
      <formula>OR("MA"=$E1,"ASMA"=$E1)</formula>
    </cfRule>
    <cfRule type="expression" dxfId="0" priority="3">
      <formula>"ASBIE"=$E1</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SME2JP-PINT</vt:lpstr>
      <vt:lpstr>JP PINT 0.9.3</vt:lpstr>
      <vt:lpstr>単一請求</vt:lpstr>
      <vt:lpstr>単一</vt:lpstr>
      <vt:lpstr>単一!_FilterDatabase</vt:lpstr>
      <vt:lpstr>単一請求!Print_Area</vt:lpstr>
      <vt:lpstr>単一請求!Print_Titles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川内晟宏</dc:creator>
  <cp:lastModifiedBy>三分一 信之</cp:lastModifiedBy>
  <dcterms:created xsi:type="dcterms:W3CDTF">2022-11-06T03:45:48Z</dcterms:created>
  <dcterms:modified xsi:type="dcterms:W3CDTF">2022-11-11T12:02:54Z</dcterms:modified>
</cp:coreProperties>
</file>